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frapp\Downloads\山口県トンネル点検（山下さん送付用）\山口県トンネル点検（山下さん送付用）\元Excel\"/>
    </mc:Choice>
  </mc:AlternateContent>
  <xr:revisionPtr revIDLastSave="0" documentId="13_ncr:1_{49655B2C-2960-4E29-ACAD-91B3C60657EC}" xr6:coauthVersionLast="47" xr6:coauthVersionMax="47" xr10:uidLastSave="{00000000-0000-0000-0000-000000000000}"/>
  <bookViews>
    <workbookView xWindow="-120" yWindow="-120" windowWidth="38640" windowHeight="21840" tabRatio="985"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213" r:id="rId7"/>
    <sheet name="様式B (2)" sheetId="732" r:id="rId8"/>
    <sheet name="様式B (3)" sheetId="733" r:id="rId9"/>
    <sheet name="様式B (4)" sheetId="734" r:id="rId10"/>
    <sheet name="様式C-1-1" sheetId="60" r:id="rId11"/>
    <sheet name="様式C-1-2" sheetId="61" r:id="rId12"/>
    <sheet name="様式C-2" sheetId="63" r:id="rId13"/>
    <sheet name="様式D-1-1 (1)" sheetId="218" r:id="rId14"/>
    <sheet name="様式D-1-1 (2)" sheetId="1328" r:id="rId15"/>
    <sheet name="様式D-1-1 (3)" sheetId="1329" r:id="rId16"/>
    <sheet name="様式D-1-1 (4)" sheetId="1330" r:id="rId17"/>
    <sheet name="様式D-1-1 (5)" sheetId="1331" r:id="rId18"/>
    <sheet name="様式D-1-1 (6)" sheetId="1332" r:id="rId19"/>
    <sheet name="様式D-1-1 (7)" sheetId="1333" r:id="rId20"/>
    <sheet name="様式D-1-2 (1)" sheetId="65" r:id="rId21"/>
    <sheet name="様式D-2-1 (1)" sheetId="42" r:id="rId22"/>
    <sheet name="様式D-2-1 (2)" sheetId="1334" r:id="rId23"/>
    <sheet name="様式D-2-1 (3)" sheetId="1335" r:id="rId24"/>
    <sheet name="様式D-2-1 (4)" sheetId="1336" r:id="rId25"/>
    <sheet name="様式D-2-1´" sheetId="55" r:id="rId26"/>
    <sheet name="様式D-3_PS" sheetId="1337" r:id="rId27"/>
    <sheet name="様式D-3_S001" sheetId="1338" r:id="rId28"/>
    <sheet name="様式D-3_S002" sheetId="1339" r:id="rId29"/>
    <sheet name="様式D-3_S003" sheetId="1340" r:id="rId30"/>
    <sheet name="様式D-3_S004" sheetId="1341" r:id="rId31"/>
    <sheet name="様式D-3_S005" sheetId="1342" r:id="rId32"/>
    <sheet name="様式D-3_S006" sheetId="1343" r:id="rId33"/>
    <sheet name="様式D-3_S007" sheetId="1344" r:id="rId34"/>
    <sheet name="様式D-3_S008" sheetId="1345" r:id="rId35"/>
    <sheet name="様式D-3_S009" sheetId="1346" r:id="rId36"/>
    <sheet name="様式D-3_S010" sheetId="1347" r:id="rId37"/>
    <sheet name="様式D-3_S011" sheetId="1348" r:id="rId38"/>
    <sheet name="様式D-3_S012" sheetId="1349" r:id="rId39"/>
    <sheet name="様式D-3_S013" sheetId="1350" r:id="rId40"/>
    <sheet name="様式D-3_S014" sheetId="1351" r:id="rId41"/>
    <sheet name="様式D-3_S015" sheetId="1352" r:id="rId42"/>
    <sheet name="様式D-3_S016" sheetId="1353" r:id="rId43"/>
    <sheet name="様式D-3_S017" sheetId="1354" r:id="rId44"/>
    <sheet name="様式D-3_S018" sheetId="1355" r:id="rId45"/>
    <sheet name="様式D-3_S019" sheetId="1356" r:id="rId46"/>
    <sheet name="様式D-3_S020" sheetId="1357" r:id="rId47"/>
    <sheet name="様式D-3_S021" sheetId="1358" r:id="rId48"/>
    <sheet name="様式D-3_S022" sheetId="1359" r:id="rId49"/>
    <sheet name="様式D-3_S023" sheetId="1360" r:id="rId50"/>
    <sheet name="様式D-3_S024" sheetId="1361" r:id="rId51"/>
    <sheet name="様式D-3_S025" sheetId="1362" r:id="rId52"/>
    <sheet name="様式D-3_S026" sheetId="1363" r:id="rId53"/>
    <sheet name="様式D-3_PE" sheetId="1364" r:id="rId54"/>
    <sheet name="様式E" sheetId="64" r:id="rId55"/>
    <sheet name="様式F" sheetId="81" r:id="rId56"/>
    <sheet name="様式G" sheetId="95" r:id="rId57"/>
    <sheet name="(参考)リスト" sheetId="74" r:id="rId58"/>
  </sheets>
  <externalReferences>
    <externalReference r:id="rId59"/>
    <externalReference r:id="rId60"/>
  </externalReferences>
  <definedNames>
    <definedName name="_xlnm._FilterDatabase" localSheetId="4" hidden="1">'様式A-2'!$F$6:$AJ$49</definedName>
    <definedName name="_xlnm.Print_Area" localSheetId="57">'(参考)リスト'!$A$3:$K$84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'様式A-2'!$B$3:$AN$49</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'様式C-1-1'!$B$2:$Y$48</definedName>
    <definedName name="_xlnm.Print_Area" localSheetId="11">'様式C-1-2'!$B$2:$X$46</definedName>
    <definedName name="_xlnm.Print_Area" localSheetId="12">'様式C-2'!$B$2:$Z$23</definedName>
    <definedName name="_xlnm.Print_Area" localSheetId="13">'様式D-1-1 (1)'!$B$2:$W$30</definedName>
    <definedName name="_xlnm.Print_Area" localSheetId="14">'様式D-1-1 (2)'!$B$2:$W$30</definedName>
    <definedName name="_xlnm.Print_Area" localSheetId="15">'様式D-1-1 (3)'!$B$2:$W$30</definedName>
    <definedName name="_xlnm.Print_Area" localSheetId="16">'様式D-1-1 (4)'!$B$2:$W$30</definedName>
    <definedName name="_xlnm.Print_Area" localSheetId="17">'様式D-1-1 (5)'!$B$2:$W$30</definedName>
    <definedName name="_xlnm.Print_Area" localSheetId="18">'様式D-1-1 (6)'!$B$2:$W$30</definedName>
    <definedName name="_xlnm.Print_Area" localSheetId="19">'様式D-1-1 (7)'!$B$2:$W$30</definedName>
    <definedName name="_xlnm.Print_Area" localSheetId="20">'様式D-1-2 (1)'!$B$2:$Y$41</definedName>
    <definedName name="_xlnm.Print_Area" localSheetId="21">'様式D-2-1 (1)'!$B$3:$AI$18</definedName>
    <definedName name="_xlnm.Print_Area" localSheetId="22">'様式D-2-1 (2)'!$B$3:$AI$18</definedName>
    <definedName name="_xlnm.Print_Area" localSheetId="23">'様式D-2-1 (3)'!$B$3:$AI$18</definedName>
    <definedName name="_xlnm.Print_Area" localSheetId="24">'様式D-2-1 (4)'!$B$3:$AI$18</definedName>
    <definedName name="_xlnm.Print_Area" localSheetId="25">'様式D-2-1´'!$B$3:$AI$18</definedName>
    <definedName name="_xlnm.Print_Area" localSheetId="53">'様式D-3_PE'!$B$3:$AO$53</definedName>
    <definedName name="_xlnm.Print_Area" localSheetId="26">'様式D-3_PS'!$B$3:$AO$53</definedName>
    <definedName name="_xlnm.Print_Area" localSheetId="27">'様式D-3_S001'!$B$3:$AO$53</definedName>
    <definedName name="_xlnm.Print_Area" localSheetId="28">'様式D-3_S002'!$B$3:$AO$53</definedName>
    <definedName name="_xlnm.Print_Area" localSheetId="29">'様式D-3_S003'!$B$3:$AO$53</definedName>
    <definedName name="_xlnm.Print_Area" localSheetId="30">'様式D-3_S004'!$B$3:$AO$53</definedName>
    <definedName name="_xlnm.Print_Area" localSheetId="31">'様式D-3_S005'!$B$3:$AO$53</definedName>
    <definedName name="_xlnm.Print_Area" localSheetId="32">'様式D-3_S006'!$B$3:$AO$53</definedName>
    <definedName name="_xlnm.Print_Area" localSheetId="33">'様式D-3_S007'!$B$3:$AO$53</definedName>
    <definedName name="_xlnm.Print_Area" localSheetId="34">'様式D-3_S008'!$B$3:$AO$53</definedName>
    <definedName name="_xlnm.Print_Area" localSheetId="35">'様式D-3_S009'!$B$3:$AO$53</definedName>
    <definedName name="_xlnm.Print_Area" localSheetId="36">'様式D-3_S010'!$B$3:$AO$53</definedName>
    <definedName name="_xlnm.Print_Area" localSheetId="37">'様式D-3_S011'!$B$3:$AO$53</definedName>
    <definedName name="_xlnm.Print_Area" localSheetId="38">'様式D-3_S012'!$B$3:$AO$53</definedName>
    <definedName name="_xlnm.Print_Area" localSheetId="39">'様式D-3_S013'!$B$3:$AO$53</definedName>
    <definedName name="_xlnm.Print_Area" localSheetId="40">'様式D-3_S014'!$B$3:$AO$53</definedName>
    <definedName name="_xlnm.Print_Area" localSheetId="41">'様式D-3_S015'!$B$3:$AO$53</definedName>
    <definedName name="_xlnm.Print_Area" localSheetId="42">'様式D-3_S016'!$B$3:$AO$53</definedName>
    <definedName name="_xlnm.Print_Area" localSheetId="43">'様式D-3_S017'!$B$3:$AO$53</definedName>
    <definedName name="_xlnm.Print_Area" localSheetId="44">'様式D-3_S018'!$B$3:$AO$53</definedName>
    <definedName name="_xlnm.Print_Area" localSheetId="45">'様式D-3_S019'!$B$3:$AO$53</definedName>
    <definedName name="_xlnm.Print_Area" localSheetId="46">'様式D-3_S020'!$B$3:$AO$53</definedName>
    <definedName name="_xlnm.Print_Area" localSheetId="47">'様式D-3_S021'!$B$3:$AO$53</definedName>
    <definedName name="_xlnm.Print_Area" localSheetId="48">'様式D-3_S022'!$B$3:$AO$53</definedName>
    <definedName name="_xlnm.Print_Area" localSheetId="49">'様式D-3_S023'!$B$3:$AO$53</definedName>
    <definedName name="_xlnm.Print_Area" localSheetId="50">'様式D-3_S024'!$B$3:$AO$53</definedName>
    <definedName name="_xlnm.Print_Area" localSheetId="51">'様式D-3_S025'!$B$3:$AO$53</definedName>
    <definedName name="_xlnm.Print_Area" localSheetId="52">'様式D-3_S026'!$B$3:$AO$53</definedName>
    <definedName name="_xlnm.Print_Area" localSheetId="54">様式E!$B$2:$BK$21</definedName>
    <definedName name="_xlnm.Print_Area" localSheetId="55">様式F!$B$1:$AB$48</definedName>
    <definedName name="_xlnm.Print_Area" localSheetId="56">様式G!$B$2:$Z$15</definedName>
    <definedName name="_xlnm.Print_Titles" localSheetId="4">'様式A-2'!$3:$9</definedName>
    <definedName name="_xlnm.Print_Titles" localSheetId="13">'様式D-1-1 (1)'!$B:$W,'様式D-1-1 (1)'!$2:$4</definedName>
    <definedName name="_xlnm.Print_Titles" localSheetId="14">'様式D-1-1 (2)'!$B:$W,'様式D-1-1 (2)'!$2:$4</definedName>
    <definedName name="_xlnm.Print_Titles" localSheetId="15">'様式D-1-1 (3)'!$B:$W,'様式D-1-1 (3)'!$2:$4</definedName>
    <definedName name="_xlnm.Print_Titles" localSheetId="16">'様式D-1-1 (4)'!$B:$W,'様式D-1-1 (4)'!$2:$4</definedName>
    <definedName name="_xlnm.Print_Titles" localSheetId="17">'様式D-1-1 (5)'!$B:$W,'様式D-1-1 (5)'!$2:$4</definedName>
    <definedName name="_xlnm.Print_Titles" localSheetId="18">'様式D-1-1 (6)'!$B:$W,'様式D-1-1 (6)'!$2:$4</definedName>
    <definedName name="_xlnm.Print_Titles" localSheetId="19">'様式D-1-1 (7)'!$B:$W,'様式D-1-1 (7)'!$2:$4</definedName>
    <definedName name="_xlnm.Print_Titles" localSheetId="20">'様式D-1-2 (1)'!$B:$Y,'様式D-1-2 (1)'!$2:$8</definedName>
    <definedName name="_xlnm.Print_Titles" localSheetId="53">'様式D-3_PE'!$B:$AO,'様式D-3_PE'!$3:$5</definedName>
    <definedName name="_xlnm.Print_Titles" localSheetId="26">'様式D-3_PS'!$B:$AO,'様式D-3_PS'!$3:$5</definedName>
    <definedName name="_xlnm.Print_Titles" localSheetId="27">'様式D-3_S001'!$B:$AO,'様式D-3_S001'!$3:$5</definedName>
    <definedName name="_xlnm.Print_Titles" localSheetId="28">'様式D-3_S002'!$B:$AO,'様式D-3_S002'!$3:$5</definedName>
    <definedName name="_xlnm.Print_Titles" localSheetId="29">'様式D-3_S003'!$B:$AO,'様式D-3_S003'!$3:$5</definedName>
    <definedName name="_xlnm.Print_Titles" localSheetId="30">'様式D-3_S004'!$B:$AO,'様式D-3_S004'!$3:$5</definedName>
    <definedName name="_xlnm.Print_Titles" localSheetId="31">'様式D-3_S005'!$B:$AO,'様式D-3_S005'!$3:$5</definedName>
    <definedName name="_xlnm.Print_Titles" localSheetId="32">'様式D-3_S006'!$B:$AO,'様式D-3_S006'!$3:$5</definedName>
    <definedName name="_xlnm.Print_Titles" localSheetId="33">'様式D-3_S007'!$B:$AO,'様式D-3_S007'!$3:$5</definedName>
    <definedName name="_xlnm.Print_Titles" localSheetId="34">'様式D-3_S008'!$B:$AO,'様式D-3_S008'!$3:$5</definedName>
    <definedName name="_xlnm.Print_Titles" localSheetId="35">'様式D-3_S009'!$B:$AO,'様式D-3_S009'!$3:$5</definedName>
    <definedName name="_xlnm.Print_Titles" localSheetId="36">'様式D-3_S010'!$B:$AO,'様式D-3_S010'!$3:$5</definedName>
    <definedName name="_xlnm.Print_Titles" localSheetId="37">'様式D-3_S011'!$B:$AO,'様式D-3_S011'!$3:$5</definedName>
    <definedName name="_xlnm.Print_Titles" localSheetId="38">'様式D-3_S012'!$B:$AO,'様式D-3_S012'!$3:$5</definedName>
    <definedName name="_xlnm.Print_Titles" localSheetId="39">'様式D-3_S013'!$B:$AO,'様式D-3_S013'!$3:$5</definedName>
    <definedName name="_xlnm.Print_Titles" localSheetId="40">'様式D-3_S014'!$B:$AO,'様式D-3_S014'!$3:$5</definedName>
    <definedName name="_xlnm.Print_Titles" localSheetId="41">'様式D-3_S015'!$B:$AO,'様式D-3_S015'!$3:$5</definedName>
    <definedName name="_xlnm.Print_Titles" localSheetId="42">'様式D-3_S016'!$B:$AO,'様式D-3_S016'!$3:$5</definedName>
    <definedName name="_xlnm.Print_Titles" localSheetId="43">'様式D-3_S017'!$B:$AO,'様式D-3_S017'!$3:$5</definedName>
    <definedName name="_xlnm.Print_Titles" localSheetId="44">'様式D-3_S018'!$B:$AO,'様式D-3_S018'!$3:$5</definedName>
    <definedName name="_xlnm.Print_Titles" localSheetId="45">'様式D-3_S019'!$B:$AO,'様式D-3_S019'!$3:$5</definedName>
    <definedName name="_xlnm.Print_Titles" localSheetId="46">'様式D-3_S020'!$B:$AO,'様式D-3_S020'!$3:$5</definedName>
    <definedName name="_xlnm.Print_Titles" localSheetId="47">'様式D-3_S021'!$B:$AO,'様式D-3_S021'!$3:$5</definedName>
    <definedName name="_xlnm.Print_Titles" localSheetId="48">'様式D-3_S022'!$B:$AO,'様式D-3_S022'!$3:$5</definedName>
    <definedName name="_xlnm.Print_Titles" localSheetId="49">'様式D-3_S023'!$B:$AO,'様式D-3_S023'!$3:$5</definedName>
    <definedName name="_xlnm.Print_Titles" localSheetId="50">'様式D-3_S024'!$B:$AO,'様式D-3_S024'!$3:$5</definedName>
    <definedName name="_xlnm.Print_Titles" localSheetId="51">'様式D-3_S025'!$B:$AO,'様式D-3_S025'!$3:$5</definedName>
    <definedName name="_xlnm.Print_Titles" localSheetId="52">'様式D-3_S026'!$B:$AO,'様式D-3_S026'!$3:$5</definedName>
    <definedName name="_xlnm.Print_Titles" localSheetId="55">様式F!$1:$9</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'様式C-1-1'!$B$2:$X$46</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21" hidden="1">'様式D-2-1 (1)'!$B$3:$AI$18</definedName>
    <definedName name="Z_D77EBD73_782E_4A63_AC37_29D349B4D009_.wvu.PrintArea" localSheetId="22" hidden="1">'様式D-2-1 (2)'!$B$3:$AI$18</definedName>
    <definedName name="Z_D77EBD73_782E_4A63_AC37_29D349B4D009_.wvu.PrintArea" localSheetId="23" hidden="1">'様式D-2-1 (3)'!$B$3:$AI$18</definedName>
    <definedName name="Z_D77EBD73_782E_4A63_AC37_29D349B4D009_.wvu.PrintArea" localSheetId="24" hidden="1">'様式D-2-1 (4)'!$B$3:$AI$18</definedName>
    <definedName name="Z_D77EBD73_782E_4A63_AC37_29D349B4D009_.wvu.PrintArea" localSheetId="25" hidden="1">'様式D-2-1´'!$B$3:$AI$18</definedName>
    <definedName name="Z_D77EBD73_782E_4A63_AC37_29D349B4D009_.wvu.PrintArea" localSheetId="53" hidden="1">'様式D-3_PE'!$B$3:$AO$47</definedName>
    <definedName name="Z_D77EBD73_782E_4A63_AC37_29D349B4D009_.wvu.PrintArea" localSheetId="26" hidden="1">'様式D-3_PS'!$B$3:$AO$47</definedName>
    <definedName name="Z_D77EBD73_782E_4A63_AC37_29D349B4D009_.wvu.PrintArea" localSheetId="27" hidden="1">'様式D-3_S001'!$B$3:$AO$47</definedName>
    <definedName name="Z_D77EBD73_782E_4A63_AC37_29D349B4D009_.wvu.PrintArea" localSheetId="28" hidden="1">'様式D-3_S002'!$B$3:$AO$47</definedName>
    <definedName name="Z_D77EBD73_782E_4A63_AC37_29D349B4D009_.wvu.PrintArea" localSheetId="29" hidden="1">'様式D-3_S003'!$B$3:$AO$47</definedName>
    <definedName name="Z_D77EBD73_782E_4A63_AC37_29D349B4D009_.wvu.PrintArea" localSheetId="30" hidden="1">'様式D-3_S004'!$B$3:$AO$47</definedName>
    <definedName name="Z_D77EBD73_782E_4A63_AC37_29D349B4D009_.wvu.PrintArea" localSheetId="31" hidden="1">'様式D-3_S005'!$B$3:$AO$47</definedName>
    <definedName name="Z_D77EBD73_782E_4A63_AC37_29D349B4D009_.wvu.PrintArea" localSheetId="32" hidden="1">'様式D-3_S006'!$B$3:$AO$47</definedName>
    <definedName name="Z_D77EBD73_782E_4A63_AC37_29D349B4D009_.wvu.PrintArea" localSheetId="33" hidden="1">'様式D-3_S007'!$B$3:$AO$47</definedName>
    <definedName name="Z_D77EBD73_782E_4A63_AC37_29D349B4D009_.wvu.PrintArea" localSheetId="34" hidden="1">'様式D-3_S008'!$B$3:$AO$47</definedName>
    <definedName name="Z_D77EBD73_782E_4A63_AC37_29D349B4D009_.wvu.PrintArea" localSheetId="35" hidden="1">'様式D-3_S009'!$B$3:$AO$47</definedName>
    <definedName name="Z_D77EBD73_782E_4A63_AC37_29D349B4D009_.wvu.PrintArea" localSheetId="36" hidden="1">'様式D-3_S010'!$B$3:$AO$47</definedName>
    <definedName name="Z_D77EBD73_782E_4A63_AC37_29D349B4D009_.wvu.PrintArea" localSheetId="37" hidden="1">'様式D-3_S011'!$B$3:$AO$47</definedName>
    <definedName name="Z_D77EBD73_782E_4A63_AC37_29D349B4D009_.wvu.PrintArea" localSheetId="38" hidden="1">'様式D-3_S012'!$B$3:$AO$47</definedName>
    <definedName name="Z_D77EBD73_782E_4A63_AC37_29D349B4D009_.wvu.PrintArea" localSheetId="39" hidden="1">'様式D-3_S013'!$B$3:$AO$47</definedName>
    <definedName name="Z_D77EBD73_782E_4A63_AC37_29D349B4D009_.wvu.PrintArea" localSheetId="40" hidden="1">'様式D-3_S014'!$B$3:$AO$47</definedName>
    <definedName name="Z_D77EBD73_782E_4A63_AC37_29D349B4D009_.wvu.PrintArea" localSheetId="41" hidden="1">'様式D-3_S015'!$B$3:$AO$47</definedName>
    <definedName name="Z_D77EBD73_782E_4A63_AC37_29D349B4D009_.wvu.PrintArea" localSheetId="42" hidden="1">'様式D-3_S016'!$B$3:$AO$47</definedName>
    <definedName name="Z_D77EBD73_782E_4A63_AC37_29D349B4D009_.wvu.PrintArea" localSheetId="43" hidden="1">'様式D-3_S017'!$B$3:$AO$47</definedName>
    <definedName name="Z_D77EBD73_782E_4A63_AC37_29D349B4D009_.wvu.PrintArea" localSheetId="44" hidden="1">'様式D-3_S018'!$B$3:$AO$47</definedName>
    <definedName name="Z_D77EBD73_782E_4A63_AC37_29D349B4D009_.wvu.PrintArea" localSheetId="45" hidden="1">'様式D-3_S019'!$B$3:$AO$47</definedName>
    <definedName name="Z_D77EBD73_782E_4A63_AC37_29D349B4D009_.wvu.PrintArea" localSheetId="46" hidden="1">'様式D-3_S020'!$B$3:$AO$47</definedName>
    <definedName name="Z_D77EBD73_782E_4A63_AC37_29D349B4D009_.wvu.PrintArea" localSheetId="47" hidden="1">'様式D-3_S021'!$B$3:$AO$47</definedName>
    <definedName name="Z_D77EBD73_782E_4A63_AC37_29D349B4D009_.wvu.PrintArea" localSheetId="48" hidden="1">'様式D-3_S022'!$B$3:$AO$47</definedName>
    <definedName name="Z_D77EBD73_782E_4A63_AC37_29D349B4D009_.wvu.PrintArea" localSheetId="49" hidden="1">'様式D-3_S023'!$B$3:$AO$47</definedName>
    <definedName name="Z_D77EBD73_782E_4A63_AC37_29D349B4D009_.wvu.PrintArea" localSheetId="50" hidden="1">'様式D-3_S024'!$B$3:$AO$47</definedName>
    <definedName name="Z_D77EBD73_782E_4A63_AC37_29D349B4D009_.wvu.PrintArea" localSheetId="51" hidden="1">'様式D-3_S025'!$B$3:$AO$47</definedName>
    <definedName name="Z_D77EBD73_782E_4A63_AC37_29D349B4D009_.wvu.PrintArea" localSheetId="52" hidden="1">'様式D-3_S026'!$B$3:$AO$47</definedName>
    <definedName name="Z_D77EBD73_782E_4A63_AC37_29D349B4D009_.wvu.PrintArea" localSheetId="56"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7" i="81" l="1"/>
  <c r="AA37" i="81"/>
  <c r="Z37" i="81"/>
  <c r="Y37" i="81"/>
  <c r="X37" i="81"/>
  <c r="W37" i="81"/>
  <c r="V37" i="81"/>
  <c r="U37" i="81"/>
  <c r="T37" i="81"/>
  <c r="S37" i="81"/>
  <c r="R37" i="81"/>
  <c r="Q37" i="81"/>
  <c r="P37" i="81"/>
  <c r="O37" i="81"/>
  <c r="N37" i="81"/>
  <c r="M37" i="81"/>
  <c r="L37" i="81"/>
  <c r="K37" i="81"/>
  <c r="J37" i="81"/>
  <c r="I37" i="81"/>
  <c r="H37" i="81"/>
  <c r="G37" i="81"/>
  <c r="F37" i="81"/>
  <c r="E37" i="81"/>
  <c r="D37" i="81"/>
  <c r="C37" i="81"/>
  <c r="B37" i="81"/>
  <c r="AB36" i="81"/>
  <c r="AA36" i="81"/>
  <c r="Z36" i="81"/>
  <c r="Y36" i="81"/>
  <c r="X36" i="81"/>
  <c r="W36" i="81"/>
  <c r="V36" i="81"/>
  <c r="U36" i="81"/>
  <c r="T36" i="81"/>
  <c r="S36" i="81"/>
  <c r="R36" i="81"/>
  <c r="Q36" i="81"/>
  <c r="P36" i="81"/>
  <c r="O36" i="81"/>
  <c r="N36" i="81"/>
  <c r="M36" i="81"/>
  <c r="L36" i="81"/>
  <c r="K36" i="81"/>
  <c r="J36" i="81"/>
  <c r="I36" i="81"/>
  <c r="H36" i="81"/>
  <c r="G36" i="81"/>
  <c r="F36" i="81"/>
  <c r="E36" i="81"/>
  <c r="D36" i="81"/>
  <c r="C36" i="81"/>
  <c r="B36" i="81"/>
  <c r="AB35" i="81"/>
  <c r="AA35" i="81"/>
  <c r="Z35" i="81"/>
  <c r="Y35" i="81"/>
  <c r="X35" i="81"/>
  <c r="W35" i="81"/>
  <c r="V35" i="81"/>
  <c r="U35" i="81"/>
  <c r="T35" i="81"/>
  <c r="S35" i="81"/>
  <c r="R35" i="81"/>
  <c r="Q35" i="81"/>
  <c r="P35" i="81"/>
  <c r="O35" i="81"/>
  <c r="N35" i="81"/>
  <c r="M35" i="81"/>
  <c r="L35" i="81"/>
  <c r="K35" i="81"/>
  <c r="J35" i="81"/>
  <c r="I35" i="81"/>
  <c r="H35" i="81"/>
  <c r="G35" i="81"/>
  <c r="F35" i="81"/>
  <c r="E35" i="81"/>
  <c r="D35" i="81"/>
  <c r="C35" i="81"/>
  <c r="B35" i="81"/>
  <c r="AB34" i="81"/>
  <c r="AA34" i="81"/>
  <c r="Z34" i="81"/>
  <c r="Y34" i="81"/>
  <c r="X34" i="81"/>
  <c r="W34" i="81"/>
  <c r="V34" i="81"/>
  <c r="U34" i="81"/>
  <c r="T34" i="81"/>
  <c r="S34" i="81"/>
  <c r="R34" i="81"/>
  <c r="Q34" i="81"/>
  <c r="P34" i="81"/>
  <c r="O34" i="81"/>
  <c r="N34" i="81"/>
  <c r="M34" i="81"/>
  <c r="L34" i="81"/>
  <c r="K34" i="81"/>
  <c r="J34" i="81"/>
  <c r="I34" i="81"/>
  <c r="H34" i="81"/>
  <c r="G34" i="81"/>
  <c r="F34" i="81"/>
  <c r="E34" i="81"/>
  <c r="D34" i="81"/>
  <c r="C34" i="81"/>
  <c r="B34" i="81"/>
  <c r="AB33" i="81"/>
  <c r="AA33" i="8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B32"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B31" i="81"/>
  <c r="AA31" i="81"/>
  <c r="Z31" i="81"/>
  <c r="Y31" i="81"/>
  <c r="X31" i="81"/>
  <c r="W31" i="81"/>
  <c r="V31" i="81"/>
  <c r="U31" i="81"/>
  <c r="T31" i="81"/>
  <c r="S31" i="81"/>
  <c r="R31" i="81"/>
  <c r="Q31" i="81"/>
  <c r="P31" i="81"/>
  <c r="O31" i="81"/>
  <c r="N31" i="81"/>
  <c r="M31" i="81"/>
  <c r="L31" i="81"/>
  <c r="K31" i="81"/>
  <c r="J31" i="81"/>
  <c r="I31" i="81"/>
  <c r="H31" i="81"/>
  <c r="G31" i="81"/>
  <c r="F31" i="81"/>
  <c r="E31" i="81"/>
  <c r="D31" i="81"/>
  <c r="C31" i="81"/>
  <c r="B31" i="81"/>
  <c r="AB30" i="8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O42" i="81" s="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N42" i="81" s="1"/>
  <c r="M11" i="81"/>
  <c r="M42" i="81" s="1"/>
  <c r="L11" i="81"/>
  <c r="L42" i="81" s="1"/>
  <c r="K11" i="81"/>
  <c r="K42" i="81" s="1"/>
  <c r="K43" i="81" s="1"/>
  <c r="J11" i="81"/>
  <c r="I11" i="81"/>
  <c r="H11" i="81"/>
  <c r="G11" i="81"/>
  <c r="F11" i="81"/>
  <c r="E11" i="81"/>
  <c r="D11" i="81"/>
  <c r="C11" i="81"/>
  <c r="B11" i="81"/>
  <c r="AB10" i="81"/>
  <c r="AB42" i="81" s="1"/>
  <c r="AA10" i="81"/>
  <c r="AA42" i="81" s="1"/>
  <c r="Z10" i="81"/>
  <c r="Z42" i="81" s="1"/>
  <c r="Y10" i="81"/>
  <c r="Y42" i="81" s="1"/>
  <c r="X10" i="81"/>
  <c r="X42" i="81" s="1"/>
  <c r="W10" i="81"/>
  <c r="W42" i="81" s="1"/>
  <c r="V10" i="81"/>
  <c r="V42" i="81" s="1"/>
  <c r="U10" i="81"/>
  <c r="U42" i="81" s="1"/>
  <c r="T10" i="81"/>
  <c r="T42" i="81" s="1"/>
  <c r="S10" i="81"/>
  <c r="S42" i="81" s="1"/>
  <c r="R10" i="81"/>
  <c r="R42" i="81" s="1"/>
  <c r="Q10" i="81"/>
  <c r="Q42" i="81" s="1"/>
  <c r="P10" i="81"/>
  <c r="P42" i="81" s="1"/>
  <c r="O10" i="81"/>
  <c r="N10" i="81"/>
  <c r="M10" i="81"/>
  <c r="L10" i="81"/>
  <c r="K10" i="81"/>
  <c r="J10" i="81"/>
  <c r="J42" i="81" s="1"/>
  <c r="I10" i="81"/>
  <c r="I42" i="81" s="1"/>
  <c r="H10" i="81"/>
  <c r="H42" i="81" s="1"/>
  <c r="G10" i="81"/>
  <c r="G42" i="81" s="1"/>
  <c r="G43" i="81" s="1"/>
  <c r="F10" i="81"/>
  <c r="F42" i="81" s="1"/>
  <c r="E10" i="81"/>
  <c r="E42" i="81" s="1"/>
  <c r="D10" i="81"/>
  <c r="C10" i="81"/>
  <c r="B10" i="81"/>
  <c r="AJ37" i="1364"/>
  <c r="AI37" i="1364"/>
  <c r="AH37" i="1364"/>
  <c r="AG37" i="1364"/>
  <c r="AF37" i="1364"/>
  <c r="AE37" i="1364"/>
  <c r="AD37" i="1364"/>
  <c r="AC37" i="1364"/>
  <c r="AB37" i="1364"/>
  <c r="AA37" i="1364"/>
  <c r="Z37" i="1364"/>
  <c r="Y37" i="1364"/>
  <c r="AJ35" i="1364"/>
  <c r="AI35" i="1364"/>
  <c r="AH35" i="1364"/>
  <c r="AG35" i="1364"/>
  <c r="AF35" i="1364"/>
  <c r="AE35" i="1364"/>
  <c r="AD35" i="1364"/>
  <c r="AC35" i="1364"/>
  <c r="AJ37" i="1363"/>
  <c r="AI37" i="1363"/>
  <c r="AH37" i="1363"/>
  <c r="AG37" i="1363"/>
  <c r="AF37" i="1363"/>
  <c r="AE37" i="1363"/>
  <c r="AD37" i="1363"/>
  <c r="AC37" i="1363"/>
  <c r="AB37" i="1363"/>
  <c r="AA37" i="1363"/>
  <c r="Z37" i="1363"/>
  <c r="Y37" i="1363"/>
  <c r="AJ35" i="1363"/>
  <c r="AI35" i="1363"/>
  <c r="AH35" i="1363"/>
  <c r="AG35" i="1363"/>
  <c r="AF35" i="1363"/>
  <c r="AE35" i="1363"/>
  <c r="AD35" i="1363"/>
  <c r="AC35" i="1363"/>
  <c r="AJ37" i="1362"/>
  <c r="AI37" i="1362"/>
  <c r="AH37" i="1362"/>
  <c r="AG37" i="1362"/>
  <c r="AF37" i="1362"/>
  <c r="AE37" i="1362"/>
  <c r="AD37" i="1362"/>
  <c r="AC37" i="1362"/>
  <c r="AB37" i="1362"/>
  <c r="AA37" i="1362"/>
  <c r="Z37" i="1362"/>
  <c r="Y37" i="1362"/>
  <c r="AJ35" i="1362"/>
  <c r="AI35" i="1362"/>
  <c r="AH35" i="1362"/>
  <c r="AG35" i="1362"/>
  <c r="AF35" i="1362"/>
  <c r="AE35" i="1362"/>
  <c r="AD35" i="1362"/>
  <c r="AC35" i="1362"/>
  <c r="AJ37" i="1361"/>
  <c r="AI37" i="1361"/>
  <c r="AH37" i="1361"/>
  <c r="AG37" i="1361"/>
  <c r="AF37" i="1361"/>
  <c r="AE37" i="1361"/>
  <c r="AD37" i="1361"/>
  <c r="AC37" i="1361"/>
  <c r="AB37" i="1361"/>
  <c r="AA37" i="1361"/>
  <c r="Z37" i="1361"/>
  <c r="Y37" i="1361"/>
  <c r="AJ35" i="1361"/>
  <c r="AI35" i="1361"/>
  <c r="AH35" i="1361"/>
  <c r="AG35" i="1361"/>
  <c r="AF35" i="1361"/>
  <c r="AE35" i="1361"/>
  <c r="AD35" i="1361"/>
  <c r="AC35" i="1361"/>
  <c r="AJ37" i="1360"/>
  <c r="AI37" i="1360"/>
  <c r="AH37" i="1360"/>
  <c r="AG37" i="1360"/>
  <c r="AF37" i="1360"/>
  <c r="AE37" i="1360"/>
  <c r="AD37" i="1360"/>
  <c r="AC37" i="1360"/>
  <c r="AB37" i="1360"/>
  <c r="AA37" i="1360"/>
  <c r="Z37" i="1360"/>
  <c r="Y37" i="1360"/>
  <c r="AJ35" i="1360"/>
  <c r="AI35" i="1360"/>
  <c r="AH35" i="1360"/>
  <c r="AG35" i="1360"/>
  <c r="AF35" i="1360"/>
  <c r="AE35" i="1360"/>
  <c r="AD35" i="1360"/>
  <c r="AC35" i="1360"/>
  <c r="AJ37" i="1359"/>
  <c r="AI37" i="1359"/>
  <c r="AH37" i="1359"/>
  <c r="AG37" i="1359"/>
  <c r="AF37" i="1359"/>
  <c r="AE37" i="1359"/>
  <c r="AD37" i="1359"/>
  <c r="AC37" i="1359"/>
  <c r="AB37" i="1359"/>
  <c r="AA37" i="1359"/>
  <c r="Z37" i="1359"/>
  <c r="Y37" i="1359"/>
  <c r="AJ35" i="1359"/>
  <c r="AI35" i="1359"/>
  <c r="AH35" i="1359"/>
  <c r="AG35" i="1359"/>
  <c r="AF35" i="1359"/>
  <c r="AE35" i="1359"/>
  <c r="AD35" i="1359"/>
  <c r="AC35" i="1359"/>
  <c r="AJ37" i="1358"/>
  <c r="AI37" i="1358"/>
  <c r="AH37" i="1358"/>
  <c r="AG37" i="1358"/>
  <c r="AF37" i="1358"/>
  <c r="AE37" i="1358"/>
  <c r="AD37" i="1358"/>
  <c r="AC37" i="1358"/>
  <c r="AB37" i="1358"/>
  <c r="AA37" i="1358"/>
  <c r="Z37" i="1358"/>
  <c r="Y37" i="1358"/>
  <c r="AJ35" i="1358"/>
  <c r="AI35" i="1358"/>
  <c r="AH35" i="1358"/>
  <c r="AG35" i="1358"/>
  <c r="AF35" i="1358"/>
  <c r="AE35" i="1358"/>
  <c r="AD35" i="1358"/>
  <c r="AC35" i="1358"/>
  <c r="AJ37" i="1357"/>
  <c r="AI37" i="1357"/>
  <c r="AH37" i="1357"/>
  <c r="AG37" i="1357"/>
  <c r="AF37" i="1357"/>
  <c r="AE37" i="1357"/>
  <c r="AD37" i="1357"/>
  <c r="AC37" i="1357"/>
  <c r="AB37" i="1357"/>
  <c r="AA37" i="1357"/>
  <c r="Z37" i="1357"/>
  <c r="Y37" i="1357"/>
  <c r="AJ35" i="1357"/>
  <c r="AI35" i="1357"/>
  <c r="AH35" i="1357"/>
  <c r="AG35" i="1357"/>
  <c r="AF35" i="1357"/>
  <c r="AE35" i="1357"/>
  <c r="AD35" i="1357"/>
  <c r="AC35" i="1357"/>
  <c r="AJ37" i="1356"/>
  <c r="AI37" i="1356"/>
  <c r="AH37" i="1356"/>
  <c r="AG37" i="1356"/>
  <c r="AF37" i="1356"/>
  <c r="AE37" i="1356"/>
  <c r="AD37" i="1356"/>
  <c r="AC37" i="1356"/>
  <c r="AB37" i="1356"/>
  <c r="BB5" i="1356" s="1"/>
  <c r="AA37" i="1356"/>
  <c r="Z37" i="1356"/>
  <c r="Y37" i="1356"/>
  <c r="AJ35" i="1356"/>
  <c r="AI35" i="1356"/>
  <c r="AH35" i="1356"/>
  <c r="AG35" i="1356"/>
  <c r="AF35" i="1356"/>
  <c r="AE35" i="1356"/>
  <c r="AD35" i="1356"/>
  <c r="AC35" i="1356"/>
  <c r="AJ37" i="1355"/>
  <c r="AI37" i="1355"/>
  <c r="AH37" i="1355"/>
  <c r="AG37" i="1355"/>
  <c r="AF37" i="1355"/>
  <c r="AE37" i="1355"/>
  <c r="AD37" i="1355"/>
  <c r="AC37" i="1355"/>
  <c r="AB37" i="1355"/>
  <c r="AA37" i="1355"/>
  <c r="Z37" i="1355"/>
  <c r="Y37" i="1355"/>
  <c r="AJ35" i="1355"/>
  <c r="AI35" i="1355"/>
  <c r="AH35" i="1355"/>
  <c r="AG35" i="1355"/>
  <c r="AF35" i="1355"/>
  <c r="AE35" i="1355"/>
  <c r="AD35" i="1355"/>
  <c r="AC35" i="1355"/>
  <c r="AJ37" i="1354"/>
  <c r="AI37" i="1354"/>
  <c r="AH37" i="1354"/>
  <c r="AG37" i="1354"/>
  <c r="AF37" i="1354"/>
  <c r="AE37" i="1354"/>
  <c r="AD37" i="1354"/>
  <c r="AC37" i="1354"/>
  <c r="AB37" i="1354"/>
  <c r="BB5" i="1354" s="1"/>
  <c r="AA37" i="1354"/>
  <c r="Z37" i="1354"/>
  <c r="Y37" i="1354"/>
  <c r="AJ35" i="1354"/>
  <c r="AI35" i="1354"/>
  <c r="AH35" i="1354"/>
  <c r="AG35" i="1354"/>
  <c r="AF35" i="1354"/>
  <c r="AE35" i="1354"/>
  <c r="AD35" i="1354"/>
  <c r="AC35" i="1354"/>
  <c r="AJ37" i="1353"/>
  <c r="AI37" i="1353"/>
  <c r="AH37" i="1353"/>
  <c r="AG37" i="1353"/>
  <c r="AF37" i="1353"/>
  <c r="AE37" i="1353"/>
  <c r="AD37" i="1353"/>
  <c r="AC37" i="1353"/>
  <c r="AB37" i="1353"/>
  <c r="AA37" i="1353"/>
  <c r="Z37" i="1353"/>
  <c r="Y37" i="1353"/>
  <c r="AJ35" i="1353"/>
  <c r="AI35" i="1353"/>
  <c r="AH35" i="1353"/>
  <c r="AG35" i="1353"/>
  <c r="AF35" i="1353"/>
  <c r="AE35" i="1353"/>
  <c r="AD35" i="1353"/>
  <c r="AC35" i="1353"/>
  <c r="AJ37" i="1352"/>
  <c r="AI37" i="1352"/>
  <c r="AH37" i="1352"/>
  <c r="AG37" i="1352"/>
  <c r="AF37" i="1352"/>
  <c r="AE37" i="1352"/>
  <c r="AD37" i="1352"/>
  <c r="AC37" i="1352"/>
  <c r="AB37" i="1352"/>
  <c r="AA37" i="1352"/>
  <c r="Z37" i="1352"/>
  <c r="AZ5" i="1352" s="1"/>
  <c r="Y37" i="1352"/>
  <c r="BK5" i="1352" s="1"/>
  <c r="AJ35" i="1352"/>
  <c r="AI35" i="1352"/>
  <c r="AH35" i="1352"/>
  <c r="AG35" i="1352"/>
  <c r="AF35" i="1352"/>
  <c r="AE35" i="1352"/>
  <c r="AD35" i="1352"/>
  <c r="AC35" i="1352"/>
  <c r="AJ37" i="1351"/>
  <c r="AI37" i="1351"/>
  <c r="AH37" i="1351"/>
  <c r="AG37" i="1351"/>
  <c r="AF37" i="1351"/>
  <c r="AE37" i="1351"/>
  <c r="AD37" i="1351"/>
  <c r="AC37" i="1351"/>
  <c r="AB37" i="1351"/>
  <c r="AA37" i="1351"/>
  <c r="Z37" i="1351"/>
  <c r="Y37" i="1351"/>
  <c r="AJ35" i="1351"/>
  <c r="AI35" i="1351"/>
  <c r="AH35" i="1351"/>
  <c r="AG35" i="1351"/>
  <c r="AF35" i="1351"/>
  <c r="AE35" i="1351"/>
  <c r="AD35" i="1351"/>
  <c r="AC35" i="1351"/>
  <c r="AJ37" i="1350"/>
  <c r="AI37" i="1350"/>
  <c r="AH37" i="1350"/>
  <c r="AG37" i="1350"/>
  <c r="BG5" i="1350" s="1"/>
  <c r="AF37" i="1350"/>
  <c r="AE37" i="1350"/>
  <c r="AD37" i="1350"/>
  <c r="AC37" i="1350"/>
  <c r="AB37" i="1350"/>
  <c r="BB5" i="1350" s="1"/>
  <c r="AA37" i="1350"/>
  <c r="Z37" i="1350"/>
  <c r="Y37" i="1350"/>
  <c r="AJ35" i="1350"/>
  <c r="AI35" i="1350"/>
  <c r="AH35" i="1350"/>
  <c r="AG35" i="1350"/>
  <c r="AF35" i="1350"/>
  <c r="AE35" i="1350"/>
  <c r="AD35" i="1350"/>
  <c r="AC35" i="1350"/>
  <c r="AJ37" i="1349"/>
  <c r="AI37" i="1349"/>
  <c r="AH37" i="1349"/>
  <c r="AG37" i="1349"/>
  <c r="AF37" i="1349"/>
  <c r="AE37" i="1349"/>
  <c r="AD37" i="1349"/>
  <c r="AC37" i="1349"/>
  <c r="AB37" i="1349"/>
  <c r="AA37" i="1349"/>
  <c r="Z37" i="1349"/>
  <c r="Y37" i="1349"/>
  <c r="AJ35" i="1349"/>
  <c r="AI35" i="1349"/>
  <c r="AH35" i="1349"/>
  <c r="AG35" i="1349"/>
  <c r="AF35" i="1349"/>
  <c r="AE35" i="1349"/>
  <c r="AD35" i="1349"/>
  <c r="AC35" i="1349"/>
  <c r="AJ37" i="1348"/>
  <c r="AI37" i="1348"/>
  <c r="AH37" i="1348"/>
  <c r="AG37" i="1348"/>
  <c r="AF37" i="1348"/>
  <c r="AE37" i="1348"/>
  <c r="AD37" i="1348"/>
  <c r="AC37" i="1348"/>
  <c r="AB37" i="1348"/>
  <c r="AA37" i="1348"/>
  <c r="Z37" i="1348"/>
  <c r="Y37" i="1348"/>
  <c r="AJ35" i="1348"/>
  <c r="AI35" i="1348"/>
  <c r="AH35" i="1348"/>
  <c r="AG35" i="1348"/>
  <c r="AF35" i="1348"/>
  <c r="AE35" i="1348"/>
  <c r="AD35" i="1348"/>
  <c r="AC35" i="1348"/>
  <c r="AJ37" i="1347"/>
  <c r="AI37" i="1347"/>
  <c r="AH37" i="1347"/>
  <c r="AG37" i="1347"/>
  <c r="AF37" i="1347"/>
  <c r="AE37" i="1347"/>
  <c r="AD37" i="1347"/>
  <c r="AC37" i="1347"/>
  <c r="AB37" i="1347"/>
  <c r="AA37" i="1347"/>
  <c r="Z37" i="1347"/>
  <c r="Y37" i="1347"/>
  <c r="AJ35" i="1347"/>
  <c r="AI35" i="1347"/>
  <c r="AH35" i="1347"/>
  <c r="AG35" i="1347"/>
  <c r="AF35" i="1347"/>
  <c r="AE35" i="1347"/>
  <c r="AD35" i="1347"/>
  <c r="AC35" i="1347"/>
  <c r="AJ37" i="1346"/>
  <c r="AI37" i="1346"/>
  <c r="AH37" i="1346"/>
  <c r="AG37" i="1346"/>
  <c r="AF37" i="1346"/>
  <c r="AE37" i="1346"/>
  <c r="AD37" i="1346"/>
  <c r="AC37" i="1346"/>
  <c r="AB37" i="1346"/>
  <c r="AA37" i="1346"/>
  <c r="Z37" i="1346"/>
  <c r="Y37" i="1346"/>
  <c r="AJ35" i="1346"/>
  <c r="AI35" i="1346"/>
  <c r="AH35" i="1346"/>
  <c r="AG35" i="1346"/>
  <c r="AF35" i="1346"/>
  <c r="AE35" i="1346"/>
  <c r="AD35" i="1346"/>
  <c r="AC35" i="1346"/>
  <c r="AJ37" i="1345"/>
  <c r="AI37" i="1345"/>
  <c r="AH37" i="1345"/>
  <c r="AG37" i="1345"/>
  <c r="AF37" i="1345"/>
  <c r="AE37" i="1345"/>
  <c r="AD37" i="1345"/>
  <c r="AC37" i="1345"/>
  <c r="AB37" i="1345"/>
  <c r="AA37" i="1345"/>
  <c r="Z37" i="1345"/>
  <c r="Y37" i="1345"/>
  <c r="AJ35" i="1345"/>
  <c r="AI35" i="1345"/>
  <c r="AH35" i="1345"/>
  <c r="AG35" i="1345"/>
  <c r="AF35" i="1345"/>
  <c r="AE35" i="1345"/>
  <c r="AD35" i="1345"/>
  <c r="AC35" i="1345"/>
  <c r="AJ37" i="1344"/>
  <c r="AI37" i="1344"/>
  <c r="AH37" i="1344"/>
  <c r="AG37" i="1344"/>
  <c r="AF37" i="1344"/>
  <c r="AE37" i="1344"/>
  <c r="AD37" i="1344"/>
  <c r="AC37" i="1344"/>
  <c r="AB37" i="1344"/>
  <c r="AA37" i="1344"/>
  <c r="Z37" i="1344"/>
  <c r="Y37" i="1344"/>
  <c r="AJ35" i="1344"/>
  <c r="AI35" i="1344"/>
  <c r="AH35" i="1344"/>
  <c r="AG35" i="1344"/>
  <c r="AF35" i="1344"/>
  <c r="AE35" i="1344"/>
  <c r="AD35" i="1344"/>
  <c r="AC35" i="1344"/>
  <c r="AJ37" i="1343"/>
  <c r="AI37" i="1343"/>
  <c r="AH37" i="1343"/>
  <c r="AG37" i="1343"/>
  <c r="AF37" i="1343"/>
  <c r="AE37" i="1343"/>
  <c r="AD37" i="1343"/>
  <c r="AC37" i="1343"/>
  <c r="AB37" i="1343"/>
  <c r="AA37" i="1343"/>
  <c r="Z37" i="1343"/>
  <c r="Y37" i="1343"/>
  <c r="AJ35" i="1343"/>
  <c r="AI35" i="1343"/>
  <c r="AH35" i="1343"/>
  <c r="AG35" i="1343"/>
  <c r="AF35" i="1343"/>
  <c r="AE35" i="1343"/>
  <c r="AD35" i="1343"/>
  <c r="AC35" i="1343"/>
  <c r="AJ37" i="1342"/>
  <c r="AI37" i="1342"/>
  <c r="AH37" i="1342"/>
  <c r="AG37" i="1342"/>
  <c r="AF37" i="1342"/>
  <c r="AE37" i="1342"/>
  <c r="AD37" i="1342"/>
  <c r="AC37" i="1342"/>
  <c r="AB37" i="1342"/>
  <c r="AA37" i="1342"/>
  <c r="Z37" i="1342"/>
  <c r="Y37" i="1342"/>
  <c r="AJ35" i="1342"/>
  <c r="AI35" i="1342"/>
  <c r="AH35" i="1342"/>
  <c r="AG35" i="1342"/>
  <c r="AF35" i="1342"/>
  <c r="AE35" i="1342"/>
  <c r="AD35" i="1342"/>
  <c r="AC35" i="1342"/>
  <c r="AJ37" i="1341"/>
  <c r="AI37" i="1341"/>
  <c r="AH37" i="1341"/>
  <c r="AG37" i="1341"/>
  <c r="AF37" i="1341"/>
  <c r="AE37" i="1341"/>
  <c r="AD37" i="1341"/>
  <c r="AC37" i="1341"/>
  <c r="AB37" i="1341"/>
  <c r="AA37" i="1341"/>
  <c r="Z37" i="1341"/>
  <c r="Y37" i="1341"/>
  <c r="AJ35" i="1341"/>
  <c r="AI35" i="1341"/>
  <c r="AH35" i="1341"/>
  <c r="AG35" i="1341"/>
  <c r="AF35" i="1341"/>
  <c r="AE35" i="1341"/>
  <c r="AD35" i="1341"/>
  <c r="AC35" i="1341"/>
  <c r="AJ37" i="1340"/>
  <c r="AI37" i="1340"/>
  <c r="AH37" i="1340"/>
  <c r="AG37" i="1340"/>
  <c r="AF37" i="1340"/>
  <c r="AE37" i="1340"/>
  <c r="AD37" i="1340"/>
  <c r="AC37" i="1340"/>
  <c r="AB37" i="1340"/>
  <c r="AA37" i="1340"/>
  <c r="Z37" i="1340"/>
  <c r="Y37" i="1340"/>
  <c r="AJ35" i="1340"/>
  <c r="AI35" i="1340"/>
  <c r="AH35" i="1340"/>
  <c r="AG35" i="1340"/>
  <c r="AF35" i="1340"/>
  <c r="AE35" i="1340"/>
  <c r="AD35" i="1340"/>
  <c r="AC35" i="1340"/>
  <c r="AJ37" i="1339"/>
  <c r="AI37" i="1339"/>
  <c r="AH37" i="1339"/>
  <c r="AG37" i="1339"/>
  <c r="AF37" i="1339"/>
  <c r="AE37" i="1339"/>
  <c r="AD37" i="1339"/>
  <c r="AC37" i="1339"/>
  <c r="AB37" i="1339"/>
  <c r="AA37" i="1339"/>
  <c r="Z37" i="1339"/>
  <c r="Y37" i="1339"/>
  <c r="AJ35" i="1339"/>
  <c r="AI35" i="1339"/>
  <c r="AH35" i="1339"/>
  <c r="AG35" i="1339"/>
  <c r="AF35" i="1339"/>
  <c r="AE35" i="1339"/>
  <c r="AD35" i="1339"/>
  <c r="AC35" i="1339"/>
  <c r="AJ37" i="1338"/>
  <c r="AI37" i="1338"/>
  <c r="AH37" i="1338"/>
  <c r="AG37" i="1338"/>
  <c r="AF37" i="1338"/>
  <c r="AE37" i="1338"/>
  <c r="AD37" i="1338"/>
  <c r="AC37" i="1338"/>
  <c r="AB37" i="1338"/>
  <c r="AA37" i="1338"/>
  <c r="Z37" i="1338"/>
  <c r="Y37" i="1338"/>
  <c r="AJ35" i="1338"/>
  <c r="AI35" i="1338"/>
  <c r="AH35" i="1338"/>
  <c r="AG35" i="1338"/>
  <c r="AF35" i="1338"/>
  <c r="AE35" i="1338"/>
  <c r="AD35" i="1338"/>
  <c r="AC35" i="1338"/>
  <c r="AJ37" i="1337"/>
  <c r="AI37" i="1337"/>
  <c r="AH37" i="1337"/>
  <c r="AG37" i="1337"/>
  <c r="AF37" i="1337"/>
  <c r="AE37" i="1337"/>
  <c r="AD37" i="1337"/>
  <c r="AC37" i="1337"/>
  <c r="AB37" i="1337"/>
  <c r="AA37" i="1337"/>
  <c r="Z37" i="1337"/>
  <c r="Y37" i="1337"/>
  <c r="AJ35" i="1337"/>
  <c r="AI35" i="1337"/>
  <c r="AH35" i="1337"/>
  <c r="AG35" i="1337"/>
  <c r="AF35" i="1337"/>
  <c r="AE35" i="1337"/>
  <c r="AD35" i="1337"/>
  <c r="AC35" i="1337"/>
  <c r="BB5" i="1364"/>
  <c r="BA5" i="1364"/>
  <c r="AZ5" i="1364"/>
  <c r="BN5" i="1364"/>
  <c r="BV5" i="1364"/>
  <c r="BU5" i="1364"/>
  <c r="BT5" i="1364"/>
  <c r="BS5" i="1364"/>
  <c r="BO5" i="1364"/>
  <c r="AQ34" i="1364"/>
  <c r="AQ33" i="1364"/>
  <c r="AQ32" i="1364"/>
  <c r="AQ31" i="1364"/>
  <c r="AQ30" i="1364"/>
  <c r="AQ29" i="1364"/>
  <c r="AQ28" i="1364"/>
  <c r="AQ27" i="1364"/>
  <c r="AQ26" i="1364"/>
  <c r="AQ25" i="1364"/>
  <c r="AQ24" i="1364"/>
  <c r="AQ23" i="1364"/>
  <c r="AQ22" i="1364"/>
  <c r="AQ21" i="1364"/>
  <c r="AQ20" i="1364"/>
  <c r="AQ19" i="1364"/>
  <c r="AQ18" i="1364"/>
  <c r="AQ17" i="1364"/>
  <c r="AQ16" i="1364"/>
  <c r="AQ15" i="1364"/>
  <c r="AQ14" i="1364"/>
  <c r="AQ13" i="1364"/>
  <c r="AQ12" i="1364"/>
  <c r="AS11" i="1364"/>
  <c r="AQ11" i="1364"/>
  <c r="BR5" i="1364"/>
  <c r="BQ5" i="1364"/>
  <c r="BP5" i="1364"/>
  <c r="BJ5" i="1364"/>
  <c r="BI5" i="1364"/>
  <c r="BH5" i="1364"/>
  <c r="BG5" i="1364"/>
  <c r="BF5" i="1364"/>
  <c r="BE5" i="1364"/>
  <c r="BD5" i="1364"/>
  <c r="BC5" i="1364"/>
  <c r="AX5" i="1364"/>
  <c r="AW5" i="1364"/>
  <c r="AV5" i="1364"/>
  <c r="Y5" i="1364"/>
  <c r="N5" i="1364"/>
  <c r="E5" i="1364"/>
  <c r="AK4" i="1364"/>
  <c r="Y4" i="1364"/>
  <c r="N4" i="1364"/>
  <c r="E4" i="1364"/>
  <c r="BJ5" i="1363"/>
  <c r="BI5" i="1363"/>
  <c r="BH5" i="1363"/>
  <c r="BG5" i="1363"/>
  <c r="BF5" i="1363"/>
  <c r="BE5" i="1363"/>
  <c r="BD5" i="1363"/>
  <c r="BC5" i="1363"/>
  <c r="BB5" i="1363"/>
  <c r="BA5" i="1363"/>
  <c r="AZ5" i="1363"/>
  <c r="BK5" i="1363"/>
  <c r="BV5" i="1363"/>
  <c r="BU5" i="1363"/>
  <c r="BT5" i="1363"/>
  <c r="BS5" i="1363"/>
  <c r="AQ34" i="1363"/>
  <c r="AQ33" i="1363"/>
  <c r="AQ32" i="1363"/>
  <c r="AQ31" i="1363"/>
  <c r="AQ30" i="1363"/>
  <c r="AQ29" i="1363"/>
  <c r="AQ28" i="1363"/>
  <c r="AQ27" i="1363"/>
  <c r="AQ26" i="1363"/>
  <c r="AQ25" i="1363"/>
  <c r="AQ24" i="1363"/>
  <c r="AQ23" i="1363"/>
  <c r="AQ22" i="1363"/>
  <c r="AQ21" i="1363"/>
  <c r="AQ20" i="1363"/>
  <c r="AQ19" i="1363"/>
  <c r="AQ18" i="1363"/>
  <c r="AQ17" i="1363"/>
  <c r="AQ16" i="1363"/>
  <c r="AQ15" i="1363"/>
  <c r="AQ14" i="1363"/>
  <c r="AQ13" i="1363"/>
  <c r="AQ12" i="1363"/>
  <c r="AS11" i="1363"/>
  <c r="AQ11" i="1363"/>
  <c r="BR5" i="1363"/>
  <c r="BQ5" i="1363"/>
  <c r="BP5" i="1363"/>
  <c r="BO5" i="1363"/>
  <c r="AX5" i="1363"/>
  <c r="AW5" i="1363"/>
  <c r="AV5" i="1363"/>
  <c r="Y5" i="1363"/>
  <c r="N5" i="1363"/>
  <c r="E5" i="1363"/>
  <c r="AK4" i="1363"/>
  <c r="Y4" i="1363"/>
  <c r="N4" i="1363"/>
  <c r="E4" i="1363"/>
  <c r="BJ5" i="1362"/>
  <c r="BI5" i="1362"/>
  <c r="BH5" i="1362"/>
  <c r="BB5" i="1362"/>
  <c r="BK5" i="1362"/>
  <c r="BV5" i="1362"/>
  <c r="BU5" i="1362"/>
  <c r="BT5" i="1362"/>
  <c r="BS5" i="1362"/>
  <c r="BO5" i="1362"/>
  <c r="AQ34" i="1362"/>
  <c r="AQ33" i="1362"/>
  <c r="AQ32" i="1362"/>
  <c r="AQ31" i="1362"/>
  <c r="AQ30" i="1362"/>
  <c r="AQ29" i="1362"/>
  <c r="AQ28" i="1362"/>
  <c r="AQ27" i="1362"/>
  <c r="AQ26" i="1362"/>
  <c r="AQ25" i="1362"/>
  <c r="AQ24" i="1362"/>
  <c r="AQ23" i="1362"/>
  <c r="AQ22" i="1362"/>
  <c r="AQ21" i="1362"/>
  <c r="AQ20" i="1362"/>
  <c r="AQ19" i="1362"/>
  <c r="AQ18" i="1362"/>
  <c r="AQ17" i="1362"/>
  <c r="AQ16" i="1362"/>
  <c r="AQ15" i="1362"/>
  <c r="AQ14" i="1362"/>
  <c r="AQ13" i="1362"/>
  <c r="AQ12" i="1362"/>
  <c r="AS11" i="1362"/>
  <c r="AQ11" i="1362"/>
  <c r="BR5" i="1362"/>
  <c r="BQ5" i="1362"/>
  <c r="BP5" i="1362"/>
  <c r="BG5" i="1362"/>
  <c r="BF5" i="1362"/>
  <c r="BE5" i="1362"/>
  <c r="BD5" i="1362"/>
  <c r="BC5" i="1362"/>
  <c r="BA5" i="1362"/>
  <c r="AZ5" i="1362"/>
  <c r="AY5" i="1362"/>
  <c r="AX5" i="1362"/>
  <c r="AW5" i="1362"/>
  <c r="AV5" i="1362"/>
  <c r="Y5" i="1362"/>
  <c r="N5" i="1362"/>
  <c r="E5" i="1362"/>
  <c r="AK4" i="1362"/>
  <c r="Y4" i="1362"/>
  <c r="N4" i="1362"/>
  <c r="E4" i="1362"/>
  <c r="BJ5" i="1361"/>
  <c r="BI5" i="1361"/>
  <c r="BH5" i="1361"/>
  <c r="BG5" i="1361"/>
  <c r="BF5" i="1361"/>
  <c r="BE5" i="1361"/>
  <c r="BD5" i="1361"/>
  <c r="BC5" i="1361"/>
  <c r="BB5" i="1361"/>
  <c r="BA5" i="1361"/>
  <c r="AZ5" i="1361"/>
  <c r="BK5" i="1361"/>
  <c r="BV5" i="1361"/>
  <c r="BU5" i="1361"/>
  <c r="BT5" i="1361"/>
  <c r="BS5" i="1361"/>
  <c r="BR5" i="1361"/>
  <c r="BQ5" i="1361"/>
  <c r="AQ34" i="1361"/>
  <c r="AQ33" i="1361"/>
  <c r="AQ32" i="1361"/>
  <c r="AQ31" i="1361"/>
  <c r="AQ30" i="1361"/>
  <c r="AQ29" i="1361"/>
  <c r="AQ28" i="1361"/>
  <c r="AQ27" i="1361"/>
  <c r="AQ26" i="1361"/>
  <c r="AQ25" i="1361"/>
  <c r="AQ24" i="1361"/>
  <c r="AQ23" i="1361"/>
  <c r="AQ22" i="1361"/>
  <c r="AQ21" i="1361"/>
  <c r="AQ20" i="1361"/>
  <c r="AQ19" i="1361"/>
  <c r="AQ18" i="1361"/>
  <c r="AQ17" i="1361"/>
  <c r="AQ16" i="1361"/>
  <c r="AQ15" i="1361"/>
  <c r="AQ14" i="1361"/>
  <c r="AQ13" i="1361"/>
  <c r="AQ12" i="1361"/>
  <c r="AS11" i="1361"/>
  <c r="AQ11" i="1361"/>
  <c r="BP5" i="1361"/>
  <c r="BO5" i="1361"/>
  <c r="AX5" i="1361"/>
  <c r="AW5" i="1361"/>
  <c r="AV5" i="1361"/>
  <c r="Y5" i="1361"/>
  <c r="N5" i="1361"/>
  <c r="E5" i="1361"/>
  <c r="AK4" i="1361"/>
  <c r="Y4" i="1361"/>
  <c r="N4" i="1361"/>
  <c r="E4" i="1361"/>
  <c r="BJ5" i="1360"/>
  <c r="BI5" i="1360"/>
  <c r="BH5" i="1360"/>
  <c r="BG5" i="1360"/>
  <c r="BF5" i="1360"/>
  <c r="BE5" i="1360"/>
  <c r="BD5" i="1360"/>
  <c r="BC5" i="1360"/>
  <c r="BB5" i="1360"/>
  <c r="BA5" i="1360"/>
  <c r="AZ5" i="1360"/>
  <c r="BK5" i="1360"/>
  <c r="BV5" i="1360"/>
  <c r="BU5" i="1360"/>
  <c r="BT5" i="1360"/>
  <c r="BS5" i="1360"/>
  <c r="AQ34" i="1360"/>
  <c r="AQ33" i="1360"/>
  <c r="AQ32" i="1360"/>
  <c r="AQ31" i="1360"/>
  <c r="AQ30" i="1360"/>
  <c r="AQ29" i="1360"/>
  <c r="AQ28" i="1360"/>
  <c r="AQ27" i="1360"/>
  <c r="AQ26" i="1360"/>
  <c r="AQ25" i="1360"/>
  <c r="AQ24" i="1360"/>
  <c r="AQ23" i="1360"/>
  <c r="AQ22" i="1360"/>
  <c r="AQ21" i="1360"/>
  <c r="AQ20" i="1360"/>
  <c r="AQ19" i="1360"/>
  <c r="AQ18" i="1360"/>
  <c r="AQ17" i="1360"/>
  <c r="AQ16" i="1360"/>
  <c r="AQ15" i="1360"/>
  <c r="AQ14" i="1360"/>
  <c r="AQ13" i="1360"/>
  <c r="AQ12" i="1360"/>
  <c r="AS11" i="1360"/>
  <c r="AQ11" i="1360"/>
  <c r="BR5" i="1360"/>
  <c r="BQ5" i="1360"/>
  <c r="BP5" i="1360"/>
  <c r="BO5" i="1360"/>
  <c r="AX5" i="1360"/>
  <c r="AW5" i="1360"/>
  <c r="AV5" i="1360"/>
  <c r="Y5" i="1360"/>
  <c r="N5" i="1360"/>
  <c r="E5" i="1360"/>
  <c r="AK4" i="1360"/>
  <c r="Y4" i="1360"/>
  <c r="N4" i="1360"/>
  <c r="E4" i="1360"/>
  <c r="BE5" i="1359"/>
  <c r="BD5" i="1359"/>
  <c r="BC5" i="1359"/>
  <c r="BB5" i="1359"/>
  <c r="BA5" i="1359"/>
  <c r="AZ5" i="1359"/>
  <c r="BK5" i="1359"/>
  <c r="BV5" i="1359"/>
  <c r="BU5" i="1359"/>
  <c r="BT5" i="1359"/>
  <c r="BS5" i="1359"/>
  <c r="AQ34" i="1359"/>
  <c r="AQ33" i="1359"/>
  <c r="AQ32" i="1359"/>
  <c r="AQ31" i="1359"/>
  <c r="AQ30" i="1359"/>
  <c r="AQ29" i="1359"/>
  <c r="AQ28" i="1359"/>
  <c r="AQ27" i="1359"/>
  <c r="AQ26" i="1359"/>
  <c r="AQ25" i="1359"/>
  <c r="AQ24" i="1359"/>
  <c r="AQ23" i="1359"/>
  <c r="AQ22" i="1359"/>
  <c r="AQ21" i="1359"/>
  <c r="AQ20" i="1359"/>
  <c r="AQ19" i="1359"/>
  <c r="AQ18" i="1359"/>
  <c r="AQ17" i="1359"/>
  <c r="AQ16" i="1359"/>
  <c r="AQ15" i="1359"/>
  <c r="AQ14" i="1359"/>
  <c r="AQ13" i="1359"/>
  <c r="AQ12" i="1359"/>
  <c r="AS11" i="1359"/>
  <c r="AQ11" i="1359"/>
  <c r="BR5" i="1359"/>
  <c r="BQ5" i="1359"/>
  <c r="BP5" i="1359"/>
  <c r="BO5" i="1359"/>
  <c r="BJ5" i="1359"/>
  <c r="BI5" i="1359"/>
  <c r="BH5" i="1359"/>
  <c r="BG5" i="1359"/>
  <c r="BF5" i="1359"/>
  <c r="AX5" i="1359"/>
  <c r="AW5" i="1359"/>
  <c r="AV5" i="1359"/>
  <c r="Y5" i="1359"/>
  <c r="N5" i="1359"/>
  <c r="E5" i="1359"/>
  <c r="AK4" i="1359"/>
  <c r="Y4" i="1359"/>
  <c r="N4" i="1359"/>
  <c r="E4" i="1359"/>
  <c r="BJ5" i="1358"/>
  <c r="BD5" i="1358"/>
  <c r="BC5" i="1358"/>
  <c r="BB5" i="1358"/>
  <c r="BA5" i="1358"/>
  <c r="AZ5" i="1358"/>
  <c r="BK5" i="1358"/>
  <c r="BV5" i="1358"/>
  <c r="BU5" i="1358"/>
  <c r="BT5" i="1358"/>
  <c r="BS5" i="1358"/>
  <c r="AQ34" i="1358"/>
  <c r="AQ33" i="1358"/>
  <c r="AQ32" i="1358"/>
  <c r="AQ31" i="1358"/>
  <c r="AQ30" i="1358"/>
  <c r="AQ29" i="1358"/>
  <c r="AQ28" i="1358"/>
  <c r="AQ27" i="1358"/>
  <c r="AQ26" i="1358"/>
  <c r="AQ25" i="1358"/>
  <c r="AQ24" i="1358"/>
  <c r="AQ23" i="1358"/>
  <c r="AQ22" i="1358"/>
  <c r="AQ21" i="1358"/>
  <c r="AQ20" i="1358"/>
  <c r="AQ19" i="1358"/>
  <c r="AQ18" i="1358"/>
  <c r="AQ17" i="1358"/>
  <c r="AQ16" i="1358"/>
  <c r="AQ15" i="1358"/>
  <c r="AQ14" i="1358"/>
  <c r="AQ13" i="1358"/>
  <c r="AQ12" i="1358"/>
  <c r="AS11" i="1358"/>
  <c r="AQ11" i="1358"/>
  <c r="BR5" i="1358"/>
  <c r="BQ5" i="1358"/>
  <c r="BP5" i="1358"/>
  <c r="BO5" i="1358"/>
  <c r="BI5" i="1358"/>
  <c r="BH5" i="1358"/>
  <c r="BG5" i="1358"/>
  <c r="BF5" i="1358"/>
  <c r="BE5" i="1358"/>
  <c r="AX5" i="1358"/>
  <c r="AW5" i="1358"/>
  <c r="AV5" i="1358"/>
  <c r="Y5" i="1358"/>
  <c r="N5" i="1358"/>
  <c r="E5" i="1358"/>
  <c r="AK4" i="1358"/>
  <c r="Y4" i="1358"/>
  <c r="N4" i="1358"/>
  <c r="E4" i="1358"/>
  <c r="BI5" i="1357"/>
  <c r="BH5" i="1357"/>
  <c r="BG5" i="1357"/>
  <c r="BF5" i="1357"/>
  <c r="BE5" i="1357"/>
  <c r="BD5" i="1357"/>
  <c r="BC5" i="1357"/>
  <c r="BB5" i="1357"/>
  <c r="BA5" i="1357"/>
  <c r="AZ5" i="1357"/>
  <c r="BK5" i="1357"/>
  <c r="BV5" i="1357"/>
  <c r="BU5" i="1357"/>
  <c r="BT5" i="1357"/>
  <c r="BS5" i="1357"/>
  <c r="AQ34" i="1357"/>
  <c r="AQ33" i="1357"/>
  <c r="AQ32" i="1357"/>
  <c r="AQ31" i="1357"/>
  <c r="AQ30" i="1357"/>
  <c r="AQ29" i="1357"/>
  <c r="AQ28" i="1357"/>
  <c r="AQ27" i="1357"/>
  <c r="AQ26" i="1357"/>
  <c r="AQ25" i="1357"/>
  <c r="AQ24" i="1357"/>
  <c r="AQ23" i="1357"/>
  <c r="AQ22" i="1357"/>
  <c r="AQ21" i="1357"/>
  <c r="AQ20" i="1357"/>
  <c r="AQ19" i="1357"/>
  <c r="AQ18" i="1357"/>
  <c r="AQ17" i="1357"/>
  <c r="AQ16" i="1357"/>
  <c r="AQ15" i="1357"/>
  <c r="AQ14" i="1357"/>
  <c r="AQ13" i="1357"/>
  <c r="AQ12" i="1357"/>
  <c r="AS11" i="1357"/>
  <c r="AQ11" i="1357"/>
  <c r="BR5" i="1357"/>
  <c r="BQ5" i="1357"/>
  <c r="BP5" i="1357"/>
  <c r="BO5" i="1357"/>
  <c r="BN5" i="1357"/>
  <c r="BM5" i="1357"/>
  <c r="BL5" i="1357"/>
  <c r="BJ5" i="1357"/>
  <c r="AX5" i="1357"/>
  <c r="AW5" i="1357"/>
  <c r="AV5" i="1357"/>
  <c r="Y5" i="1357"/>
  <c r="N5" i="1357"/>
  <c r="E5" i="1357"/>
  <c r="AK4" i="1357"/>
  <c r="Y4" i="1357"/>
  <c r="N4" i="1357"/>
  <c r="E4" i="1357"/>
  <c r="BJ5" i="1356"/>
  <c r="BH5" i="1356"/>
  <c r="BG5" i="1356"/>
  <c r="BF5" i="1356"/>
  <c r="BE5" i="1356"/>
  <c r="BD5" i="1356"/>
  <c r="BC5" i="1356"/>
  <c r="AZ5" i="1356"/>
  <c r="BK5" i="1356"/>
  <c r="BO5" i="1356"/>
  <c r="AQ34" i="1356"/>
  <c r="AQ33" i="1356"/>
  <c r="AQ32" i="1356"/>
  <c r="AQ31" i="1356"/>
  <c r="AQ30" i="1356"/>
  <c r="AQ29" i="1356"/>
  <c r="AQ28" i="1356"/>
  <c r="AQ27" i="1356"/>
  <c r="AQ26" i="1356"/>
  <c r="AQ25" i="1356"/>
  <c r="AQ24" i="1356"/>
  <c r="AQ23" i="1356"/>
  <c r="AQ22" i="1356"/>
  <c r="AQ21" i="1356"/>
  <c r="AQ20" i="1356"/>
  <c r="AQ19" i="1356"/>
  <c r="AQ18" i="1356"/>
  <c r="AQ17" i="1356"/>
  <c r="AQ16" i="1356"/>
  <c r="AQ15" i="1356"/>
  <c r="AQ14" i="1356"/>
  <c r="AQ13" i="1356"/>
  <c r="AQ12" i="1356"/>
  <c r="AS11" i="1356"/>
  <c r="AQ11" i="1356"/>
  <c r="BV5" i="1356"/>
  <c r="BU5" i="1356"/>
  <c r="BT5" i="1356"/>
  <c r="BS5" i="1356"/>
  <c r="BR5" i="1356"/>
  <c r="BQ5" i="1356"/>
  <c r="BP5" i="1356"/>
  <c r="BI5" i="1356"/>
  <c r="BA5" i="1356"/>
  <c r="AY5" i="1356"/>
  <c r="AX5" i="1356"/>
  <c r="AW5" i="1356"/>
  <c r="AV5" i="1356"/>
  <c r="Y5" i="1356"/>
  <c r="N5" i="1356"/>
  <c r="E5" i="1356"/>
  <c r="AK4" i="1356"/>
  <c r="Y4" i="1356"/>
  <c r="N4" i="1356"/>
  <c r="E4" i="1356"/>
  <c r="BJ5" i="1355"/>
  <c r="BI5" i="1355"/>
  <c r="BH5" i="1355"/>
  <c r="BG5" i="1355"/>
  <c r="BF5" i="1355"/>
  <c r="BE5" i="1355"/>
  <c r="BD5" i="1355"/>
  <c r="BC5" i="1355"/>
  <c r="BB5" i="1355"/>
  <c r="BA5" i="1355"/>
  <c r="BK5" i="1355"/>
  <c r="BV5" i="1355"/>
  <c r="BU5" i="1355"/>
  <c r="BT5" i="1355"/>
  <c r="BS5" i="1355"/>
  <c r="BR5" i="1355"/>
  <c r="AQ34" i="1355"/>
  <c r="AQ33" i="1355"/>
  <c r="AQ32" i="1355"/>
  <c r="AQ31" i="1355"/>
  <c r="AQ30" i="1355"/>
  <c r="AQ29" i="1355"/>
  <c r="AQ28" i="1355"/>
  <c r="AQ27" i="1355"/>
  <c r="AQ26" i="1355"/>
  <c r="AQ25" i="1355"/>
  <c r="AQ24" i="1355"/>
  <c r="AQ23" i="1355"/>
  <c r="AQ22" i="1355"/>
  <c r="AQ21" i="1355"/>
  <c r="AQ20" i="1355"/>
  <c r="AQ19" i="1355"/>
  <c r="AQ18" i="1355"/>
  <c r="AQ17" i="1355"/>
  <c r="AQ16" i="1355"/>
  <c r="AQ15" i="1355"/>
  <c r="AQ14" i="1355"/>
  <c r="AQ13" i="1355"/>
  <c r="AQ12" i="1355"/>
  <c r="AS11" i="1355"/>
  <c r="AQ11" i="1355"/>
  <c r="BQ5" i="1355"/>
  <c r="BP5" i="1355"/>
  <c r="BO5" i="1355"/>
  <c r="AZ5" i="1355"/>
  <c r="AY5" i="1355"/>
  <c r="AX5" i="1355"/>
  <c r="AW5" i="1355"/>
  <c r="AV5" i="1355"/>
  <c r="Y5" i="1355"/>
  <c r="N5" i="1355"/>
  <c r="E5" i="1355"/>
  <c r="AK4" i="1355"/>
  <c r="Y4" i="1355"/>
  <c r="N4" i="1355"/>
  <c r="E4" i="1355"/>
  <c r="BJ5" i="1354"/>
  <c r="BI5" i="1354"/>
  <c r="BH5" i="1354"/>
  <c r="BG5" i="1354"/>
  <c r="BF5" i="1354"/>
  <c r="BE5" i="1354"/>
  <c r="BV5" i="1354"/>
  <c r="BU5" i="1354"/>
  <c r="BT5" i="1354"/>
  <c r="BS5" i="1354"/>
  <c r="AQ34" i="1354"/>
  <c r="AQ33" i="1354"/>
  <c r="AQ32" i="1354"/>
  <c r="AQ31" i="1354"/>
  <c r="AQ30" i="1354"/>
  <c r="AQ29" i="1354"/>
  <c r="AQ28" i="1354"/>
  <c r="AQ27" i="1354"/>
  <c r="AQ26" i="1354"/>
  <c r="AQ25" i="1354"/>
  <c r="AQ24" i="1354"/>
  <c r="AQ23" i="1354"/>
  <c r="AQ22" i="1354"/>
  <c r="AQ21" i="1354"/>
  <c r="AQ20" i="1354"/>
  <c r="AQ19" i="1354"/>
  <c r="AQ18" i="1354"/>
  <c r="AQ17" i="1354"/>
  <c r="AQ16" i="1354"/>
  <c r="AQ15" i="1354"/>
  <c r="AQ14" i="1354"/>
  <c r="AQ13" i="1354"/>
  <c r="AQ12" i="1354"/>
  <c r="AS11" i="1354"/>
  <c r="AQ11" i="1354"/>
  <c r="BR5" i="1354"/>
  <c r="BQ5" i="1354"/>
  <c r="BP5" i="1354"/>
  <c r="BO5" i="1354"/>
  <c r="BD5" i="1354"/>
  <c r="BC5" i="1354"/>
  <c r="BA5" i="1354"/>
  <c r="AZ5" i="1354"/>
  <c r="AY5" i="1354"/>
  <c r="AX5" i="1354"/>
  <c r="AW5" i="1354"/>
  <c r="AV5" i="1354"/>
  <c r="Y5" i="1354"/>
  <c r="N5" i="1354"/>
  <c r="E5" i="1354"/>
  <c r="AK4" i="1354"/>
  <c r="Y4" i="1354"/>
  <c r="N4" i="1354"/>
  <c r="E4" i="1354"/>
  <c r="BJ5" i="1353"/>
  <c r="BI5" i="1353"/>
  <c r="BH5" i="1353"/>
  <c r="BG5" i="1353"/>
  <c r="BF5" i="1353"/>
  <c r="BE5" i="1353"/>
  <c r="BD5" i="1353"/>
  <c r="BC5" i="1353"/>
  <c r="BB5" i="1353"/>
  <c r="BA5" i="1353"/>
  <c r="AZ5" i="1353"/>
  <c r="BN5" i="1353"/>
  <c r="BV5" i="1353"/>
  <c r="BU5" i="1353"/>
  <c r="BT5" i="1353"/>
  <c r="BS5" i="1353"/>
  <c r="BR5" i="1353"/>
  <c r="BO5" i="1353"/>
  <c r="AQ34" i="1353"/>
  <c r="AQ33" i="1353"/>
  <c r="AQ32" i="1353"/>
  <c r="AQ31" i="1353"/>
  <c r="AQ30" i="1353"/>
  <c r="AQ29" i="1353"/>
  <c r="AQ28" i="1353"/>
  <c r="AQ27" i="1353"/>
  <c r="AQ26" i="1353"/>
  <c r="AQ25" i="1353"/>
  <c r="AQ24" i="1353"/>
  <c r="AQ23" i="1353"/>
  <c r="AQ22" i="1353"/>
  <c r="AQ21" i="1353"/>
  <c r="AQ20" i="1353"/>
  <c r="AQ19" i="1353"/>
  <c r="AQ18" i="1353"/>
  <c r="AQ17" i="1353"/>
  <c r="AQ16" i="1353"/>
  <c r="AQ15" i="1353"/>
  <c r="AQ14" i="1353"/>
  <c r="AQ13" i="1353"/>
  <c r="AQ12" i="1353"/>
  <c r="AS11" i="1353"/>
  <c r="AQ11" i="1353"/>
  <c r="BQ5" i="1353"/>
  <c r="BP5" i="1353"/>
  <c r="AX5" i="1353"/>
  <c r="AW5" i="1353"/>
  <c r="AV5" i="1353"/>
  <c r="Y5" i="1353"/>
  <c r="N5" i="1353"/>
  <c r="E5" i="1353"/>
  <c r="AK4" i="1353"/>
  <c r="Y4" i="1353"/>
  <c r="N4" i="1353"/>
  <c r="E4" i="1353"/>
  <c r="BJ5" i="1352"/>
  <c r="BI5" i="1352"/>
  <c r="BH5" i="1352"/>
  <c r="BG5" i="1352"/>
  <c r="BF5" i="1352"/>
  <c r="BE5" i="1352"/>
  <c r="BD5" i="1352"/>
  <c r="BB5" i="1352"/>
  <c r="BA5" i="1352"/>
  <c r="BV5" i="1352"/>
  <c r="BU5" i="1352"/>
  <c r="BT5" i="1352"/>
  <c r="BS5" i="1352"/>
  <c r="AQ34" i="1352"/>
  <c r="AQ33" i="1352"/>
  <c r="AQ32" i="1352"/>
  <c r="AQ31" i="1352"/>
  <c r="AQ30" i="1352"/>
  <c r="AQ29" i="1352"/>
  <c r="AQ28" i="1352"/>
  <c r="AQ27" i="1352"/>
  <c r="AQ26" i="1352"/>
  <c r="AQ25" i="1352"/>
  <c r="AQ24" i="1352"/>
  <c r="AQ23" i="1352"/>
  <c r="AQ22" i="1352"/>
  <c r="AQ21" i="1352"/>
  <c r="AQ20" i="1352"/>
  <c r="AQ19" i="1352"/>
  <c r="AQ18" i="1352"/>
  <c r="AQ17" i="1352"/>
  <c r="AQ16" i="1352"/>
  <c r="AQ15" i="1352"/>
  <c r="AQ14" i="1352"/>
  <c r="AQ13" i="1352"/>
  <c r="AQ12" i="1352"/>
  <c r="AS11" i="1352"/>
  <c r="AQ11" i="1352"/>
  <c r="BR5" i="1352"/>
  <c r="BQ5" i="1352"/>
  <c r="BP5" i="1352"/>
  <c r="BO5" i="1352"/>
  <c r="BC5" i="1352"/>
  <c r="AX5" i="1352"/>
  <c r="AW5" i="1352"/>
  <c r="AV5" i="1352"/>
  <c r="Y5" i="1352"/>
  <c r="N5" i="1352"/>
  <c r="E5" i="1352"/>
  <c r="AK4" i="1352"/>
  <c r="Y4" i="1352"/>
  <c r="N4" i="1352"/>
  <c r="E4" i="1352"/>
  <c r="BJ5" i="1351"/>
  <c r="BG5" i="1351"/>
  <c r="BF5" i="1351"/>
  <c r="BE5" i="1351"/>
  <c r="BD5" i="1351"/>
  <c r="BC5" i="1351"/>
  <c r="BB5" i="1351"/>
  <c r="BA5" i="1351"/>
  <c r="AZ5" i="1351"/>
  <c r="BK5" i="1351"/>
  <c r="BV5" i="1351"/>
  <c r="BU5" i="1351"/>
  <c r="BT5" i="1351"/>
  <c r="BS5" i="1351"/>
  <c r="AQ34" i="1351"/>
  <c r="AQ33" i="1351"/>
  <c r="AQ32" i="1351"/>
  <c r="AQ31" i="1351"/>
  <c r="AQ30" i="1351"/>
  <c r="AQ29" i="1351"/>
  <c r="AQ28" i="1351"/>
  <c r="AQ27" i="1351"/>
  <c r="AQ26" i="1351"/>
  <c r="AQ25" i="1351"/>
  <c r="AQ24" i="1351"/>
  <c r="AQ23" i="1351"/>
  <c r="AQ22" i="1351"/>
  <c r="AQ21" i="1351"/>
  <c r="AQ20" i="1351"/>
  <c r="AQ19" i="1351"/>
  <c r="AQ18" i="1351"/>
  <c r="AQ17" i="1351"/>
  <c r="AQ16" i="1351"/>
  <c r="AQ15" i="1351"/>
  <c r="AQ14" i="1351"/>
  <c r="AQ13" i="1351"/>
  <c r="AQ12" i="1351"/>
  <c r="AS11" i="1351"/>
  <c r="AQ11" i="1351"/>
  <c r="BR5" i="1351"/>
  <c r="BQ5" i="1351"/>
  <c r="BP5" i="1351"/>
  <c r="BO5" i="1351"/>
  <c r="BL5" i="1351"/>
  <c r="BI5" i="1351"/>
  <c r="BH5" i="1351"/>
  <c r="AX5" i="1351"/>
  <c r="AW5" i="1351"/>
  <c r="AV5" i="1351"/>
  <c r="Y5" i="1351"/>
  <c r="N5" i="1351"/>
  <c r="E5" i="1351"/>
  <c r="AK4" i="1351"/>
  <c r="Y4" i="1351"/>
  <c r="N4" i="1351"/>
  <c r="E4" i="1351"/>
  <c r="BJ5" i="1350"/>
  <c r="BI5" i="1350"/>
  <c r="BH5" i="1350"/>
  <c r="BF5" i="1350"/>
  <c r="BE5" i="1350"/>
  <c r="BD5" i="1350"/>
  <c r="BC5" i="1350"/>
  <c r="BV5" i="1350"/>
  <c r="BU5" i="1350"/>
  <c r="BT5" i="1350"/>
  <c r="BS5" i="1350"/>
  <c r="BR5" i="1350"/>
  <c r="BQ5" i="1350"/>
  <c r="BP5" i="1350"/>
  <c r="BO5" i="1350"/>
  <c r="AQ34" i="1350"/>
  <c r="AQ33" i="1350"/>
  <c r="AQ32" i="1350"/>
  <c r="AQ31" i="1350"/>
  <c r="AQ30" i="1350"/>
  <c r="AQ29" i="1350"/>
  <c r="AQ28" i="1350"/>
  <c r="AQ27" i="1350"/>
  <c r="AQ26" i="1350"/>
  <c r="AQ25" i="1350"/>
  <c r="AQ24" i="1350"/>
  <c r="AQ23" i="1350"/>
  <c r="AQ22" i="1350"/>
  <c r="AQ21" i="1350"/>
  <c r="AQ20" i="1350"/>
  <c r="AQ19" i="1350"/>
  <c r="AQ18" i="1350"/>
  <c r="AQ17" i="1350"/>
  <c r="AQ16" i="1350"/>
  <c r="AQ15" i="1350"/>
  <c r="AQ14" i="1350"/>
  <c r="AQ13" i="1350"/>
  <c r="AQ12" i="1350"/>
  <c r="AS11" i="1350"/>
  <c r="AQ11" i="1350"/>
  <c r="BA5" i="1350"/>
  <c r="AZ5" i="1350"/>
  <c r="AY5" i="1350"/>
  <c r="AX5" i="1350"/>
  <c r="AW5" i="1350"/>
  <c r="AV5" i="1350"/>
  <c r="Y5" i="1350"/>
  <c r="N5" i="1350"/>
  <c r="E5" i="1350"/>
  <c r="AK4" i="1350"/>
  <c r="Y4" i="1350"/>
  <c r="N4" i="1350"/>
  <c r="E4" i="1350"/>
  <c r="BG5" i="1349"/>
  <c r="BF5" i="1349"/>
  <c r="BE5" i="1349"/>
  <c r="BD5" i="1349"/>
  <c r="BC5" i="1349"/>
  <c r="BB5" i="1349"/>
  <c r="BA5" i="1349"/>
  <c r="AZ5" i="1349"/>
  <c r="BK5" i="1349"/>
  <c r="BV5" i="1349"/>
  <c r="BU5" i="1349"/>
  <c r="BT5" i="1349"/>
  <c r="BS5" i="1349"/>
  <c r="AQ34" i="1349"/>
  <c r="AQ33" i="1349"/>
  <c r="AQ32" i="1349"/>
  <c r="AQ31" i="1349"/>
  <c r="AQ30" i="1349"/>
  <c r="AQ29" i="1349"/>
  <c r="AQ28" i="1349"/>
  <c r="AQ27" i="1349"/>
  <c r="AQ26" i="1349"/>
  <c r="AQ25" i="1349"/>
  <c r="AQ24" i="1349"/>
  <c r="AQ23" i="1349"/>
  <c r="AQ22" i="1349"/>
  <c r="AQ21" i="1349"/>
  <c r="AQ20" i="1349"/>
  <c r="AQ19" i="1349"/>
  <c r="AQ18" i="1349"/>
  <c r="AQ17" i="1349"/>
  <c r="AQ16" i="1349"/>
  <c r="AQ15" i="1349"/>
  <c r="AQ14" i="1349"/>
  <c r="AQ13" i="1349"/>
  <c r="AQ12" i="1349"/>
  <c r="AS11" i="1349"/>
  <c r="AQ11" i="1349"/>
  <c r="BR5" i="1349"/>
  <c r="BQ5" i="1349"/>
  <c r="BP5" i="1349"/>
  <c r="BO5" i="1349"/>
  <c r="BJ5" i="1349"/>
  <c r="BI5" i="1349"/>
  <c r="BH5" i="1349"/>
  <c r="AX5" i="1349"/>
  <c r="AW5" i="1349"/>
  <c r="AV5" i="1349"/>
  <c r="Y5" i="1349"/>
  <c r="N5" i="1349"/>
  <c r="E5" i="1349"/>
  <c r="AK4" i="1349"/>
  <c r="Y4" i="1349"/>
  <c r="N4" i="1349"/>
  <c r="E4" i="1349"/>
  <c r="BJ5" i="1348"/>
  <c r="BI5" i="1348"/>
  <c r="BH5" i="1348"/>
  <c r="BG5" i="1348"/>
  <c r="BF5" i="1348"/>
  <c r="BE5" i="1348"/>
  <c r="BD5" i="1348"/>
  <c r="BC5" i="1348"/>
  <c r="BB5" i="1348"/>
  <c r="BA5" i="1348"/>
  <c r="BK5" i="1348"/>
  <c r="BR5" i="1348"/>
  <c r="AQ34" i="1348"/>
  <c r="AQ33" i="1348"/>
  <c r="AQ32" i="1348"/>
  <c r="AQ31" i="1348"/>
  <c r="AQ30" i="1348"/>
  <c r="AQ29" i="1348"/>
  <c r="AQ28" i="1348"/>
  <c r="AQ27" i="1348"/>
  <c r="AQ26" i="1348"/>
  <c r="AQ25" i="1348"/>
  <c r="AQ24" i="1348"/>
  <c r="AQ23" i="1348"/>
  <c r="AQ22" i="1348"/>
  <c r="AQ21" i="1348"/>
  <c r="AQ20" i="1348"/>
  <c r="AQ19" i="1348"/>
  <c r="AQ18" i="1348"/>
  <c r="AQ17" i="1348"/>
  <c r="AQ16" i="1348"/>
  <c r="AQ15" i="1348"/>
  <c r="AQ14" i="1348"/>
  <c r="AQ13" i="1348"/>
  <c r="AQ12" i="1348"/>
  <c r="AS11" i="1348"/>
  <c r="AQ11" i="1348"/>
  <c r="BV5" i="1348"/>
  <c r="BU5" i="1348"/>
  <c r="BT5" i="1348"/>
  <c r="BS5" i="1348"/>
  <c r="BQ5" i="1348"/>
  <c r="BP5" i="1348"/>
  <c r="BO5" i="1348"/>
  <c r="AZ5" i="1348"/>
  <c r="AX5" i="1348"/>
  <c r="AW5" i="1348"/>
  <c r="AV5" i="1348"/>
  <c r="Y5" i="1348"/>
  <c r="N5" i="1348"/>
  <c r="E5" i="1348"/>
  <c r="AK4" i="1348"/>
  <c r="Y4" i="1348"/>
  <c r="N4" i="1348"/>
  <c r="E4" i="1348"/>
  <c r="BJ5" i="1347"/>
  <c r="BI5" i="1347"/>
  <c r="BH5" i="1347"/>
  <c r="BG5" i="1347"/>
  <c r="BF5" i="1347"/>
  <c r="BE5" i="1347"/>
  <c r="BD5" i="1347"/>
  <c r="BC5" i="1347"/>
  <c r="BB5" i="1347"/>
  <c r="BA5" i="1347"/>
  <c r="AZ5" i="1347"/>
  <c r="BN5" i="1347"/>
  <c r="BV5" i="1347"/>
  <c r="BU5" i="1347"/>
  <c r="BT5" i="1347"/>
  <c r="BS5" i="1347"/>
  <c r="BR5" i="1347"/>
  <c r="BQ5" i="1347"/>
  <c r="AQ34" i="1347"/>
  <c r="AQ33" i="1347"/>
  <c r="AQ32" i="1347"/>
  <c r="AQ31" i="1347"/>
  <c r="AQ30" i="1347"/>
  <c r="AQ29" i="1347"/>
  <c r="AQ28" i="1347"/>
  <c r="AQ27" i="1347"/>
  <c r="AQ26" i="1347"/>
  <c r="AQ25" i="1347"/>
  <c r="AQ24" i="1347"/>
  <c r="AQ23" i="1347"/>
  <c r="AQ22" i="1347"/>
  <c r="AQ21" i="1347"/>
  <c r="AQ20" i="1347"/>
  <c r="AQ19" i="1347"/>
  <c r="AQ18" i="1347"/>
  <c r="AQ17" i="1347"/>
  <c r="AQ16" i="1347"/>
  <c r="AQ15" i="1347"/>
  <c r="AQ14" i="1347"/>
  <c r="AQ13" i="1347"/>
  <c r="AQ12" i="1347"/>
  <c r="AS11" i="1347"/>
  <c r="AQ11" i="1347"/>
  <c r="BP5" i="1347"/>
  <c r="BO5" i="1347"/>
  <c r="AX5" i="1347"/>
  <c r="AW5" i="1347"/>
  <c r="AV5" i="1347"/>
  <c r="Y5" i="1347"/>
  <c r="N5" i="1347"/>
  <c r="E5" i="1347"/>
  <c r="AK4" i="1347"/>
  <c r="Y4" i="1347"/>
  <c r="N4" i="1347"/>
  <c r="E4" i="1347"/>
  <c r="BH5" i="1346"/>
  <c r="BG5" i="1346"/>
  <c r="BF5" i="1346"/>
  <c r="BE5" i="1346"/>
  <c r="BD5" i="1346"/>
  <c r="BB5" i="1346"/>
  <c r="BA5" i="1346"/>
  <c r="AZ5" i="1346"/>
  <c r="BK5" i="1346"/>
  <c r="BV5" i="1346"/>
  <c r="BU5" i="1346"/>
  <c r="BT5" i="1346"/>
  <c r="BS5" i="1346"/>
  <c r="AQ34" i="1346"/>
  <c r="AQ33" i="1346"/>
  <c r="AQ32" i="1346"/>
  <c r="AQ31" i="1346"/>
  <c r="AQ30" i="1346"/>
  <c r="AQ29" i="1346"/>
  <c r="AQ28" i="1346"/>
  <c r="AQ27" i="1346"/>
  <c r="AQ26" i="1346"/>
  <c r="AQ25" i="1346"/>
  <c r="AQ24" i="1346"/>
  <c r="AQ23" i="1346"/>
  <c r="AQ22" i="1346"/>
  <c r="AQ21" i="1346"/>
  <c r="AQ20" i="1346"/>
  <c r="AQ19" i="1346"/>
  <c r="AQ18" i="1346"/>
  <c r="AQ17" i="1346"/>
  <c r="AQ16" i="1346"/>
  <c r="AQ15" i="1346"/>
  <c r="AQ14" i="1346"/>
  <c r="AQ13" i="1346"/>
  <c r="AQ12" i="1346"/>
  <c r="AS11" i="1346"/>
  <c r="AQ11" i="1346"/>
  <c r="BR5" i="1346"/>
  <c r="BQ5" i="1346"/>
  <c r="BP5" i="1346"/>
  <c r="BO5" i="1346"/>
  <c r="BJ5" i="1346"/>
  <c r="BI5" i="1346"/>
  <c r="BC5" i="1346"/>
  <c r="AX5" i="1346"/>
  <c r="AW5" i="1346"/>
  <c r="AV5" i="1346"/>
  <c r="Y5" i="1346"/>
  <c r="N5" i="1346"/>
  <c r="E5" i="1346"/>
  <c r="AK4" i="1346"/>
  <c r="Y4" i="1346"/>
  <c r="N4" i="1346"/>
  <c r="E4" i="1346"/>
  <c r="BJ5" i="1345"/>
  <c r="BI5" i="1345"/>
  <c r="BH5" i="1345"/>
  <c r="BG5" i="1345"/>
  <c r="BF5" i="1345"/>
  <c r="BE5" i="1345"/>
  <c r="BD5" i="1345"/>
  <c r="BC5" i="1345"/>
  <c r="BB5" i="1345"/>
  <c r="BA5" i="1345"/>
  <c r="AZ5" i="1345"/>
  <c r="BK5" i="1345"/>
  <c r="BV5" i="1345"/>
  <c r="BU5" i="1345"/>
  <c r="BT5" i="1345"/>
  <c r="BS5" i="1345"/>
  <c r="AQ34" i="1345"/>
  <c r="AQ33" i="1345"/>
  <c r="AQ32" i="1345"/>
  <c r="AQ31" i="1345"/>
  <c r="AQ30" i="1345"/>
  <c r="AQ29" i="1345"/>
  <c r="AQ28" i="1345"/>
  <c r="AQ27" i="1345"/>
  <c r="AQ26" i="1345"/>
  <c r="AQ25" i="1345"/>
  <c r="AQ24" i="1345"/>
  <c r="AQ23" i="1345"/>
  <c r="AQ22" i="1345"/>
  <c r="AQ21" i="1345"/>
  <c r="AQ20" i="1345"/>
  <c r="AQ19" i="1345"/>
  <c r="AQ18" i="1345"/>
  <c r="AQ17" i="1345"/>
  <c r="AQ16" i="1345"/>
  <c r="AQ15" i="1345"/>
  <c r="AQ14" i="1345"/>
  <c r="AQ13" i="1345"/>
  <c r="AQ12" i="1345"/>
  <c r="AS11" i="1345"/>
  <c r="AQ11" i="1345"/>
  <c r="BR5" i="1345"/>
  <c r="BQ5" i="1345"/>
  <c r="BP5" i="1345"/>
  <c r="BO5" i="1345"/>
  <c r="AX5" i="1345"/>
  <c r="AW5" i="1345"/>
  <c r="AV5" i="1345"/>
  <c r="Y5" i="1345"/>
  <c r="N5" i="1345"/>
  <c r="E5" i="1345"/>
  <c r="AK4" i="1345"/>
  <c r="Y4" i="1345"/>
  <c r="N4" i="1345"/>
  <c r="E4" i="1345"/>
  <c r="BE5" i="1344"/>
  <c r="BC5" i="1344"/>
  <c r="BB5" i="1344"/>
  <c r="BA5" i="1344"/>
  <c r="AZ5" i="1344"/>
  <c r="AY5" i="1344"/>
  <c r="BQ5" i="1344"/>
  <c r="BP5" i="1344"/>
  <c r="BO5" i="1344"/>
  <c r="AQ34" i="1344"/>
  <c r="AQ33" i="1344"/>
  <c r="AQ32" i="1344"/>
  <c r="AQ31" i="1344"/>
  <c r="AQ30" i="1344"/>
  <c r="AQ29" i="1344"/>
  <c r="AQ28" i="1344"/>
  <c r="AQ27" i="1344"/>
  <c r="AQ26" i="1344"/>
  <c r="AQ25" i="1344"/>
  <c r="AQ24" i="1344"/>
  <c r="AQ23" i="1344"/>
  <c r="AQ22" i="1344"/>
  <c r="AQ21" i="1344"/>
  <c r="AQ20" i="1344"/>
  <c r="AQ19" i="1344"/>
  <c r="AQ18" i="1344"/>
  <c r="AQ17" i="1344"/>
  <c r="AQ16" i="1344"/>
  <c r="AQ15" i="1344"/>
  <c r="AQ14" i="1344"/>
  <c r="AQ13" i="1344"/>
  <c r="AQ12" i="1344"/>
  <c r="AS11" i="1344"/>
  <c r="AQ11" i="1344"/>
  <c r="BV5" i="1344"/>
  <c r="BU5" i="1344"/>
  <c r="BT5" i="1344"/>
  <c r="BS5" i="1344"/>
  <c r="BR5" i="1344"/>
  <c r="BN5" i="1344"/>
  <c r="BM5" i="1344"/>
  <c r="BL5" i="1344"/>
  <c r="BK5" i="1344"/>
  <c r="BJ5" i="1344"/>
  <c r="BI5" i="1344"/>
  <c r="BH5" i="1344"/>
  <c r="BG5" i="1344"/>
  <c r="BF5" i="1344"/>
  <c r="BD5" i="1344"/>
  <c r="AX5" i="1344"/>
  <c r="AW5" i="1344"/>
  <c r="AV5" i="1344"/>
  <c r="Y5" i="1344"/>
  <c r="N5" i="1344"/>
  <c r="E5" i="1344"/>
  <c r="AK4" i="1344"/>
  <c r="Y4" i="1344"/>
  <c r="N4" i="1344"/>
  <c r="E4" i="1344"/>
  <c r="BH5" i="1343"/>
  <c r="BG5" i="1343"/>
  <c r="BF5" i="1343"/>
  <c r="BE5" i="1343"/>
  <c r="BD5" i="1343"/>
  <c r="BC5" i="1343"/>
  <c r="BB5" i="1343"/>
  <c r="BA5" i="1343"/>
  <c r="AZ5" i="1343"/>
  <c r="BK5" i="1343"/>
  <c r="BV5" i="1343"/>
  <c r="BU5" i="1343"/>
  <c r="BT5" i="1343"/>
  <c r="BS5" i="1343"/>
  <c r="AQ34" i="1343"/>
  <c r="AQ33" i="1343"/>
  <c r="AQ32" i="1343"/>
  <c r="AQ31" i="1343"/>
  <c r="AQ30" i="1343"/>
  <c r="AQ29" i="1343"/>
  <c r="AQ28" i="1343"/>
  <c r="AQ27" i="1343"/>
  <c r="AQ26" i="1343"/>
  <c r="AQ25" i="1343"/>
  <c r="AQ24" i="1343"/>
  <c r="AQ23" i="1343"/>
  <c r="AQ22" i="1343"/>
  <c r="AQ21" i="1343"/>
  <c r="AQ20" i="1343"/>
  <c r="AQ19" i="1343"/>
  <c r="AQ18" i="1343"/>
  <c r="AQ17" i="1343"/>
  <c r="AQ16" i="1343"/>
  <c r="AQ15" i="1343"/>
  <c r="AQ14" i="1343"/>
  <c r="AQ13" i="1343"/>
  <c r="AQ12" i="1343"/>
  <c r="AS11" i="1343"/>
  <c r="AQ11" i="1343"/>
  <c r="BR5" i="1343"/>
  <c r="BQ5" i="1343"/>
  <c r="BP5" i="1343"/>
  <c r="BO5" i="1343"/>
  <c r="BJ5" i="1343"/>
  <c r="BI5" i="1343"/>
  <c r="AX5" i="1343"/>
  <c r="AW5" i="1343"/>
  <c r="AV5" i="1343"/>
  <c r="Y5" i="1343"/>
  <c r="N5" i="1343"/>
  <c r="E5" i="1343"/>
  <c r="AK4" i="1343"/>
  <c r="Y4" i="1343"/>
  <c r="N4" i="1343"/>
  <c r="E4" i="1343"/>
  <c r="BG5" i="1342"/>
  <c r="BF5" i="1342"/>
  <c r="BE5" i="1342"/>
  <c r="BD5" i="1342"/>
  <c r="BC5" i="1342"/>
  <c r="BB5" i="1342"/>
  <c r="BK5" i="1342"/>
  <c r="BV5" i="1342"/>
  <c r="BU5" i="1342"/>
  <c r="BT5" i="1342"/>
  <c r="BS5" i="1342"/>
  <c r="BR5" i="1342"/>
  <c r="AQ34" i="1342"/>
  <c r="AQ33" i="1342"/>
  <c r="AQ32" i="1342"/>
  <c r="AQ31" i="1342"/>
  <c r="AQ30" i="1342"/>
  <c r="AQ29" i="1342"/>
  <c r="AQ28" i="1342"/>
  <c r="AQ27" i="1342"/>
  <c r="AQ26" i="1342"/>
  <c r="AQ25" i="1342"/>
  <c r="AQ24" i="1342"/>
  <c r="AQ23" i="1342"/>
  <c r="AQ22" i="1342"/>
  <c r="AQ21" i="1342"/>
  <c r="AQ20" i="1342"/>
  <c r="AQ19" i="1342"/>
  <c r="AQ18" i="1342"/>
  <c r="AQ17" i="1342"/>
  <c r="AQ16" i="1342"/>
  <c r="AQ15" i="1342"/>
  <c r="AQ14" i="1342"/>
  <c r="AQ13" i="1342"/>
  <c r="AQ12" i="1342"/>
  <c r="AS11" i="1342"/>
  <c r="AQ11" i="1342"/>
  <c r="BQ5" i="1342"/>
  <c r="BP5" i="1342"/>
  <c r="BO5" i="1342"/>
  <c r="BJ5" i="1342"/>
  <c r="BI5" i="1342"/>
  <c r="BH5" i="1342"/>
  <c r="BA5" i="1342"/>
  <c r="AZ5" i="1342"/>
  <c r="AY5" i="1342"/>
  <c r="AX5" i="1342"/>
  <c r="AW5" i="1342"/>
  <c r="AV5" i="1342"/>
  <c r="Y5" i="1342"/>
  <c r="N5" i="1342"/>
  <c r="E5" i="1342"/>
  <c r="AK4" i="1342"/>
  <c r="Y4" i="1342"/>
  <c r="N4" i="1342"/>
  <c r="E4" i="1342"/>
  <c r="BJ5" i="1341"/>
  <c r="BI5" i="1341"/>
  <c r="BH5" i="1341"/>
  <c r="BG5" i="1341"/>
  <c r="BF5" i="1341"/>
  <c r="BE5" i="1341"/>
  <c r="BD5" i="1341"/>
  <c r="BC5" i="1341"/>
  <c r="BB5" i="1341"/>
  <c r="BM5" i="1341"/>
  <c r="BV5" i="1341"/>
  <c r="BU5" i="1341"/>
  <c r="BT5" i="1341"/>
  <c r="BS5" i="1341"/>
  <c r="BO5" i="1341"/>
  <c r="AQ34" i="1341"/>
  <c r="AQ33" i="1341"/>
  <c r="AQ32" i="1341"/>
  <c r="AQ31" i="1341"/>
  <c r="AQ30" i="1341"/>
  <c r="AQ29" i="1341"/>
  <c r="AQ28" i="1341"/>
  <c r="AQ27" i="1341"/>
  <c r="AQ26" i="1341"/>
  <c r="AQ25" i="1341"/>
  <c r="AQ24" i="1341"/>
  <c r="AQ23" i="1341"/>
  <c r="AQ22" i="1341"/>
  <c r="AQ21" i="1341"/>
  <c r="AQ20" i="1341"/>
  <c r="AQ19" i="1341"/>
  <c r="AQ18" i="1341"/>
  <c r="AQ17" i="1341"/>
  <c r="AQ16" i="1341"/>
  <c r="AQ15" i="1341"/>
  <c r="AQ14" i="1341"/>
  <c r="AQ13" i="1341"/>
  <c r="AQ12" i="1341"/>
  <c r="AS11" i="1341"/>
  <c r="AQ11" i="1341"/>
  <c r="BR5" i="1341"/>
  <c r="BQ5" i="1341"/>
  <c r="BP5" i="1341"/>
  <c r="BA5" i="1341"/>
  <c r="AZ5" i="1341"/>
  <c r="AX5" i="1341"/>
  <c r="AW5" i="1341"/>
  <c r="AV5" i="1341"/>
  <c r="Y5" i="1341"/>
  <c r="N5" i="1341"/>
  <c r="E5" i="1341"/>
  <c r="AK4" i="1341"/>
  <c r="Y4" i="1341"/>
  <c r="N4" i="1341"/>
  <c r="E4" i="1341"/>
  <c r="BJ5" i="1340"/>
  <c r="BI5" i="1340"/>
  <c r="BH5" i="1340"/>
  <c r="BG5" i="1340"/>
  <c r="BF5" i="1340"/>
  <c r="BE5" i="1340"/>
  <c r="BD5" i="1340"/>
  <c r="BC5" i="1340"/>
  <c r="AZ5" i="1340"/>
  <c r="BK5" i="1340"/>
  <c r="BV5" i="1340"/>
  <c r="BU5" i="1340"/>
  <c r="AQ34" i="1340"/>
  <c r="AQ33" i="1340"/>
  <c r="AQ32" i="1340"/>
  <c r="AQ31" i="1340"/>
  <c r="AQ30" i="1340"/>
  <c r="AQ29" i="1340"/>
  <c r="AQ28" i="1340"/>
  <c r="AQ27" i="1340"/>
  <c r="AQ26" i="1340"/>
  <c r="AQ25" i="1340"/>
  <c r="AQ24" i="1340"/>
  <c r="AQ23" i="1340"/>
  <c r="AQ22" i="1340"/>
  <c r="AQ21" i="1340"/>
  <c r="AQ20" i="1340"/>
  <c r="AQ19" i="1340"/>
  <c r="AQ18" i="1340"/>
  <c r="AQ17" i="1340"/>
  <c r="AQ16" i="1340"/>
  <c r="AQ15" i="1340"/>
  <c r="AQ14" i="1340"/>
  <c r="AQ13" i="1340"/>
  <c r="AQ12" i="1340"/>
  <c r="AS11" i="1340"/>
  <c r="AQ11" i="1340"/>
  <c r="BT5" i="1340"/>
  <c r="BS5" i="1340"/>
  <c r="BR5" i="1340"/>
  <c r="BQ5" i="1340"/>
  <c r="BP5" i="1340"/>
  <c r="BO5" i="1340"/>
  <c r="BB5" i="1340"/>
  <c r="BA5" i="1340"/>
  <c r="AX5" i="1340"/>
  <c r="AW5" i="1340"/>
  <c r="AV5" i="1340"/>
  <c r="Y5" i="1340"/>
  <c r="N5" i="1340"/>
  <c r="E5" i="1340"/>
  <c r="AK4" i="1340"/>
  <c r="Y4" i="1340"/>
  <c r="N4" i="1340"/>
  <c r="E4" i="1340"/>
  <c r="BJ5" i="1339"/>
  <c r="BI5" i="1339"/>
  <c r="BH5" i="1339"/>
  <c r="BG5" i="1339"/>
  <c r="BF5" i="1339"/>
  <c r="BE5" i="1339"/>
  <c r="BD5" i="1339"/>
  <c r="BC5" i="1339"/>
  <c r="BB5" i="1339"/>
  <c r="BA5" i="1339"/>
  <c r="AZ5" i="1339"/>
  <c r="BV5" i="1339"/>
  <c r="BU5" i="1339"/>
  <c r="BT5" i="1339"/>
  <c r="BS5" i="1339"/>
  <c r="BR5" i="1339"/>
  <c r="BP5" i="1339"/>
  <c r="AQ34" i="1339"/>
  <c r="AQ33" i="1339"/>
  <c r="AQ32" i="1339"/>
  <c r="AQ31" i="1339"/>
  <c r="AQ30" i="1339"/>
  <c r="AQ29" i="1339"/>
  <c r="AQ28" i="1339"/>
  <c r="AQ27" i="1339"/>
  <c r="AQ26" i="1339"/>
  <c r="AQ25" i="1339"/>
  <c r="AQ24" i="1339"/>
  <c r="AQ23" i="1339"/>
  <c r="AQ22" i="1339"/>
  <c r="AQ21" i="1339"/>
  <c r="AQ20" i="1339"/>
  <c r="AQ19" i="1339"/>
  <c r="AQ18" i="1339"/>
  <c r="AQ17" i="1339"/>
  <c r="AQ16" i="1339"/>
  <c r="AQ15" i="1339"/>
  <c r="AQ14" i="1339"/>
  <c r="AQ13" i="1339"/>
  <c r="AQ12" i="1339"/>
  <c r="AS11" i="1339"/>
  <c r="AQ11" i="1339"/>
  <c r="BQ5" i="1339"/>
  <c r="BO5" i="1339"/>
  <c r="AY5" i="1339"/>
  <c r="AX5" i="1339"/>
  <c r="AW5" i="1339"/>
  <c r="AV5" i="1339"/>
  <c r="Y5" i="1339"/>
  <c r="N5" i="1339"/>
  <c r="E5" i="1339"/>
  <c r="AK4" i="1339"/>
  <c r="Y4" i="1339"/>
  <c r="N4" i="1339"/>
  <c r="E4" i="1339"/>
  <c r="BH5" i="1338"/>
  <c r="BG5" i="1338"/>
  <c r="BF5" i="1338"/>
  <c r="BE5" i="1338"/>
  <c r="BD5" i="1338"/>
  <c r="BC5" i="1338"/>
  <c r="BB5" i="1338"/>
  <c r="BK5" i="1338"/>
  <c r="BV5" i="1338"/>
  <c r="BU5" i="1338"/>
  <c r="BT5" i="1338"/>
  <c r="BS5" i="1338"/>
  <c r="AQ34" i="1338"/>
  <c r="AQ33" i="1338"/>
  <c r="AQ32" i="1338"/>
  <c r="AQ31" i="1338"/>
  <c r="AQ30" i="1338"/>
  <c r="AQ29" i="1338"/>
  <c r="AQ28" i="1338"/>
  <c r="AQ27" i="1338"/>
  <c r="AQ26" i="1338"/>
  <c r="AQ25" i="1338"/>
  <c r="AQ24" i="1338"/>
  <c r="AQ23" i="1338"/>
  <c r="AQ22" i="1338"/>
  <c r="AQ21" i="1338"/>
  <c r="AQ20" i="1338"/>
  <c r="AQ19" i="1338"/>
  <c r="AQ18" i="1338"/>
  <c r="AQ17" i="1338"/>
  <c r="AQ16" i="1338"/>
  <c r="AQ15" i="1338"/>
  <c r="AQ14" i="1338"/>
  <c r="AQ13" i="1338"/>
  <c r="AQ12" i="1338"/>
  <c r="AS11" i="1338"/>
  <c r="AQ11" i="1338"/>
  <c r="BR5" i="1338"/>
  <c r="BQ5" i="1338"/>
  <c r="BP5" i="1338"/>
  <c r="BO5" i="1338"/>
  <c r="BJ5" i="1338"/>
  <c r="BI5" i="1338"/>
  <c r="BA5" i="1338"/>
  <c r="AZ5" i="1338"/>
  <c r="AX5" i="1338"/>
  <c r="AW5" i="1338"/>
  <c r="AV5" i="1338"/>
  <c r="Y5" i="1338"/>
  <c r="N5" i="1338"/>
  <c r="E5" i="1338"/>
  <c r="AK4" i="1338"/>
  <c r="Y4" i="1338"/>
  <c r="N4" i="1338"/>
  <c r="E4" i="1338"/>
  <c r="BJ5" i="1337"/>
  <c r="BI5" i="1337"/>
  <c r="BH5" i="1337"/>
  <c r="BG5" i="1337"/>
  <c r="BF5" i="1337"/>
  <c r="BE5" i="1337"/>
  <c r="BD5" i="1337"/>
  <c r="BC5" i="1337"/>
  <c r="BB5" i="1337"/>
  <c r="BK5" i="1337"/>
  <c r="BO5" i="1337"/>
  <c r="AQ34" i="1337"/>
  <c r="AQ33" i="1337"/>
  <c r="AQ32" i="1337"/>
  <c r="AQ31" i="1337"/>
  <c r="AQ30" i="1337"/>
  <c r="AQ29" i="1337"/>
  <c r="AQ28" i="1337"/>
  <c r="AQ27" i="1337"/>
  <c r="AQ26" i="1337"/>
  <c r="AQ25" i="1337"/>
  <c r="AQ24" i="1337"/>
  <c r="AQ23" i="1337"/>
  <c r="AQ22" i="1337"/>
  <c r="AQ21" i="1337"/>
  <c r="AQ20" i="1337"/>
  <c r="AQ19" i="1337"/>
  <c r="AQ18" i="1337"/>
  <c r="AQ17" i="1337"/>
  <c r="AQ16" i="1337"/>
  <c r="AQ15" i="1337"/>
  <c r="AQ14" i="1337"/>
  <c r="AQ13" i="1337"/>
  <c r="AQ12" i="1337"/>
  <c r="AS11" i="1337"/>
  <c r="AQ11" i="1337"/>
  <c r="BV5" i="1337"/>
  <c r="BU5" i="1337"/>
  <c r="BT5" i="1337"/>
  <c r="BS5" i="1337"/>
  <c r="BR5" i="1337"/>
  <c r="BQ5" i="1337"/>
  <c r="BP5" i="1337"/>
  <c r="BA5" i="1337"/>
  <c r="AZ5" i="1337"/>
  <c r="AX5" i="1337"/>
  <c r="AW5" i="1337"/>
  <c r="AV5" i="1337"/>
  <c r="Y5" i="1337"/>
  <c r="N5" i="1337"/>
  <c r="E5" i="1337"/>
  <c r="AK4" i="1337"/>
  <c r="Y4" i="1337"/>
  <c r="N4" i="1337"/>
  <c r="E4" i="1337"/>
  <c r="W5" i="1336"/>
  <c r="M5" i="1336"/>
  <c r="E5" i="1336"/>
  <c r="AF4" i="1336"/>
  <c r="W4" i="1336"/>
  <c r="M4" i="1336"/>
  <c r="E4" i="1336"/>
  <c r="W5" i="1335"/>
  <c r="M5" i="1335"/>
  <c r="E5" i="1335"/>
  <c r="AF4" i="1335"/>
  <c r="W4" i="1335"/>
  <c r="M4" i="1335"/>
  <c r="E4" i="1335"/>
  <c r="W5" i="1334"/>
  <c r="M5" i="1334"/>
  <c r="E5" i="1334"/>
  <c r="AF4" i="1334"/>
  <c r="W4" i="1334"/>
  <c r="M4" i="1334"/>
  <c r="E4" i="1334"/>
  <c r="P4" i="1333"/>
  <c r="J4" i="1333"/>
  <c r="E4" i="1333"/>
  <c r="U3" i="1333"/>
  <c r="P3" i="1333"/>
  <c r="J3" i="1333"/>
  <c r="E3" i="1333"/>
  <c r="T2" i="1333"/>
  <c r="P4" i="1332"/>
  <c r="J4" i="1332"/>
  <c r="E4" i="1332"/>
  <c r="U3" i="1332"/>
  <c r="P3" i="1332"/>
  <c r="J3" i="1332"/>
  <c r="E3" i="1332"/>
  <c r="T2" i="1332"/>
  <c r="P4" i="1331"/>
  <c r="J4" i="1331"/>
  <c r="E4" i="1331"/>
  <c r="U3" i="1331"/>
  <c r="P3" i="1331"/>
  <c r="J3" i="1331"/>
  <c r="E3" i="1331"/>
  <c r="T2" i="1331"/>
  <c r="P4" i="1330"/>
  <c r="J4" i="1330"/>
  <c r="E4" i="1330"/>
  <c r="U3" i="1330"/>
  <c r="P3" i="1330"/>
  <c r="J3" i="1330"/>
  <c r="E3" i="1330"/>
  <c r="T2" i="1330"/>
  <c r="P4" i="1329"/>
  <c r="J4" i="1329"/>
  <c r="E4" i="1329"/>
  <c r="U3" i="1329"/>
  <c r="P3" i="1329"/>
  <c r="J3" i="1329"/>
  <c r="E3" i="1329"/>
  <c r="T2" i="1329"/>
  <c r="P4" i="1328"/>
  <c r="J4" i="1328"/>
  <c r="E4" i="1328"/>
  <c r="U3" i="1328"/>
  <c r="P3" i="1328"/>
  <c r="J3" i="1328"/>
  <c r="E3" i="1328"/>
  <c r="T2" i="1328"/>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O43" i="81" l="1"/>
  <c r="BM5" i="1354"/>
  <c r="BK5" i="1354"/>
  <c r="BL5" i="1354"/>
  <c r="BL5" i="1348"/>
  <c r="AY5" i="1348"/>
  <c r="BM5" i="1342"/>
  <c r="BL5" i="1342"/>
  <c r="BN5" i="1338"/>
  <c r="BM5" i="1338"/>
  <c r="BL5" i="1338"/>
  <c r="AY5" i="1364"/>
  <c r="AY5" i="1363"/>
  <c r="AY5" i="1359"/>
  <c r="AY5" i="1358"/>
  <c r="BL5" i="1358"/>
  <c r="BM5" i="1358"/>
  <c r="BN5" i="1355"/>
  <c r="BL5" i="1355"/>
  <c r="BM5" i="1355"/>
  <c r="AY5" i="1351"/>
  <c r="BN5" i="1350"/>
  <c r="AY5" i="1349"/>
  <c r="BM5" i="1348"/>
  <c r="BL5" i="1345"/>
  <c r="BM5" i="1345"/>
  <c r="BN5" i="1345"/>
  <c r="AY5" i="1345"/>
  <c r="BN5" i="1342"/>
  <c r="BN5" i="1339"/>
  <c r="AY5" i="1338"/>
  <c r="BK5" i="1364"/>
  <c r="BL5" i="1364"/>
  <c r="BM5" i="1364"/>
  <c r="BL5" i="1363"/>
  <c r="BN5" i="1363"/>
  <c r="BM5" i="1363"/>
  <c r="BM5" i="1362"/>
  <c r="BL5" i="1362"/>
  <c r="BN5" i="1362"/>
  <c r="BL5" i="1361"/>
  <c r="BM5" i="1361"/>
  <c r="BN5" i="1361"/>
  <c r="AY5" i="1361"/>
  <c r="BM5" i="1360"/>
  <c r="BN5" i="1360"/>
  <c r="AY5" i="1360"/>
  <c r="BL5" i="1360"/>
  <c r="BM5" i="1359"/>
  <c r="BN5" i="1359"/>
  <c r="BL5" i="1359"/>
  <c r="BN5" i="1358"/>
  <c r="AY5" i="1357"/>
  <c r="BL5" i="1356"/>
  <c r="BM5" i="1356"/>
  <c r="BN5" i="1356"/>
  <c r="BN5" i="1354"/>
  <c r="AY5" i="1353"/>
  <c r="BK5" i="1353"/>
  <c r="BL5" i="1353"/>
  <c r="BM5" i="1353"/>
  <c r="BL5" i="1352"/>
  <c r="BN5" i="1352"/>
  <c r="BM5" i="1352"/>
  <c r="AY5" i="1352"/>
  <c r="BM5" i="1351"/>
  <c r="BN5" i="1351"/>
  <c r="BK5" i="1350"/>
  <c r="BL5" i="1350"/>
  <c r="BM5" i="1350"/>
  <c r="BL5" i="1349"/>
  <c r="BM5" i="1349"/>
  <c r="BN5" i="1349"/>
  <c r="BN5" i="1348"/>
  <c r="BK5" i="1347"/>
  <c r="BM5" i="1347"/>
  <c r="AY5" i="1347"/>
  <c r="BL5" i="1347"/>
  <c r="BM5" i="1346"/>
  <c r="BN5" i="1346"/>
  <c r="BL5" i="1346"/>
  <c r="AY5" i="1346"/>
  <c r="BL5" i="1343"/>
  <c r="BM5" i="1343"/>
  <c r="BN5" i="1343"/>
  <c r="AY5" i="1343"/>
  <c r="AY5" i="1341"/>
  <c r="BK5" i="1341"/>
  <c r="BN5" i="1341"/>
  <c r="BL5" i="1341"/>
  <c r="BN5" i="1340"/>
  <c r="BL5" i="1340"/>
  <c r="BM5" i="1340"/>
  <c r="AY5" i="1340"/>
  <c r="BK5" i="1339"/>
  <c r="BL5" i="1339"/>
  <c r="BM5" i="1339"/>
  <c r="BM5" i="1337"/>
  <c r="BL5" i="1337"/>
  <c r="BN5" i="1337"/>
  <c r="AY5" i="1337"/>
  <c r="P2" i="734"/>
  <c r="P2" i="733"/>
  <c r="P2" i="732"/>
  <c r="X10" i="734" l="1"/>
  <c r="X8" i="734"/>
  <c r="R11" i="734"/>
  <c r="O11" i="734"/>
  <c r="L11" i="734"/>
  <c r="R9" i="734"/>
  <c r="O9" i="734"/>
  <c r="L9" i="734"/>
  <c r="R8" i="734"/>
  <c r="O8" i="734"/>
  <c r="L8" i="734"/>
  <c r="D7" i="734"/>
  <c r="U6" i="734"/>
  <c r="U5" i="734"/>
  <c r="R5" i="734"/>
  <c r="I6" i="734"/>
  <c r="I5" i="734"/>
  <c r="S4" i="734"/>
  <c r="S3" i="734"/>
  <c r="X6" i="734"/>
  <c r="O6" i="734"/>
  <c r="D6" i="734"/>
  <c r="X5" i="734"/>
  <c r="O5" i="734"/>
  <c r="D5" i="734"/>
  <c r="X4" i="734"/>
  <c r="C4" i="734"/>
  <c r="X3" i="734"/>
  <c r="L3" i="734"/>
  <c r="H3" i="734"/>
  <c r="C3" i="734"/>
  <c r="V2" i="734"/>
  <c r="X10" i="733"/>
  <c r="X8" i="733"/>
  <c r="R11" i="733"/>
  <c r="O11" i="733"/>
  <c r="L11" i="733"/>
  <c r="R9" i="733"/>
  <c r="O9" i="733"/>
  <c r="L9" i="733"/>
  <c r="R8" i="733"/>
  <c r="O8" i="733"/>
  <c r="L8" i="733"/>
  <c r="D7" i="733"/>
  <c r="U6" i="733"/>
  <c r="U5" i="733"/>
  <c r="R5" i="733"/>
  <c r="I6" i="733"/>
  <c r="I5" i="733"/>
  <c r="S4" i="733"/>
  <c r="S3" i="733"/>
  <c r="X6" i="733"/>
  <c r="O6" i="733"/>
  <c r="D6" i="733"/>
  <c r="X5" i="733"/>
  <c r="O5" i="733"/>
  <c r="D5" i="733"/>
  <c r="X4" i="733"/>
  <c r="C4" i="733"/>
  <c r="X3" i="733"/>
  <c r="L3" i="733"/>
  <c r="H3" i="733"/>
  <c r="C3" i="733"/>
  <c r="V2" i="733"/>
  <c r="X10" i="732"/>
  <c r="X8" i="732"/>
  <c r="R11" i="732"/>
  <c r="O11" i="732"/>
  <c r="L11" i="732"/>
  <c r="R9" i="732"/>
  <c r="O9" i="732"/>
  <c r="L9" i="732"/>
  <c r="R8" i="732"/>
  <c r="O8" i="732"/>
  <c r="L8" i="732"/>
  <c r="D7" i="732"/>
  <c r="U6" i="732"/>
  <c r="U5" i="732"/>
  <c r="R5" i="732"/>
  <c r="I6" i="732"/>
  <c r="I5" i="732"/>
  <c r="S4" i="732"/>
  <c r="S3" i="732"/>
  <c r="X6" i="732"/>
  <c r="O6" i="732"/>
  <c r="D6" i="732"/>
  <c r="X5" i="732"/>
  <c r="O5" i="732"/>
  <c r="D5" i="732"/>
  <c r="X4" i="732"/>
  <c r="C4" i="732"/>
  <c r="X3" i="732"/>
  <c r="L3" i="732"/>
  <c r="H3" i="732"/>
  <c r="C3" i="732"/>
  <c r="V2" i="732"/>
  <c r="X3" i="95" l="1"/>
  <c r="Z2" i="81"/>
  <c r="R4" i="95"/>
  <c r="V3" i="81"/>
  <c r="R3" i="95"/>
  <c r="V2" i="81"/>
  <c r="O2" i="81"/>
  <c r="O3" i="81"/>
  <c r="BC3" i="64"/>
  <c r="AO4" i="64"/>
  <c r="AO3" i="64"/>
  <c r="AF4" i="55"/>
  <c r="W5" i="55"/>
  <c r="W4" i="55"/>
  <c r="E4" i="55"/>
  <c r="M5" i="55"/>
  <c r="M4" i="55"/>
  <c r="E5" i="55"/>
  <c r="AF4" i="42" l="1"/>
  <c r="W3" i="65"/>
  <c r="W5" i="42"/>
  <c r="R4" i="65"/>
  <c r="W4" i="42"/>
  <c r="R3" i="65"/>
  <c r="M5" i="42"/>
  <c r="L4" i="65"/>
  <c r="M4" i="42"/>
  <c r="L3" i="65"/>
  <c r="E5" i="42"/>
  <c r="E4" i="65"/>
  <c r="E4" i="42"/>
  <c r="E3" i="65"/>
  <c r="U3" i="218"/>
  <c r="P4" i="218"/>
  <c r="P3" i="218"/>
  <c r="J4" i="218"/>
  <c r="J3" i="218"/>
  <c r="E4" i="218"/>
  <c r="E3" i="218"/>
  <c r="X3" i="63"/>
  <c r="W3" i="61"/>
  <c r="Q4" i="63"/>
  <c r="O4" i="61"/>
  <c r="Q3" i="63"/>
  <c r="O3" i="61"/>
  <c r="J4" i="63"/>
  <c r="K4" i="61"/>
  <c r="J3" i="63"/>
  <c r="K3" i="61"/>
  <c r="E4" i="63"/>
  <c r="F4" i="61"/>
  <c r="E3" i="63"/>
  <c r="F3" i="61"/>
  <c r="X3" i="60" l="1"/>
  <c r="P4" i="60"/>
  <c r="P3" i="60"/>
  <c r="K4" i="60"/>
  <c r="K3" i="60"/>
  <c r="F4" i="60"/>
  <c r="F3" i="60"/>
  <c r="T2" i="218" l="1"/>
  <c r="V2" i="213"/>
  <c r="X6" i="213"/>
  <c r="O6" i="213"/>
  <c r="D6" i="213"/>
  <c r="X5" i="213"/>
  <c r="O5" i="213"/>
  <c r="D5" i="213"/>
  <c r="X4" i="213"/>
  <c r="C4" i="213"/>
  <c r="X3" i="213"/>
  <c r="L3" i="213"/>
  <c r="H3" i="213"/>
  <c r="C3" i="213"/>
  <c r="X2" i="95" l="1"/>
  <c r="L4" i="95"/>
  <c r="L3" i="95"/>
  <c r="E4" i="95"/>
  <c r="E3" i="95"/>
  <c r="Z4" i="64"/>
  <c r="Z3" i="64"/>
  <c r="F4" i="64"/>
  <c r="F3" i="64"/>
  <c r="F3" i="81"/>
  <c r="F2" i="81"/>
  <c r="M5" i="59"/>
  <c r="E5" i="59"/>
  <c r="AF4" i="59"/>
  <c r="W4" i="59"/>
  <c r="M4" i="59"/>
  <c r="E4" i="59"/>
  <c r="AI4" i="58"/>
  <c r="Y4" i="58"/>
  <c r="M5" i="58"/>
  <c r="M4" i="58"/>
  <c r="E5" i="58"/>
  <c r="E4" i="58"/>
  <c r="AE7" i="57" l="1"/>
  <c r="AF7" i="57" l="1"/>
  <c r="AG7" i="57" s="1"/>
  <c r="AH7" i="57" s="1"/>
  <c r="AI7" i="57" s="1"/>
  <c r="AE8" i="57" l="1"/>
  <c r="AF8" i="57" s="1"/>
  <c r="AG8" i="57" l="1"/>
  <c r="AH8" i="57" s="1"/>
  <c r="AI8" i="57" s="1"/>
</calcChain>
</file>

<file path=xl/sharedStrings.xml><?xml version="1.0" encoding="utf-8"?>
<sst xmlns="http://schemas.openxmlformats.org/spreadsheetml/2006/main" count="5208" uniqueCount="683">
  <si>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</si>
  <si>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</si>
  <si>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</si>
  <si>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</si>
  <si>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</si>
  <si>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</si>
  <si>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</si>
  <si>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</si>
  <si>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</si>
  <si>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</si>
  <si>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</si>
  <si>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</si>
  <si>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</si>
  <si>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</si>
  <si>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</si>
  <si>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</si>
  <si>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</si>
  <si>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</si>
  <si>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</si>
  <si>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</si>
  <si>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</si>
  <si>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</si>
  <si>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</si>
  <si>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</si>
  <si>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</si>
  <si>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</si>
  <si>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</si>
  <si>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</si>
  <si>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</si>
  <si>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</si>
  <si>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</si>
  <si>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</si>
  <si>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</si>
  <si>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</si>
  <si>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</si>
  <si>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</si>
  <si>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</si>
  <si>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</si>
  <si>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</si>
  <si>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</si>
  <si>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</si>
  <si>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</si>
  <si>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</si>
  <si>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</si>
  <si>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</si>
  <si>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</si>
  <si>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</si>
  <si>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</si>
  <si>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</si>
  <si>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</si>
  <si>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</si>
  <si>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</si>
  <si>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</si>
  <si>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</si>
  <si>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</si>
  <si>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</si>
  <si>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</si>
  <si>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</si>
  <si>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</si>
  <si>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</si>
  <si>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</si>
  <si>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</si>
  <si>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</si>
  <si>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</si>
  <si>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</si>
  <si>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</si>
  <si>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</si>
  <si>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</si>
  <si>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</si>
  <si>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</si>
  <si>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</si>
  <si>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</si>
  <si>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</si>
  <si>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</si>
  <si>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</si>
  <si>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</si>
  <si>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</si>
  <si>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</si>
  <si>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</si>
  <si>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</si>
  <si>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</si>
  <si>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</si>
  <si>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</si>
  <si>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</si>
  <si>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</si>
  <si>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</si>
  <si>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</si>
  <si>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</si>
  <si>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</si>
  <si>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</si>
  <si>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</si>
  <si>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</si>
  <si>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</si>
  <si>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</si>
  <si>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</si>
  <si>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</si>
  <si>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</si>
  <si>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</si>
  <si>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</si>
  <si>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</si>
  <si>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</si>
  <si>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</si>
  <si>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</si>
  <si>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</si>
  <si>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</si>
  <si>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</si>
  <si>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</si>
  <si>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</si>
  <si>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</si>
  <si>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</si>
  <si>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</si>
  <si>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</si>
  <si>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</si>
  <si>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</si>
  <si>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</si>
  <si>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</si>
  <si>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</si>
  <si>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</si>
  <si>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</si>
  <si>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</si>
  <si>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</si>
  <si>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</si>
  <si>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</si>
  <si>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</si>
  <si>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</si>
  <si>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</si>
  <si>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</si>
  <si>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</si>
  <si>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</si>
  <si>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</si>
  <si>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</si>
  <si>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</si>
  <si>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</si>
  <si>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</si>
  <si>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</si>
  <si>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</si>
  <si>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</si>
  <si>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</si>
  <si>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</si>
  <si>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</si>
  <si>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</si>
  <si>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</si>
  <si>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</si>
  <si>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</si>
  <si>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</si>
  <si>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</si>
  <si>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</si>
  <si>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</si>
  <si>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</si>
  <si>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</si>
  <si>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</si>
  <si>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</si>
  <si>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</si>
  <si>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</si>
  <si>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</si>
  <si>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</si>
  <si>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</si>
  <si>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</si>
  <si>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</si>
  <si>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</si>
  <si>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</si>
  <si>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</si>
  <si>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</si>
  <si>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</si>
  <si>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</si>
  <si>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</si>
  <si>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</si>
  <si>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</si>
  <si>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</si>
  <si>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</si>
  <si>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</si>
  <si>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</si>
  <si>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</si>
  <si>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</si>
  <si>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</si>
  <si>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</si>
  <si>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</si>
  <si>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</si>
  <si>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</si>
  <si>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</si>
  <si>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</si>
  <si>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</si>
  <si>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</si>
  <si>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</si>
  <si>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</si>
  <si>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</si>
  <si>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</si>
  <si>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</si>
  <si>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</si>
  <si>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</si>
  <si>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</si>
  <si>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</si>
  <si>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</si>
  <si>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</si>
  <si>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</si>
  <si>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</si>
  <si>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</si>
  <si>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</si>
  <si>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</si>
  <si>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</si>
  <si>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</si>
  <si>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</si>
  <si>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</si>
  <si>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</si>
  <si>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</si>
  <si>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</si>
  <si>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</si>
  <si>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</si>
  <si>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</si>
  <si>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</si>
  <si>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</si>
  <si>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</si>
  <si>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</si>
  <si>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施設ID</t>
    <rPh sb="0" eb="2">
      <t>シセツ</t>
    </rPh>
    <phoneticPr fontId="6"/>
  </si>
  <si>
    <t>Ⅲ</t>
    <phoneticPr fontId="10"/>
  </si>
  <si>
    <t>Ⅳ</t>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</si>
  <si>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</si>
  <si>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</si>
  <si>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</si>
  <si>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</si>
  <si>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</si>
  <si>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</si>
  <si>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</si>
  <si>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</si>
  <si>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</si>
  <si>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</si>
  <si>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</si>
  <si>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</si>
  <si>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</si>
  <si>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</si>
  <si>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</si>
  <si>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</si>
  <si>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</si>
  <si>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</si>
  <si>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</si>
  <si>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</si>
  <si>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</si>
  <si>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</si>
  <si>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</si>
  <si>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</si>
  <si>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</si>
  <si>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</si>
  <si>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</si>
  <si>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</si>
  <si>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</si>
  <si>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</si>
  <si>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</si>
  <si>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</si>
  <si>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</si>
  <si>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</si>
  <si>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</si>
  <si>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</si>
  <si>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</si>
  <si>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</si>
  <si>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</si>
  <si>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</si>
  <si>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</si>
  <si>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</si>
  <si>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</si>
  <si>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</si>
  <si>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</si>
  <si>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</si>
  <si>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</si>
  <si>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</si>
  <si>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</si>
  <si>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</si>
  <si>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</si>
  <si>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</si>
  <si>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</si>
  <si>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</si>
  <si>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</si>
  <si>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</si>
  <si>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</si>
  <si>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</si>
  <si>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</si>
  <si>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</si>
  <si>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</si>
  <si>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</si>
  <si>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</si>
  <si>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</si>
  <si>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</si>
  <si>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</si>
  <si>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</si>
  <si>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</si>
  <si>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</si>
  <si>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</si>
  <si>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</si>
  <si>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</si>
  <si>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</si>
  <si>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</si>
  <si>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</si>
  <si>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</si>
  <si>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</si>
  <si>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</si>
  <si>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</si>
  <si>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</si>
  <si>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</si>
  <si>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</si>
  <si>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</si>
  <si>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</si>
  <si>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</si>
  <si>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</si>
  <si>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</si>
  <si>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</si>
  <si>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</si>
  <si>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</si>
  <si>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</si>
  <si>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</si>
  <si>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</si>
  <si>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</si>
  <si>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</si>
  <si>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</si>
  <si>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</si>
  <si>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</si>
  <si>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</si>
  <si>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</si>
  <si>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</si>
  <si>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</si>
  <si>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</si>
  <si>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</si>
  <si>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</si>
  <si>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</si>
  <si>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</si>
  <si>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</si>
  <si>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</si>
  <si>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</si>
  <si>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</si>
  <si>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</si>
  <si>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</si>
  <si>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</si>
  <si>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</si>
  <si>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</si>
  <si>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</si>
  <si>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</si>
  <si>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</si>
  <si>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</si>
  <si>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</si>
  <si>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</si>
  <si>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</si>
  <si>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</si>
  <si>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</si>
  <si>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</si>
  <si>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</si>
  <si>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</si>
  <si>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</si>
  <si>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</si>
  <si>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</si>
  <si>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</si>
  <si>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</si>
  <si>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</si>
  <si>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</si>
  <si>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</si>
  <si>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</si>
  <si>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</si>
  <si>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</si>
  <si>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</si>
  <si>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</si>
  <si>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</si>
  <si>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</si>
  <si>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</si>
  <si>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</si>
  <si>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</si>
  <si>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</si>
  <si>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</si>
  <si>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</si>
  <si>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</si>
  <si>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</si>
  <si>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</si>
  <si>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</si>
  <si>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</si>
  <si>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</si>
  <si>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</si>
  <si>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</si>
  <si>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</si>
  <si>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</si>
  <si>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</si>
  <si>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</si>
  <si>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</si>
  <si>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</si>
  <si>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</si>
  <si>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</si>
  <si>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</si>
  <si>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 xml:space="preserve"> </t>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</si>
  <si>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</si>
  <si>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</si>
  <si>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</si>
  <si>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</si>
  <si>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</si>
  <si>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</si>
  <si>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</si>
  <si>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</si>
  <si>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</si>
  <si>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</si>
  <si>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</si>
  <si>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</si>
  <si>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</si>
  <si>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</si>
  <si>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</si>
  <si>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</si>
  <si>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</si>
  <si>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</si>
  <si>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</si>
  <si>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</si>
  <si>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</si>
  <si>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</si>
  <si>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</si>
  <si>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</si>
  <si>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</si>
  <si>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</si>
  <si>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</si>
  <si>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</si>
  <si>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</si>
  <si>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</si>
  <si>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</si>
  <si>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</si>
  <si>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</si>
  <si>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</si>
  <si>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</si>
  <si>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</si>
  <si>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</si>
  <si>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</si>
  <si>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</si>
  <si>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</si>
  <si>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</si>
  <si>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</si>
  <si>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</si>
  <si>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</si>
  <si>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</si>
  <si>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</si>
  <si>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</si>
  <si>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</si>
  <si>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</si>
  <si>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</si>
  <si>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</si>
  <si>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</si>
  <si>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</si>
  <si>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</si>
  <si>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</si>
  <si>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</si>
  <si>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</si>
  <si>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</si>
  <si>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</si>
  <si>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</si>
  <si>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</si>
  <si>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</si>
  <si>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</si>
  <si>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</si>
  <si>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</si>
  <si>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</si>
  <si>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</si>
  <si>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</si>
  <si>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</si>
  <si>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</si>
  <si>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</si>
  <si>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</si>
  <si>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</si>
  <si>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</si>
  <si>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</si>
  <si>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</si>
  <si>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</si>
  <si>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</si>
  <si>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</si>
  <si>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</si>
  <si>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</si>
  <si>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</si>
  <si>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</si>
  <si>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</si>
  <si>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</si>
  <si>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</si>
  <si>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</si>
  <si>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</si>
  <si>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</si>
  <si>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</si>
  <si>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</si>
  <si>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</si>
  <si>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</si>
  <si>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</si>
  <si>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</si>
  <si>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</si>
  <si>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</si>
  <si>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</si>
  <si>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</si>
  <si>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</si>
  <si>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</si>
  <si>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</si>
  <si>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</si>
  <si>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</si>
  <si>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</si>
  <si>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</si>
  <si>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</si>
  <si>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</si>
  <si>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</si>
  <si>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</si>
  <si>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</si>
  <si>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</si>
  <si>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</si>
  <si>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</si>
  <si>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</si>
  <si>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</si>
  <si>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</si>
  <si>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</si>
  <si>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</si>
  <si>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</si>
  <si>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</si>
  <si>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</si>
  <si>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</si>
  <si>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</si>
  <si>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</si>
  <si>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</si>
  <si>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</si>
  <si>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</si>
  <si>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</si>
  <si>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</si>
  <si>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</si>
  <si>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</si>
  <si>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</si>
  <si>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</si>
  <si>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</si>
  <si>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</si>
  <si>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</si>
  <si>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</si>
  <si>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</si>
  <si>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覆工</t>
  </si>
  <si>
    <t>Ⅱ</t>
  </si>
  <si>
    <t>継続</t>
  </si>
  <si>
    <t>監視(日常巡視)</t>
  </si>
  <si>
    <t>閉合ひび割れ</t>
  </si>
  <si>
    <t>Ⅰ</t>
  </si>
  <si>
    <t>－</t>
  </si>
  <si>
    <t>はく落</t>
  </si>
  <si>
    <t>フリガナ</t>
  </si>
  <si>
    <t>路線名</t>
  </si>
  <si>
    <t>作成者</t>
  </si>
  <si>
    <t>作成年月日</t>
  </si>
  <si>
    <t>名  称</t>
  </si>
  <si>
    <t>管理者名</t>
  </si>
  <si>
    <t>定期点検実施者</t>
  </si>
  <si>
    <t>定期点検
年月日</t>
  </si>
  <si>
    <t>定期点検年月日</t>
  </si>
  <si>
    <t>材質劣化</t>
  </si>
  <si>
    <t>Ⅲ</t>
  </si>
  <si>
    <t>起点</t>
  </si>
  <si>
    <t>緯度</t>
  </si>
  <si>
    <t>名　称</t>
  </si>
  <si>
    <t>経度</t>
  </si>
  <si>
    <t>所在地</t>
  </si>
  <si>
    <t>自</t>
  </si>
  <si>
    <t>トンネル延長</t>
  </si>
  <si>
    <t>L=</t>
  </si>
  <si>
    <t>ｍ</t>
  </si>
  <si>
    <t>自専道
or
一般道</t>
  </si>
  <si>
    <t>終点</t>
  </si>
  <si>
    <t>至</t>
  </si>
  <si>
    <t>建設年度</t>
  </si>
  <si>
    <t>幅員</t>
  </si>
  <si>
    <t>トンネル毎
の健全性の
診断の区分</t>
  </si>
  <si>
    <t>変状・異常
箇所数合計</t>
  </si>
  <si>
    <t>トンネル本体工</t>
  </si>
  <si>
    <t>Ⅳ</t>
  </si>
  <si>
    <t>附属物等
の取付状態</t>
  </si>
  <si>
    <t>◯
（応急措置後)</t>
  </si>
  <si>
    <t>✕</t>
  </si>
  <si>
    <t>外力</t>
  </si>
  <si>
    <t>施設ID</t>
  </si>
  <si>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</si>
  <si>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</si>
  <si>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</si>
  <si>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</si>
  <si>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</si>
  <si>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</si>
  <si>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</si>
  <si>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</si>
  <si>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</si>
  <si>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</si>
  <si>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</si>
  <si>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</si>
  <si>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</si>
  <si>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</si>
  <si>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</si>
  <si>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</si>
  <si>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</si>
  <si>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</si>
  <si>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</si>
  <si>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</si>
  <si>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</si>
  <si>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</si>
  <si>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</si>
  <si>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</si>
  <si>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</si>
  <si>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PE</t>
  </si>
  <si>
    <t>Ⅱb</t>
  </si>
  <si>
    <t>否</t>
  </si>
  <si>
    <t>山口県岩国土木建築事務所</t>
    <phoneticPr fontId="11"/>
  </si>
  <si>
    <t>なし</t>
    <phoneticPr fontId="11"/>
  </si>
  <si>
    <t>面壁型</t>
    <rPh sb="0" eb="3">
      <t>メンヘキガタ</t>
    </rPh>
    <phoneticPr fontId="11"/>
  </si>
  <si>
    <t>面壁型</t>
    <phoneticPr fontId="11"/>
  </si>
  <si>
    <t>横断目地（左側）</t>
  </si>
  <si>
    <t>横断目地（右側）</t>
  </si>
  <si>
    <t>アーチ（左側）</t>
  </si>
  <si>
    <t>○</t>
  </si>
  <si>
    <t>小笠原洋</t>
    <rPh sb="0" eb="4">
      <t>オガサワラヒロシ</t>
    </rPh>
    <phoneticPr fontId="11"/>
  </si>
  <si>
    <t>復建調査設計㈱・小笠原洋</t>
    <rPh sb="8" eb="12">
      <t>オガサワラヒロシ</t>
    </rPh>
    <phoneticPr fontId="11"/>
  </si>
  <si>
    <t>定期点検実施者</t>
    <phoneticPr fontId="11"/>
  </si>
  <si>
    <t>復建調査設計株式会社</t>
    <rPh sb="0" eb="6">
      <t>フッケンチョウサセッケイ</t>
    </rPh>
    <rPh sb="6" eb="10">
      <t>カブシキカイシャ</t>
    </rPh>
    <phoneticPr fontId="11"/>
  </si>
  <si>
    <t>一般トンネル</t>
    <rPh sb="0" eb="2">
      <t>イッパン</t>
    </rPh>
    <phoneticPr fontId="11"/>
  </si>
  <si>
    <t>S25</t>
  </si>
  <si>
    <t>S26</t>
  </si>
  <si>
    <t>一般道</t>
  </si>
  <si>
    <t>アーチ（右側）</t>
  </si>
  <si>
    <t>側壁（左側）</t>
  </si>
  <si>
    <t>PE</t>
    <phoneticPr fontId="11"/>
  </si>
  <si>
    <t>0.1m×0.15m</t>
  </si>
  <si>
    <t>0.05m×0.05m</t>
  </si>
  <si>
    <t>0.05m×0.05mの鋼材腐食、鋼材の表面的な錆び、構造鉄筋の可能性は低い</t>
  </si>
  <si>
    <t>0.1m×0.1m</t>
  </si>
  <si>
    <t>側壁（右側）</t>
  </si>
  <si>
    <t>損傷は確認できない</t>
  </si>
  <si>
    <t>S001</t>
    <phoneticPr fontId="11"/>
  </si>
  <si>
    <t>S002</t>
    <phoneticPr fontId="11"/>
  </si>
  <si>
    <t>S003</t>
    <phoneticPr fontId="11"/>
  </si>
  <si>
    <t>S004</t>
    <phoneticPr fontId="11"/>
  </si>
  <si>
    <t>S005</t>
    <phoneticPr fontId="11"/>
  </si>
  <si>
    <t>S006</t>
    <phoneticPr fontId="11"/>
  </si>
  <si>
    <t>S007</t>
    <phoneticPr fontId="11"/>
  </si>
  <si>
    <t>S008</t>
    <phoneticPr fontId="11"/>
  </si>
  <si>
    <t>S009</t>
    <phoneticPr fontId="11"/>
  </si>
  <si>
    <t>S010</t>
    <phoneticPr fontId="11"/>
  </si>
  <si>
    <t>S011</t>
    <phoneticPr fontId="11"/>
  </si>
  <si>
    <t>S012</t>
    <phoneticPr fontId="11"/>
  </si>
  <si>
    <t>S013</t>
    <phoneticPr fontId="11"/>
  </si>
  <si>
    <t>S014</t>
    <phoneticPr fontId="11"/>
  </si>
  <si>
    <t>S015</t>
    <phoneticPr fontId="11"/>
  </si>
  <si>
    <t>S016</t>
    <phoneticPr fontId="11"/>
  </si>
  <si>
    <t>S017</t>
    <phoneticPr fontId="11"/>
  </si>
  <si>
    <t>S018</t>
    <phoneticPr fontId="11"/>
  </si>
  <si>
    <t>S019</t>
    <phoneticPr fontId="11"/>
  </si>
  <si>
    <t>S020</t>
    <phoneticPr fontId="11"/>
  </si>
  <si>
    <t>S021</t>
    <phoneticPr fontId="11"/>
  </si>
  <si>
    <t>S022</t>
    <phoneticPr fontId="11"/>
  </si>
  <si>
    <t>S023</t>
    <phoneticPr fontId="11"/>
  </si>
  <si>
    <t>S024</t>
    <phoneticPr fontId="11"/>
  </si>
  <si>
    <t>S025</t>
    <phoneticPr fontId="11"/>
  </si>
  <si>
    <t>S026</t>
    <phoneticPr fontId="11"/>
  </si>
  <si>
    <t>ワキトンネル</t>
    <phoneticPr fontId="11"/>
  </si>
  <si>
    <t>和木トンネル</t>
    <rPh sb="0" eb="2">
      <t>ワキ</t>
    </rPh>
    <phoneticPr fontId="11"/>
  </si>
  <si>
    <t>山口県和木町</t>
  </si>
  <si>
    <t>一般県道北中山岩国線</t>
    <phoneticPr fontId="11"/>
  </si>
  <si>
    <t>円型水路,ｶﾞｯﾀｰ</t>
    <phoneticPr fontId="11"/>
  </si>
  <si>
    <t>蛍光灯</t>
    <rPh sb="0" eb="3">
      <t>ケイコウトウ</t>
    </rPh>
    <phoneticPr fontId="11"/>
  </si>
  <si>
    <t>坑門(面壁斜坑門)</t>
    <rPh sb="0" eb="2">
      <t>コウモン</t>
    </rPh>
    <rPh sb="3" eb="5">
      <t>メンペキ</t>
    </rPh>
    <rPh sb="5" eb="6">
      <t>ナナ</t>
    </rPh>
    <rPh sb="6" eb="8">
      <t>コウモン</t>
    </rPh>
    <phoneticPr fontId="1"/>
  </si>
  <si>
    <t>0.6m×0.75m</t>
  </si>
  <si>
    <t>0.1m×0.15mの閉合してブロック化したひび割れ、打音異常なし</t>
  </si>
  <si>
    <t>0.1m×0.1mの鋼材腐食、鋼材の表面的な錆び、構造鉄筋の可能性は低い
（写真番号S5-1・前回Ⅰ判定）</t>
  </si>
  <si>
    <t>0.3m×0.08m</t>
  </si>
  <si>
    <t>打音異常は確認できない
（写真番号S1-1・前回Ⅱb判定）</t>
  </si>
  <si>
    <t>漏水は確認できない
（写真番号S3-2・前回Ⅱb判定）</t>
  </si>
  <si>
    <t>漏水は確認できない
（写真番号S8-1・前回Ⅱb判定）</t>
  </si>
  <si>
    <t>漏水は確認できない
（写真番号S9-2・前回Ⅱb判定）</t>
  </si>
  <si>
    <t>漏水は確認できない
（写真番号S10-1・前回Ⅱb判定）</t>
  </si>
  <si>
    <t>漏水は確認できない
（写真番号S11-1・前回Ⅱb判定）</t>
  </si>
  <si>
    <t>0.4m×0.1m</t>
  </si>
  <si>
    <t>漏水は確認できない
（写真番号S12-1・前回Ⅱb判定）</t>
  </si>
  <si>
    <t>漏水は確認できない
（写真番号S13-1・前回Ⅱb判定）</t>
  </si>
  <si>
    <t>漏水は確認できない
（写真番号S18-1・前回Ⅱb判定）</t>
  </si>
  <si>
    <t>漏水は確認できない
（写真番号S20-2・前回Ⅱb判定）</t>
  </si>
  <si>
    <t>漏水は確認できない
（写真番号S21-2・前回Ⅱb判定）</t>
  </si>
  <si>
    <t>漏水は確認できない
（写真番号S21-1・前回Ⅱb判定）</t>
  </si>
  <si>
    <t>漏水は確認できない
（写真番号S22-2・前回Ⅱb判定）</t>
  </si>
  <si>
    <t>漏水は確認できない
（写真番号S22-1・前回Ⅱb判定）</t>
  </si>
  <si>
    <t>1.2m×0.04m</t>
  </si>
  <si>
    <t>漏水は確認できない
（写真番号S24-1・前回Ⅱb判定）</t>
  </si>
  <si>
    <t>漏水は確認できない
（写真番号S4-1・前回Ⅱb判定）</t>
  </si>
  <si>
    <t>漏水は確認できない
（写真番号S23-1・前回Ⅱb判定）</t>
  </si>
  <si>
    <t>0.05m×0.05mの鋼材腐食、鋼材の表面的な錆び、構造鉄筋の可能性は低い
（写真番号S20-1・前回Ⅰ判定）</t>
  </si>
  <si>
    <t>0.6m×0.75mの閉合してブロック化したひび割れ、打音異常なし</t>
    <phoneticPr fontId="11"/>
  </si>
  <si>
    <t>1.2m×0.04mの横断方向目地周辺のはく落、深さ30mm
（写真番号S23-2・前回Ⅱb判定）</t>
    <phoneticPr fontId="11"/>
  </si>
  <si>
    <t>漏水は確認できない
（写真番号S9-1・前回Ⅱb判定）</t>
    <phoneticPr fontId="11"/>
  </si>
  <si>
    <t>2008年</t>
    <rPh sb="4" eb="5">
      <t>ネン</t>
    </rPh>
    <phoneticPr fontId="11"/>
  </si>
  <si>
    <t>0.4m×0.1mの横断方向目地周辺の打音異常部、ひび割れなし、進行は確認されない
（写真番号S12-3・前回Ⅱb判定）</t>
    <rPh sb="32" eb="34">
      <t>シンコウ</t>
    </rPh>
    <rPh sb="35" eb="37">
      <t>カクニン</t>
    </rPh>
    <phoneticPr fontId="11"/>
  </si>
  <si>
    <t>(A)トンネルの健全性の診断の区分の判定結果
・本トンネルの健全性の診断の区分はⅡである（材質劣化：Ⅱ）
(B)トンネル毎の健全性の診断の区分に関係する変状に関する所見
１）変状・異常の内容とそれが確認された部材・部位（客観的事実）
・変状番号PS-1，PS-2のブロック化して閉合したひび割れは打音異常がなく（Ⅱb判定）、将来的に落下する可能性が低いため監視を継続する。
・変状番号S12-1の横断方向目地周辺の打音異常部は進行は確認されず（Ⅱb判定）、将来的に落下する可能性が低いため監視を継続する。
・変状番号S5-1などに鋼材の表面的な錆びが確認されたが構造鉄筋の可能性は低く（Ⅱb判定）、監視を継続する。
２）変状等の原因（推定）
・施工起因（豆板等）が原因と想定されるうき、はく離箇所が点在するが、進行性は認められず、次回定期点検で状態の把握を行う。
３）施設の現状と次回定期点検まで及び将来における構造物の状態（推定）
・道路トンネルの構造物としての安全性や安定に関わる変状はない。
・とくに利用者に影響が及ぶ恐れがない。
４）措置の必要性の判断に関わる事項
・監視により安全性の確認を行う。監視の方法は県点検マニュアルに準じる。
５）その他、次回定期点検へ引き継ぐ事項等
・点検時の応急措置（叩き落としや防錆処理）により当面の利用者被害は防止できており、5年ごとの定期点検で打音検査を中心とした監視が必要である。</t>
    <phoneticPr fontId="11"/>
  </si>
  <si>
    <t>山口県和木町</t>
    <phoneticPr fontId="11"/>
  </si>
  <si>
    <t>34.19214,132.18053</t>
    <phoneticPr fontId="11"/>
  </si>
  <si>
    <t>Ⅰ</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</si>
</sst>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 箇所&quot;"/>
    <numFmt numFmtId="199" formatCode="0&quot; スパン&quot;"/>
    <numFmt numFmtId="200" formatCode="0.0_);[Red]\(0.0\)"/>
    <numFmt numFmtId="201" formatCode="0.00000_ "/>
    <numFmt numFmtId="202" formatCode="0.00&quot;m&quot;"/>
    <numFmt numFmtId="203" formatCode="&quot;附&quot;@"/>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D9D9D9"/>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6" fillId="0" borderId="0">
      <alignment vertical="center"/>
    </xf>
    <xf numFmtId="0" fontId="3" fillId="0" borderId="0">
      <alignment vertical="center"/>
    </xf>
    <xf numFmtId="0" fontId="2" fillId="0" borderId="0">
      <alignment vertical="center"/>
    </xf>
    <xf numFmtId="0" fontId="15" fillId="0" borderId="0"/>
  </cellStyleXfs>
  <cellXfs count="1080">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5"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191" fontId="15" fillId="0" borderId="1" xfId="2" applyNumberFormat="1" applyBorder="1" applyAlignment="1">
      <alignment vertical="center"/>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0" borderId="26" xfId="5" applyFont="1" applyBorder="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2" borderId="29" xfId="5" applyFont="1" applyFill="1" applyBorder="1" applyAlignment="1">
      <alignment horizontal="center" vertical="center"/>
    </xf>
    <xf numFmtId="0" fontId="18"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8" fillId="2" borderId="45"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5"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186" fontId="18" fillId="0" borderId="3" xfId="5" applyNumberFormat="1" applyFont="1" applyBorder="1" applyAlignment="1">
      <alignment horizontal="center" vertical="center" shrinkToFit="1"/>
    </xf>
    <xf numFmtId="186" fontId="18" fillId="0" borderId="45" xfId="5" applyNumberFormat="1" applyFont="1" applyBorder="1" applyAlignment="1">
      <alignment horizontal="center" vertical="center" shrinkToFit="1"/>
    </xf>
    <xf numFmtId="186" fontId="18" fillId="0" borderId="19" xfId="5" applyNumberFormat="1" applyFont="1" applyBorder="1" applyAlignment="1">
      <alignment horizontal="center" vertical="center" shrinkToFit="1"/>
    </xf>
    <xf numFmtId="186" fontId="18" fillId="0" borderId="27" xfId="5" applyNumberFormat="1" applyFont="1" applyBorder="1" applyAlignment="1">
      <alignment horizontal="center" vertical="center" shrinkToFit="1"/>
    </xf>
    <xf numFmtId="2" fontId="18" fillId="0" borderId="27" xfId="5" applyNumberFormat="1" applyFont="1" applyBorder="1" applyAlignment="1">
      <alignment horizontal="center" vertical="center" shrinkToFit="1"/>
    </xf>
    <xf numFmtId="0" fontId="18" fillId="2" borderId="33" xfId="5" applyFont="1" applyFill="1" applyBorder="1" applyAlignment="1">
      <alignment horizontal="center" vertical="center"/>
    </xf>
    <xf numFmtId="2" fontId="18" fillId="0" borderId="1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40" fillId="2" borderId="1" xfId="2" applyFont="1" applyFill="1" applyBorder="1" applyAlignment="1">
      <alignment horizontal="center" vertical="center" wrapText="1" shrinkToFit="1"/>
    </xf>
    <xf numFmtId="0" fontId="12" fillId="0" borderId="0" xfId="4" applyFont="1" applyAlignment="1">
      <alignment horizontal="center" vertical="center"/>
    </xf>
    <xf numFmtId="190" fontId="33" fillId="0" borderId="1" xfId="2" applyNumberFormat="1" applyFont="1" applyBorder="1" applyAlignment="1" applyProtection="1">
      <alignment horizontal="right" vertical="center" shrinkToFit="1"/>
      <protection locked="0"/>
    </xf>
    <xf numFmtId="190" fontId="33" fillId="0" borderId="2" xfId="2" applyNumberFormat="1" applyFont="1" applyBorder="1" applyAlignment="1" applyProtection="1">
      <alignment horizontal="right" vertical="center" shrinkToFit="1"/>
      <protection locked="0"/>
    </xf>
    <xf numFmtId="0" fontId="41" fillId="0" borderId="0" xfId="0" applyFont="1">
      <alignment vertical="center"/>
    </xf>
    <xf numFmtId="0" fontId="39" fillId="0" borderId="0" xfId="0" applyFont="1">
      <alignment vertical="center"/>
    </xf>
    <xf numFmtId="0" fontId="13" fillId="0" borderId="0" xfId="0" applyFont="1">
      <alignment vertical="center"/>
    </xf>
    <xf numFmtId="0" fontId="18"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18" fillId="0" borderId="0" xfId="5" applyFont="1">
      <alignment vertical="center"/>
    </xf>
    <xf numFmtId="0" fontId="12" fillId="0" borderId="7" xfId="5" applyFont="1" applyBorder="1">
      <alignment vertical="center"/>
    </xf>
    <xf numFmtId="177" fontId="26"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5" fillId="0" borderId="0" xfId="2" applyFont="1" applyAlignment="1">
      <alignment vertical="center"/>
    </xf>
    <xf numFmtId="0" fontId="48" fillId="2" borderId="14" xfId="2" applyFont="1" applyFill="1" applyBorder="1" applyAlignment="1">
      <alignment vertical="center" textRotation="255" wrapText="1" shrinkToFit="1"/>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8" fillId="0" borderId="2" xfId="2" applyFont="1" applyBorder="1" applyAlignment="1" applyProtection="1">
      <alignment horizontal="center" vertical="center" wrapText="1" shrinkToFit="1"/>
      <protection locked="0"/>
    </xf>
    <xf numFmtId="0" fontId="46" fillId="0" borderId="9" xfId="2" applyFont="1" applyBorder="1" applyAlignment="1" applyProtection="1">
      <alignment horizontal="center" vertical="center" shrinkToFit="1"/>
      <protection locked="0"/>
    </xf>
    <xf numFmtId="0" fontId="46" fillId="0" borderId="13" xfId="2" applyFont="1" applyBorder="1" applyAlignment="1" applyProtection="1">
      <alignment horizontal="center" vertical="center" shrinkToFit="1"/>
      <protection locked="0"/>
    </xf>
    <xf numFmtId="0" fontId="46" fillId="0" borderId="9" xfId="2" applyFont="1" applyBorder="1" applyAlignment="1" applyProtection="1">
      <alignment horizontal="center" vertical="center"/>
      <protection locked="0"/>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176" fontId="46" fillId="2" borderId="1" xfId="2" applyNumberFormat="1" applyFont="1" applyFill="1" applyBorder="1" applyAlignment="1">
      <alignment horizontal="center" vertical="center" shrinkToFit="1"/>
    </xf>
    <xf numFmtId="196"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5" fontId="47" fillId="0" borderId="7" xfId="10" applyNumberFormat="1" applyFont="1" applyBorder="1" applyAlignment="1" applyProtection="1">
      <alignment vertical="center" shrinkToFit="1"/>
      <protection locked="0"/>
    </xf>
    <xf numFmtId="195"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6" fillId="0" borderId="0" xfId="2" applyFont="1" applyAlignment="1" applyProtection="1">
      <alignment vertical="center"/>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6" fillId="2" borderId="2"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shrinkToFit="1"/>
    </xf>
    <xf numFmtId="0" fontId="46" fillId="2" borderId="1"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1" xfId="2" applyFont="1" applyBorder="1" applyAlignment="1">
      <alignment horizontal="center" vertical="center" shrinkToFit="1"/>
    </xf>
    <xf numFmtId="0" fontId="46" fillId="2" borderId="1" xfId="2" applyFont="1" applyFill="1" applyBorder="1" applyAlignment="1" applyProtection="1">
      <alignment horizontal="center" vertical="center"/>
      <protection locked="0"/>
    </xf>
    <xf numFmtId="0" fontId="46" fillId="0" borderId="1" xfId="2" applyFont="1" applyBorder="1" applyAlignment="1" applyProtection="1">
      <alignment horizontal="center" vertical="center"/>
      <protection locked="0"/>
    </xf>
    <xf numFmtId="0" fontId="46" fillId="0" borderId="2" xfId="2" applyFont="1" applyBorder="1" applyAlignment="1" applyProtection="1">
      <alignment horizontal="center" vertical="center" shrinkToFit="1"/>
      <protection locked="0"/>
    </xf>
    <xf numFmtId="0" fontId="46" fillId="0" borderId="3" xfId="2" applyFont="1" applyBorder="1" applyAlignment="1">
      <alignment horizontal="center" vertical="center"/>
    </xf>
    <xf numFmtId="0" fontId="46" fillId="0" borderId="8" xfId="2" applyFont="1" applyBorder="1" applyAlignment="1">
      <alignment horizontal="center" vertical="center"/>
    </xf>
    <xf numFmtId="176" fontId="46" fillId="2" borderId="14" xfId="2" applyNumberFormat="1" applyFont="1" applyFill="1" applyBorder="1" applyAlignment="1">
      <alignment horizontal="center" vertical="center" shrinkToFit="1"/>
    </xf>
    <xf numFmtId="0" fontId="46" fillId="2" borderId="1"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1" xfId="2" applyFont="1" applyFill="1" applyBorder="1" applyAlignment="1">
      <alignment horizontal="center" vertical="center"/>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178" fontId="18" fillId="0" borderId="0" xfId="4" applyNumberFormat="1" applyFont="1" applyAlignment="1">
      <alignment horizontal="center" vertical="center" shrinkToFit="1"/>
    </xf>
    <xf numFmtId="0" fontId="46" fillId="3" borderId="1" xfId="4" applyFont="1" applyFill="1" applyBorder="1" applyAlignment="1">
      <alignment horizontal="center" vertical="center"/>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6"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18" fillId="0" borderId="17"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5" xfId="5" applyFont="1" applyBorder="1" applyAlignment="1">
      <alignment horizontal="center" vertical="center" shrinkToFit="1"/>
    </xf>
    <xf numFmtId="0" fontId="18" fillId="0" borderId="28" xfId="5" applyFont="1" applyBorder="1" applyAlignment="1">
      <alignment vertical="center" shrinkToFit="1"/>
    </xf>
    <xf numFmtId="0" fontId="18" fillId="0" borderId="44" xfId="5" applyFont="1" applyBorder="1" applyAlignment="1">
      <alignment vertical="center" shrinkToFit="1"/>
    </xf>
    <xf numFmtId="0" fontId="18" fillId="0" borderId="26" xfId="5" applyFont="1" applyBorder="1" applyAlignment="1">
      <alignment horizontal="center" vertical="center" shrinkToFit="1"/>
    </xf>
    <xf numFmtId="0" fontId="18" fillId="0" borderId="27" xfId="5" applyFont="1" applyBorder="1" applyAlignment="1">
      <alignment horizontal="center" vertical="center" shrinkToFit="1"/>
    </xf>
    <xf numFmtId="0" fontId="18" fillId="0" borderId="8" xfId="5" applyFont="1" applyBorder="1" applyAlignment="1">
      <alignment horizontal="center" vertical="center" shrinkToFit="1"/>
    </xf>
    <xf numFmtId="2" fontId="18" fillId="0" borderId="29"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2" fontId="18" fillId="0" borderId="44"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179" fontId="18" fillId="0" borderId="26" xfId="5" applyNumberFormat="1" applyFont="1" applyBorder="1" applyAlignment="1">
      <alignment horizontal="center" vertical="center" shrinkToFit="1"/>
    </xf>
    <xf numFmtId="179" fontId="18" fillId="0" borderId="27" xfId="5" applyNumberFormat="1" applyFont="1" applyBorder="1" applyAlignment="1">
      <alignment horizontal="center" vertical="center" shrinkToFit="1"/>
    </xf>
    <xf numFmtId="0" fontId="32" fillId="0" borderId="0" xfId="2" applyFont="1" applyAlignment="1">
      <alignment vertical="center"/>
    </xf>
    <xf numFmtId="0" fontId="18" fillId="0" borderId="1" xfId="2" applyFont="1" applyBorder="1" applyAlignment="1" applyProtection="1">
      <alignment vertical="center" shrinkToFit="1"/>
      <protection locked="0"/>
    </xf>
    <xf numFmtId="193" fontId="33" fillId="8" borderId="1" xfId="2" applyNumberFormat="1" applyFont="1" applyFill="1" applyBorder="1" applyAlignment="1" applyProtection="1">
      <alignment horizontal="center" vertical="center" shrinkToFit="1"/>
      <protection locked="0"/>
    </xf>
    <xf numFmtId="0" fontId="33" fillId="2" borderId="1" xfId="2" applyFont="1" applyFill="1" applyBorder="1" applyAlignment="1" applyProtection="1">
      <alignment horizontal="center" vertical="center" wrapText="1"/>
      <protection locked="0"/>
    </xf>
    <xf numFmtId="193" fontId="15" fillId="0" borderId="1" xfId="2" applyNumberFormat="1" applyBorder="1" applyAlignment="1">
      <alignment vertical="center" shrinkToFit="1"/>
    </xf>
    <xf numFmtId="190" fontId="43" fillId="0" borderId="0" xfId="5" applyNumberFormat="1" applyFont="1">
      <alignment vertical="center"/>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9" fillId="0" borderId="1" xfId="7" applyFont="1" applyBorder="1" applyAlignment="1">
      <alignment horizontal="center" vertical="center" shrinkToFit="1"/>
    </xf>
    <xf numFmtId="186" fontId="9" fillId="0" borderId="1" xfId="7" applyNumberFormat="1" applyFont="1" applyBorder="1" applyAlignment="1">
      <alignment horizontal="right" vertical="center" shrinkToFit="1"/>
    </xf>
    <xf numFmtId="0" fontId="9" fillId="0" borderId="1" xfId="2" applyFont="1" applyBorder="1" applyAlignment="1" applyProtection="1">
      <alignment horizontal="center" vertical="center" shrinkToFit="1"/>
      <protection locked="0"/>
    </xf>
    <xf numFmtId="0" fontId="9" fillId="0" borderId="1" xfId="7" applyFont="1" applyBorder="1" applyAlignment="1">
      <alignment vertical="center" shrinkToFit="1"/>
    </xf>
    <xf numFmtId="0" fontId="9" fillId="0" borderId="1" xfId="2" applyFont="1" applyBorder="1" applyAlignment="1">
      <alignment vertical="center" shrinkToFit="1"/>
    </xf>
    <xf numFmtId="187" fontId="9" fillId="0" borderId="1" xfId="7" applyNumberFormat="1" applyFont="1" applyBorder="1" applyAlignment="1">
      <alignment horizontal="center" vertical="center" shrinkToFit="1"/>
    </xf>
    <xf numFmtId="186" fontId="46" fillId="0" borderId="8" xfId="2" applyNumberFormat="1" applyFont="1" applyBorder="1" applyAlignment="1" applyProtection="1">
      <alignment horizontal="center" vertical="center" shrinkToFit="1"/>
      <protection locked="0"/>
    </xf>
    <xf numFmtId="200" fontId="46" fillId="0" borderId="8" xfId="2" applyNumberFormat="1" applyFont="1" applyBorder="1" applyAlignment="1" applyProtection="1">
      <alignment horizontal="center" vertical="center" shrinkToFit="1"/>
      <protection locked="0"/>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93" fontId="12" fillId="0" borderId="39" xfId="5" applyNumberFormat="1" applyFont="1" applyBorder="1" applyAlignment="1">
      <alignment horizontal="center" vertical="center" shrinkToFit="1"/>
    </xf>
    <xf numFmtId="193" fontId="12" fillId="0" borderId="46" xfId="5" applyNumberFormat="1" applyFont="1" applyBorder="1" applyAlignment="1">
      <alignment horizontal="center" vertical="center" shrinkToFit="1"/>
    </xf>
    <xf numFmtId="193" fontId="12" fillId="0" borderId="41" xfId="5" applyNumberFormat="1" applyFont="1" applyBorder="1" applyAlignment="1">
      <alignment horizontal="center" vertical="center" shrinkToFit="1"/>
    </xf>
    <xf numFmtId="193" fontId="12" fillId="0" borderId="32" xfId="5" applyNumberFormat="1" applyFont="1" applyBorder="1" applyAlignment="1">
      <alignment horizontal="center" vertical="center" shrinkToFit="1"/>
    </xf>
    <xf numFmtId="193" fontId="12" fillId="0" borderId="38" xfId="5" applyNumberFormat="1" applyFont="1" applyBorder="1" applyAlignment="1">
      <alignment horizontal="center" vertical="center" shrinkToFit="1"/>
    </xf>
    <xf numFmtId="193" fontId="12" fillId="0" borderId="37" xfId="5" applyNumberFormat="1" applyFont="1" applyBorder="1" applyAlignment="1">
      <alignment horizontal="center" vertical="center" shrinkToFit="1"/>
    </xf>
    <xf numFmtId="0" fontId="15" fillId="0" borderId="0" xfId="2" applyAlignment="1">
      <alignment vertical="center" shrinkToFit="1"/>
    </xf>
    <xf numFmtId="193" fontId="33" fillId="0" borderId="1" xfId="2" applyNumberFormat="1" applyFont="1" applyBorder="1" applyAlignment="1" applyProtection="1">
      <alignment horizontal="center" vertical="center" shrinkToFit="1"/>
      <protection locked="0"/>
    </xf>
    <xf numFmtId="190" fontId="9" fillId="0" borderId="1" xfId="7" quotePrefix="1" applyNumberFormat="1" applyFont="1" applyBorder="1" applyAlignment="1">
      <alignment horizontal="right" vertical="center" shrinkToFit="1"/>
    </xf>
    <xf numFmtId="190" fontId="9" fillId="0" borderId="1" xfId="7" applyNumberFormat="1" applyFont="1" applyBorder="1" applyAlignment="1">
      <alignment horizontal="right" vertical="center" shrinkToFit="1"/>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2" borderId="3" xfId="2" applyFont="1" applyFill="1" applyBorder="1" applyAlignment="1">
      <alignment horizontal="center" vertical="center" shrinkToFit="1"/>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45" fillId="0" borderId="1" xfId="2" applyFont="1" applyBorder="1" applyAlignment="1">
      <alignment horizontal="center" vertical="center"/>
    </xf>
    <xf numFmtId="190" fontId="46" fillId="0" borderId="3" xfId="2" applyNumberFormat="1"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4" fontId="46"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201" fontId="51" fillId="0" borderId="9" xfId="1" applyNumberFormat="1" applyFont="1" applyBorder="1" applyAlignment="1" applyProtection="1">
      <alignment horizontal="center" vertical="center" shrinkToFit="1"/>
      <protection locked="0"/>
    </xf>
    <xf numFmtId="201" fontId="51" fillId="0" borderId="10" xfId="1" applyNumberFormat="1" applyFont="1" applyBorder="1" applyAlignment="1" applyProtection="1">
      <alignment horizontal="center" vertical="center" shrinkToFit="1"/>
      <protection locked="0"/>
    </xf>
    <xf numFmtId="201" fontId="51" fillId="0" borderId="11" xfId="1" applyNumberFormat="1" applyFont="1" applyBorder="1" applyAlignment="1" applyProtection="1">
      <alignment horizontal="center" vertical="center" shrinkToFit="1"/>
      <protection locked="0"/>
    </xf>
    <xf numFmtId="14" fontId="46" fillId="0" borderId="9" xfId="2" applyNumberFormat="1" applyFont="1" applyBorder="1" applyAlignment="1" applyProtection="1">
      <alignment horizontal="center" vertical="center"/>
      <protection locked="0"/>
    </xf>
    <xf numFmtId="0" fontId="46" fillId="0" borderId="11" xfId="2" applyFont="1" applyBorder="1" applyAlignment="1" applyProtection="1">
      <alignment horizontal="center" vertical="center"/>
      <protection locked="0"/>
    </xf>
    <xf numFmtId="201" fontId="51" fillId="0" borderId="2" xfId="1" applyNumberFormat="1" applyFont="1" applyBorder="1" applyAlignment="1" applyProtection="1">
      <alignment horizontal="center" vertical="center" shrinkToFit="1"/>
      <protection locked="0"/>
    </xf>
    <xf numFmtId="201" fontId="51" fillId="0" borderId="3" xfId="1" applyNumberFormat="1" applyFont="1" applyBorder="1" applyAlignment="1" applyProtection="1">
      <alignment horizontal="center" vertical="center" shrinkToFit="1"/>
      <protection locked="0"/>
    </xf>
    <xf numFmtId="201" fontId="51" fillId="0" borderId="8" xfId="1" applyNumberFormat="1" applyFon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46" fillId="0" borderId="2" xfId="2" applyNumberFormat="1"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46"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46" fillId="0" borderId="6" xfId="2" applyNumberFormat="1" applyFont="1" applyBorder="1" applyAlignment="1">
      <alignment horizontal="center" vertical="center" shrinkToFit="1"/>
    </xf>
    <xf numFmtId="176" fontId="46" fillId="0" borderId="7" xfId="2" applyNumberFormat="1" applyFont="1" applyBorder="1" applyAlignment="1">
      <alignment horizontal="center" vertical="center" shrinkToFit="1"/>
    </xf>
    <xf numFmtId="176" fontId="46" fillId="0" borderId="5" xfId="2" applyNumberFormat="1" applyFont="1" applyBorder="1" applyAlignment="1">
      <alignment horizontal="center" vertical="center" shrinkToFit="1"/>
    </xf>
    <xf numFmtId="176" fontId="46" fillId="0" borderId="9" xfId="2" applyNumberFormat="1" applyFont="1" applyBorder="1" applyAlignment="1">
      <alignment horizontal="center" vertical="center" shrinkToFit="1"/>
    </xf>
    <xf numFmtId="176" fontId="46" fillId="0" borderId="10" xfId="2" applyNumberFormat="1" applyFont="1" applyBorder="1" applyAlignment="1">
      <alignment horizontal="center" vertical="center" shrinkToFit="1"/>
    </xf>
    <xf numFmtId="176" fontId="46"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185" fontId="46" fillId="0" borderId="1" xfId="2" applyNumberFormat="1" applyFont="1" applyBorder="1" applyAlignment="1" applyProtection="1">
      <alignment horizontal="center" vertical="center" shrinkToFit="1"/>
      <protection locked="0"/>
    </xf>
    <xf numFmtId="0" fontId="46" fillId="0" borderId="2"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0" borderId="13" xfId="2" applyFont="1" applyBorder="1" applyAlignment="1" applyProtection="1">
      <alignment horizontal="center" vertical="center" shrinkToFit="1"/>
      <protection locked="0"/>
    </xf>
    <xf numFmtId="0" fontId="46" fillId="2" borderId="13" xfId="2" applyFont="1" applyFill="1" applyBorder="1" applyAlignment="1">
      <alignment horizontal="center" vertical="center" textRotation="255"/>
    </xf>
    <xf numFmtId="0" fontId="46" fillId="0" borderId="14"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90" fontId="46" fillId="0" borderId="2" xfId="2" applyNumberFormat="1" applyFont="1" applyBorder="1" applyAlignment="1" applyProtection="1">
      <alignment horizontal="center" vertical="center"/>
      <protection locked="0"/>
    </xf>
    <xf numFmtId="190" fontId="46" fillId="0" borderId="3" xfId="2" applyNumberFormat="1" applyFont="1" applyBorder="1" applyAlignment="1" applyProtection="1">
      <alignment horizontal="center" vertical="center"/>
      <protection locked="0"/>
    </xf>
    <xf numFmtId="184" fontId="46" fillId="0" borderId="2" xfId="2" applyNumberFormat="1" applyFont="1" applyBorder="1" applyAlignment="1" applyProtection="1">
      <alignment horizontal="center" vertical="center"/>
      <protection locked="0"/>
    </xf>
    <xf numFmtId="184" fontId="46" fillId="0" borderId="3" xfId="2" applyNumberFormat="1" applyFont="1" applyBorder="1" applyAlignment="1" applyProtection="1">
      <alignment horizontal="center" vertical="center"/>
      <protection locked="0"/>
    </xf>
    <xf numFmtId="183" fontId="46" fillId="0" borderId="1" xfId="2" applyNumberFormat="1" applyFont="1" applyBorder="1" applyAlignment="1" applyProtection="1">
      <alignment horizontal="center" vertical="center"/>
      <protection locked="0"/>
    </xf>
    <xf numFmtId="181" fontId="46" fillId="0" borderId="2" xfId="2" applyNumberFormat="1" applyFont="1" applyBorder="1" applyAlignment="1" applyProtection="1">
      <alignment horizontal="center" vertical="center"/>
      <protection locked="0"/>
    </xf>
    <xf numFmtId="181" fontId="46"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2" fontId="46"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 xfId="7" applyFont="1" applyBorder="1" applyAlignment="1">
      <alignment horizontal="center" vertical="center" shrinkToFit="1"/>
    </xf>
    <xf numFmtId="0" fontId="9" fillId="0" borderId="1" xfId="2" applyFont="1" applyBorder="1" applyAlignment="1">
      <alignment horizontal="center" vertical="center" shrinkToFit="1"/>
    </xf>
    <xf numFmtId="0" fontId="9" fillId="0" borderId="2" xfId="7" applyFont="1" applyBorder="1" applyAlignment="1">
      <alignment horizontal="center" vertical="center" shrinkToFit="1"/>
    </xf>
    <xf numFmtId="0" fontId="9" fillId="0" borderId="8" xfId="2" applyFont="1" applyBorder="1" applyAlignment="1">
      <alignment horizontal="center" vertical="center" shrinkToFit="1"/>
    </xf>
    <xf numFmtId="0" fontId="9" fillId="0" borderId="8" xfId="7"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xf>
    <xf numFmtId="197" fontId="9" fillId="0" borderId="7" xfId="2" applyNumberFormat="1" applyFont="1" applyBorder="1" applyAlignment="1">
      <alignment horizontal="left" vertical="center"/>
    </xf>
    <xf numFmtId="197"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xf>
    <xf numFmtId="197" fontId="9" fillId="0" borderId="10" xfId="2" applyNumberFormat="1" applyFont="1" applyBorder="1" applyAlignment="1">
      <alignment horizontal="left" vertical="center"/>
    </xf>
    <xf numFmtId="197"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7" fontId="9" fillId="0" borderId="6" xfId="2" applyNumberFormat="1" applyFont="1" applyBorder="1" applyAlignment="1">
      <alignment horizontal="center" vertical="center" wrapText="1" shrinkToFit="1"/>
    </xf>
    <xf numFmtId="197" fontId="9" fillId="0" borderId="7" xfId="2" applyNumberFormat="1" applyFont="1" applyBorder="1" applyAlignment="1">
      <alignment horizontal="center" vertical="center" wrapText="1" shrinkToFit="1"/>
    </xf>
    <xf numFmtId="197" fontId="9" fillId="0" borderId="5" xfId="2" applyNumberFormat="1" applyFont="1" applyBorder="1" applyAlignment="1">
      <alignment horizontal="center" vertical="center" wrapText="1" shrinkToFit="1"/>
    </xf>
    <xf numFmtId="197" fontId="9" fillId="0" borderId="9" xfId="2" applyNumberFormat="1" applyFont="1" applyBorder="1" applyAlignment="1">
      <alignment horizontal="center" vertical="center" wrapText="1" shrinkToFit="1"/>
    </xf>
    <xf numFmtId="197" fontId="9" fillId="0" borderId="10" xfId="2" applyNumberFormat="1" applyFont="1" applyBorder="1" applyAlignment="1">
      <alignment horizontal="center" vertical="center" wrapText="1" shrinkToFit="1"/>
    </xf>
    <xf numFmtId="197" fontId="9" fillId="0" borderId="11" xfId="2" applyNumberFormat="1" applyFont="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12" fillId="0" borderId="6" xfId="2" applyNumberFormat="1" applyFont="1" applyBorder="1" applyAlignment="1">
      <alignment horizontal="center" vertical="center" wrapText="1" shrinkToFit="1"/>
    </xf>
    <xf numFmtId="197" fontId="12" fillId="0" borderId="7" xfId="2" applyNumberFormat="1" applyFont="1" applyBorder="1" applyAlignment="1">
      <alignment horizontal="center" vertical="center" wrapText="1" shrinkToFit="1"/>
    </xf>
    <xf numFmtId="197" fontId="12" fillId="0" borderId="5" xfId="2" applyNumberFormat="1" applyFont="1" applyBorder="1" applyAlignment="1">
      <alignment horizontal="center" vertical="center" wrapText="1" shrinkToFit="1"/>
    </xf>
    <xf numFmtId="197" fontId="12" fillId="0" borderId="9" xfId="2" applyNumberFormat="1" applyFont="1" applyBorder="1" applyAlignment="1">
      <alignment horizontal="center" vertical="center" wrapText="1" shrinkToFit="1"/>
    </xf>
    <xf numFmtId="197" fontId="12" fillId="0" borderId="10" xfId="2" applyNumberFormat="1" applyFont="1" applyBorder="1" applyAlignment="1">
      <alignment horizontal="center" vertical="center" wrapText="1" shrinkToFit="1"/>
    </xf>
    <xf numFmtId="197"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xf>
    <xf numFmtId="197" fontId="12" fillId="0" borderId="7" xfId="2" applyNumberFormat="1" applyFont="1" applyBorder="1" applyAlignment="1">
      <alignment horizontal="left" vertical="center"/>
    </xf>
    <xf numFmtId="197"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xf>
    <xf numFmtId="197" fontId="12" fillId="0" borderId="10" xfId="2" applyNumberFormat="1" applyFont="1" applyBorder="1" applyAlignment="1">
      <alignment horizontal="left" vertical="center"/>
    </xf>
    <xf numFmtId="197"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0" fontId="46" fillId="0" borderId="1" xfId="2" applyFont="1" applyBorder="1" applyAlignment="1">
      <alignment horizontal="center" vertical="center"/>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201" fontId="46" fillId="0" borderId="2" xfId="2" applyNumberFormat="1" applyFont="1" applyBorder="1" applyAlignment="1">
      <alignment horizontal="center" vertical="center" shrinkToFit="1"/>
    </xf>
    <xf numFmtId="201" fontId="46" fillId="0" borderId="3" xfId="2" applyNumberFormat="1" applyFont="1" applyBorder="1" applyAlignment="1">
      <alignment horizontal="center" vertical="center" shrinkToFit="1"/>
    </xf>
    <xf numFmtId="201" fontId="46" fillId="0" borderId="8" xfId="2" applyNumberFormat="1" applyFont="1" applyBorder="1" applyAlignment="1">
      <alignment horizontal="center" vertical="center" shrinkToFit="1"/>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4" fontId="46" fillId="0" borderId="2" xfId="2" applyNumberFormat="1" applyFont="1" applyBorder="1" applyAlignment="1">
      <alignment horizontal="center" vertical="center" shrinkToFit="1"/>
    </xf>
    <xf numFmtId="0" fontId="46" fillId="2" borderId="5" xfId="2" applyFont="1" applyFill="1" applyBorder="1" applyAlignment="1">
      <alignment horizontal="center" vertical="center" wrapText="1" shrinkToFit="1"/>
    </xf>
    <xf numFmtId="0" fontId="46" fillId="2" borderId="6"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198" fontId="46" fillId="0" borderId="6" xfId="2" applyNumberFormat="1" applyFont="1" applyBorder="1" applyAlignment="1" applyProtection="1">
      <alignment horizontal="center" vertical="center"/>
      <protection locked="0"/>
    </xf>
    <xf numFmtId="198" fontId="46" fillId="0" borderId="5" xfId="2" applyNumberFormat="1" applyFont="1" applyBorder="1" applyAlignment="1" applyProtection="1">
      <alignment horizontal="center" vertical="center"/>
      <protection locked="0"/>
    </xf>
    <xf numFmtId="198" fontId="46" fillId="0" borderId="12" xfId="2" applyNumberFormat="1" applyFont="1" applyBorder="1" applyAlignment="1" applyProtection="1">
      <alignment horizontal="center" vertical="center"/>
      <protection locked="0"/>
    </xf>
    <xf numFmtId="198"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198" fontId="46" fillId="0" borderId="9" xfId="2" applyNumberFormat="1" applyFont="1" applyBorder="1" applyAlignment="1" applyProtection="1">
      <alignment horizontal="center" vertical="center"/>
      <protection locked="0"/>
    </xf>
    <xf numFmtId="198" fontId="46" fillId="0" borderId="11" xfId="2" applyNumberFormat="1" applyFont="1" applyBorder="1" applyAlignment="1" applyProtection="1">
      <alignment horizontal="center" vertical="center"/>
      <protection locked="0"/>
    </xf>
    <xf numFmtId="198" fontId="46" fillId="0" borderId="2" xfId="2" applyNumberFormat="1" applyFont="1" applyBorder="1" applyAlignment="1" applyProtection="1">
      <alignment horizontal="center" vertical="center"/>
      <protection locked="0"/>
    </xf>
    <xf numFmtId="198" fontId="46" fillId="0" borderId="8" xfId="2" applyNumberFormat="1" applyFont="1" applyBorder="1" applyAlignment="1" applyProtection="1">
      <alignment horizontal="center" vertical="center"/>
      <protection locked="0"/>
    </xf>
    <xf numFmtId="198"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46" fillId="0" borderId="12" xfId="2" applyFont="1" applyBorder="1" applyAlignment="1">
      <alignment horizontal="center" vertical="center" wrapText="1" shrinkToFit="1"/>
    </xf>
    <xf numFmtId="0" fontId="46" fillId="0" borderId="0" xfId="2" applyFont="1" applyAlignment="1">
      <alignment horizontal="center" vertical="center" wrapText="1" shrinkToFit="1"/>
    </xf>
    <xf numFmtId="0" fontId="46" fillId="0" borderId="4" xfId="2" applyFont="1" applyBorder="1" applyAlignment="1">
      <alignment horizontal="center" vertical="center" wrapText="1" shrinkToFit="1"/>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199" fontId="46" fillId="0" borderId="2" xfId="2" applyNumberFormat="1" applyFont="1" applyBorder="1" applyAlignment="1" applyProtection="1">
      <alignment horizontal="center" vertical="center"/>
      <protection locked="0"/>
    </xf>
    <xf numFmtId="199" fontId="46" fillId="0" borderId="8" xfId="2" applyNumberFormat="1" applyFont="1" applyBorder="1" applyAlignment="1" applyProtection="1">
      <alignment horizontal="center" vertical="center"/>
      <protection locked="0"/>
    </xf>
    <xf numFmtId="199" fontId="46" fillId="0" borderId="3"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36" fillId="0" borderId="1" xfId="0" applyFont="1" applyBorder="1" applyAlignment="1">
      <alignment horizontal="center" vertical="center" shrinkToFit="1"/>
    </xf>
    <xf numFmtId="0" fontId="46" fillId="2" borderId="1" xfId="2" applyFont="1" applyFill="1" applyBorder="1" applyAlignment="1">
      <alignment horizontal="center" vertical="center"/>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5" fillId="0" borderId="10" xfId="2" applyFont="1" applyBorder="1" applyAlignment="1">
      <alignment horizontal="left" vertical="center"/>
    </xf>
    <xf numFmtId="0" fontId="45" fillId="0" borderId="0" xfId="2" applyFont="1" applyAlignment="1">
      <alignment horizontal="left" vertical="center"/>
    </xf>
    <xf numFmtId="0" fontId="46" fillId="0" borderId="14" xfId="2" applyFont="1" applyBorder="1" applyAlignment="1">
      <alignment horizontal="left" vertical="center"/>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46" fillId="0" borderId="13" xfId="2" applyFont="1" applyBorder="1" applyAlignment="1">
      <alignment horizontal="left" vertical="center"/>
    </xf>
    <xf numFmtId="0" fontId="46" fillId="0" borderId="3"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176" fontId="46" fillId="0" borderId="6" xfId="2" applyNumberFormat="1" applyFont="1" applyBorder="1" applyAlignment="1">
      <alignment horizontal="center" vertical="center"/>
    </xf>
    <xf numFmtId="176" fontId="46" fillId="0" borderId="5" xfId="2" applyNumberFormat="1" applyFont="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0" borderId="6" xfId="2" applyFont="1" applyBorder="1" applyAlignment="1">
      <alignment horizontal="center" vertical="center" wrapText="1" shrinkToFit="1"/>
    </xf>
    <xf numFmtId="0" fontId="36" fillId="0" borderId="5" xfId="0" applyFont="1" applyBorder="1" applyAlignment="1">
      <alignment horizontal="center" vertical="center" wrapText="1" shrinkToFit="1"/>
    </xf>
    <xf numFmtId="0" fontId="46" fillId="0" borderId="9" xfId="2" applyFont="1" applyBorder="1" applyAlignment="1">
      <alignment horizontal="center" vertical="center" wrapText="1" shrinkToFit="1"/>
    </xf>
    <xf numFmtId="0" fontId="46" fillId="2" borderId="1" xfId="2" applyFont="1" applyFill="1" applyBorder="1" applyAlignment="1">
      <alignment horizontal="center" vertical="center" textRotation="255"/>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48"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6" fillId="0" borderId="9" xfId="2" applyFont="1" applyBorder="1" applyAlignment="1">
      <alignment horizontal="left" vertical="center"/>
    </xf>
    <xf numFmtId="0" fontId="46" fillId="0" borderId="10" xfId="2" applyFont="1" applyBorder="1" applyAlignment="1">
      <alignment horizontal="left" vertical="center"/>
    </xf>
    <xf numFmtId="0" fontId="46" fillId="0" borderId="11" xfId="2" applyFont="1" applyBorder="1" applyAlignment="1">
      <alignment horizontal="left" vertical="center"/>
    </xf>
    <xf numFmtId="0" fontId="46" fillId="0" borderId="11" xfId="2" applyFont="1" applyBorder="1" applyAlignment="1">
      <alignment horizontal="center" vertical="center" wrapText="1" shrinkToFit="1"/>
    </xf>
    <xf numFmtId="0" fontId="46" fillId="0" borderId="6" xfId="2" applyFont="1" applyBorder="1" applyAlignment="1">
      <alignment horizontal="left" vertical="center"/>
    </xf>
    <xf numFmtId="0" fontId="46" fillId="0" borderId="7" xfId="2" applyFont="1" applyBorder="1" applyAlignment="1">
      <alignment horizontal="left" vertical="center"/>
    </xf>
    <xf numFmtId="0" fontId="46" fillId="0" borderId="5" xfId="2" applyFont="1" applyBorder="1" applyAlignment="1">
      <alignment horizontal="left" vertical="center"/>
    </xf>
    <xf numFmtId="0" fontId="46" fillId="0" borderId="5" xfId="2" applyFont="1" applyBorder="1" applyAlignment="1">
      <alignment horizontal="center" vertical="center" wrapText="1" shrinkToFit="1"/>
    </xf>
    <xf numFmtId="203" fontId="46" fillId="0" borderId="2" xfId="2" applyNumberFormat="1" applyFont="1" applyBorder="1" applyAlignment="1" applyProtection="1">
      <alignment horizontal="center" vertical="center"/>
      <protection locked="0"/>
    </xf>
    <xf numFmtId="203" fontId="46" fillId="0" borderId="8" xfId="2" applyNumberFormat="1" applyFont="1" applyBorder="1" applyAlignment="1" applyProtection="1">
      <alignment horizontal="center" vertical="center"/>
      <protection locked="0"/>
    </xf>
    <xf numFmtId="0" fontId="46" fillId="2" borderId="12" xfId="2" applyFont="1" applyFill="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4"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shrinkToFit="1"/>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shrinkToFit="1"/>
      <protection locked="0"/>
    </xf>
    <xf numFmtId="176" fontId="54" fillId="0" borderId="3" xfId="2" applyNumberFormat="1" applyFont="1" applyBorder="1" applyAlignment="1" applyProtection="1">
      <alignment horizontal="center" vertical="center" shrinkToFit="1"/>
      <protection locked="0"/>
    </xf>
    <xf numFmtId="176" fontId="54" fillId="0" borderId="8" xfId="2" applyNumberFormat="1" applyFont="1" applyBorder="1" applyAlignment="1" applyProtection="1">
      <alignment horizontal="center" vertical="center" shrinkToFit="1"/>
      <protection locked="0"/>
    </xf>
    <xf numFmtId="0" fontId="54" fillId="2" borderId="8" xfId="2" applyFont="1" applyFill="1" applyBorder="1" applyAlignment="1">
      <alignment horizontal="center" vertical="center" shrinkToFit="1"/>
    </xf>
    <xf numFmtId="0" fontId="54" fillId="0" borderId="2" xfId="2" applyFont="1" applyBorder="1" applyAlignment="1" applyProtection="1">
      <alignment horizontal="center" vertical="center" shrinkToFit="1"/>
      <protection locked="0"/>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5"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1"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176" fontId="46" fillId="0" borderId="2" xfId="2" applyNumberFormat="1" applyFont="1" applyBorder="1" applyAlignment="1" applyProtection="1">
      <alignment horizontal="center" vertical="center" shrinkToFit="1"/>
      <protection locked="0"/>
    </xf>
    <xf numFmtId="176" fontId="46" fillId="0" borderId="3" xfId="2" applyNumberFormat="1" applyFont="1" applyBorder="1" applyAlignment="1" applyProtection="1">
      <alignment horizontal="center" vertical="center" shrinkToFit="1"/>
      <protection locked="0"/>
    </xf>
    <xf numFmtId="176" fontId="46" fillId="0" borderId="8" xfId="2" applyNumberFormat="1" applyFont="1" applyBorder="1" applyAlignment="1" applyProtection="1">
      <alignment horizontal="center" vertical="center" shrinkToFit="1"/>
      <protection locked="0"/>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8" xfId="4" applyFont="1" applyFill="1" applyBorder="1" applyAlignment="1">
      <alignment horizontal="center" vertical="center"/>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54" fillId="2" borderId="6" xfId="2" applyFont="1" applyFill="1" applyBorder="1" applyAlignment="1">
      <alignment horizontal="center" vertical="center" shrinkToFit="1"/>
    </xf>
    <xf numFmtId="0" fontId="54" fillId="2" borderId="7"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54" fillId="0" borderId="14" xfId="2" applyFont="1" applyBorder="1" applyAlignment="1">
      <alignment horizontal="center" vertical="center" wrapText="1"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0" borderId="2"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4" fillId="0" borderId="13" xfId="4" applyFont="1" applyBorder="1" applyAlignment="1">
      <alignment horizontal="center" vertical="center" wrapTex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44" fillId="0" borderId="2" xfId="4" applyFont="1" applyBorder="1" applyAlignment="1">
      <alignment horizontal="center" vertical="center" wrapText="1"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0" borderId="12"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28" fillId="0" borderId="10" xfId="0" applyFont="1" applyBorder="1" applyAlignment="1">
      <alignment horizontal="left" vertical="center"/>
    </xf>
    <xf numFmtId="0" fontId="28" fillId="0" borderId="0" xfId="0" applyFont="1" applyAlignment="1">
      <alignment horizontal="left" vertical="center"/>
    </xf>
    <xf numFmtId="0" fontId="32" fillId="0" borderId="0" xfId="2" applyFont="1" applyAlignment="1">
      <alignment vertical="center" wrapText="1"/>
    </xf>
    <xf numFmtId="0" fontId="18" fillId="2" borderId="1" xfId="5" applyFont="1" applyFill="1" applyBorder="1" applyAlignment="1">
      <alignment horizontal="center" vertical="center" wrapText="1"/>
    </xf>
    <xf numFmtId="0" fontId="29" fillId="2" borderId="1" xfId="5" applyFont="1" applyFill="1" applyBorder="1" applyAlignment="1">
      <alignment horizontal="center" vertical="center" wrapText="1"/>
    </xf>
    <xf numFmtId="0" fontId="28" fillId="0" borderId="7"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28" fillId="0" borderId="10" xfId="0"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6" fillId="0" borderId="6" xfId="2" applyFont="1" applyBorder="1" applyAlignment="1" applyProtection="1">
      <alignment horizontal="left" vertical="top" wrapText="1"/>
      <protection locked="0"/>
    </xf>
    <xf numFmtId="0" fontId="26" fillId="0" borderId="7" xfId="2" applyFont="1" applyBorder="1" applyAlignment="1" applyProtection="1">
      <alignment horizontal="left" vertical="top"/>
      <protection locked="0"/>
    </xf>
    <xf numFmtId="0" fontId="26" fillId="0" borderId="0" xfId="2" applyFont="1" applyAlignment="1" applyProtection="1">
      <alignment horizontal="left" vertical="top"/>
      <protection locked="0"/>
    </xf>
    <xf numFmtId="0" fontId="26" fillId="0" borderId="4" xfId="2" applyFont="1" applyBorder="1" applyAlignment="1" applyProtection="1">
      <alignment horizontal="left" vertical="top"/>
      <protection locked="0"/>
    </xf>
    <xf numFmtId="0" fontId="26" fillId="0" borderId="12" xfId="2" applyFont="1" applyBorder="1" applyAlignment="1" applyProtection="1">
      <alignment horizontal="left" vertical="top"/>
      <protection locked="0"/>
    </xf>
    <xf numFmtId="0" fontId="26" fillId="0" borderId="9" xfId="2" applyFont="1" applyBorder="1" applyAlignment="1" applyProtection="1">
      <alignment horizontal="left" vertical="top"/>
      <protection locked="0"/>
    </xf>
    <xf numFmtId="0" fontId="26" fillId="0" borderId="10" xfId="2" applyFont="1" applyBorder="1" applyAlignment="1" applyProtection="1">
      <alignment horizontal="left" vertical="top"/>
      <protection locked="0"/>
    </xf>
    <xf numFmtId="0" fontId="26" fillId="0" borderId="11" xfId="2" applyFont="1" applyBorder="1" applyAlignment="1" applyProtection="1">
      <alignment horizontal="left" vertical="top"/>
      <protection locked="0"/>
    </xf>
    <xf numFmtId="0" fontId="18"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2" fontId="18" fillId="0" borderId="2" xfId="2" applyNumberFormat="1" applyFont="1" applyBorder="1" applyAlignment="1" applyProtection="1">
      <alignment horizontal="center" vertical="center" wrapText="1"/>
      <protection locked="0"/>
    </xf>
    <xf numFmtId="202" fontId="18" fillId="0" borderId="3" xfId="2" applyNumberFormat="1" applyFont="1" applyBorder="1" applyAlignment="1" applyProtection="1">
      <alignment horizontal="center" vertical="center" wrapText="1"/>
      <protection locked="0"/>
    </xf>
    <xf numFmtId="20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188" fontId="18" fillId="0" borderId="9" xfId="0" applyNumberFormat="1" applyFont="1" applyBorder="1" applyAlignment="1">
      <alignment horizontal="left" vertical="center"/>
    </xf>
    <xf numFmtId="188" fontId="18" fillId="0" borderId="10" xfId="0" applyNumberFormat="1" applyFont="1" applyBorder="1" applyAlignment="1">
      <alignment horizontal="left" vertical="center"/>
    </xf>
    <xf numFmtId="188" fontId="18" fillId="0" borderId="11" xfId="0" applyNumberFormat="1" applyFont="1" applyBorder="1" applyAlignment="1">
      <alignment horizontal="left" vertical="center"/>
    </xf>
    <xf numFmtId="0" fontId="28" fillId="0" borderId="1" xfId="0" applyFont="1" applyBorder="1">
      <alignment vertical="center"/>
    </xf>
    <xf numFmtId="188" fontId="18" fillId="0" borderId="2" xfId="0" applyNumberFormat="1"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8" xfId="0" applyFont="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177" fontId="18" fillId="0" borderId="5" xfId="0" applyNumberFormat="1" applyFont="1" applyBorder="1" applyAlignment="1">
      <alignment horizontal="center" vertical="center"/>
    </xf>
    <xf numFmtId="177" fontId="18" fillId="0" borderId="9"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18" fillId="0" borderId="6" xfId="0" applyNumberFormat="1" applyFont="1" applyBorder="1" applyAlignment="1">
      <alignment horizontal="center" vertical="center"/>
    </xf>
    <xf numFmtId="0" fontId="27" fillId="0" borderId="7" xfId="0" applyFont="1" applyBorder="1">
      <alignment vertical="center"/>
    </xf>
    <xf numFmtId="0" fontId="27" fillId="0" borderId="5" xfId="0" applyFont="1" applyBorder="1">
      <alignment vertical="center"/>
    </xf>
    <xf numFmtId="188" fontId="18" fillId="0" borderId="9" xfId="0" applyNumberFormat="1" applyFont="1" applyBorder="1" applyAlignment="1">
      <alignment horizontal="center" vertical="center"/>
    </xf>
    <xf numFmtId="0" fontId="27" fillId="0" borderId="10" xfId="0" applyFont="1" applyBorder="1">
      <alignment vertical="center"/>
    </xf>
    <xf numFmtId="0" fontId="27"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8" fontId="18" fillId="0" borderId="6" xfId="0" applyNumberFormat="1" applyFont="1" applyBorder="1" applyAlignment="1">
      <alignment horizontal="left"/>
    </xf>
    <xf numFmtId="188" fontId="18" fillId="0" borderId="7" xfId="0" applyNumberFormat="1" applyFont="1" applyBorder="1" applyAlignment="1">
      <alignment horizontal="left"/>
    </xf>
    <xf numFmtId="188" fontId="18" fillId="0" borderId="5" xfId="0" applyNumberFormat="1" applyFont="1" applyBorder="1" applyAlignment="1">
      <alignment horizontal="left"/>
    </xf>
    <xf numFmtId="0" fontId="28" fillId="0" borderId="2" xfId="0" applyFont="1" applyBorder="1">
      <alignment vertical="center"/>
    </xf>
    <xf numFmtId="0" fontId="27" fillId="2" borderId="2" xfId="0" applyFont="1" applyFill="1" applyBorder="1">
      <alignment vertical="center"/>
    </xf>
    <xf numFmtId="0" fontId="27" fillId="2" borderId="3" xfId="0" applyFont="1" applyFill="1" applyBorder="1">
      <alignment vertical="center"/>
    </xf>
    <xf numFmtId="0" fontId="27" fillId="2" borderId="8" xfId="0" applyFont="1" applyFill="1" applyBorder="1">
      <alignment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2" xfId="0" applyFont="1" applyFill="1" applyBorder="1" applyAlignment="1">
      <alignment vertical="center" wrapText="1"/>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6" xfId="5" applyFont="1" applyBorder="1" applyAlignment="1">
      <alignment horizontal="left" vertical="center"/>
    </xf>
    <xf numFmtId="0" fontId="12" fillId="0" borderId="7" xfId="5" applyFont="1" applyBorder="1" applyAlignment="1">
      <alignment horizontal="left" vertical="center"/>
    </xf>
    <xf numFmtId="0" fontId="12" fillId="0" borderId="5" xfId="5" applyFont="1" applyBorder="1" applyAlignment="1">
      <alignment horizontal="left" vertical="center"/>
    </xf>
    <xf numFmtId="0" fontId="25"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176" fontId="25" fillId="0" borderId="6" xfId="5" applyNumberFormat="1" applyFont="1" applyBorder="1" applyAlignment="1">
      <alignment horizontal="center" vertical="center" wrapText="1" shrinkToFit="1"/>
    </xf>
    <xf numFmtId="176" fontId="25" fillId="0" borderId="7" xfId="5" applyNumberFormat="1" applyFont="1" applyBorder="1" applyAlignment="1">
      <alignment horizontal="center" vertical="center" wrapText="1" shrinkToFit="1"/>
    </xf>
    <xf numFmtId="176" fontId="25" fillId="0" borderId="5" xfId="5" applyNumberFormat="1" applyFont="1" applyBorder="1" applyAlignment="1">
      <alignment horizontal="center" vertical="center" wrapText="1" shrinkToFit="1"/>
    </xf>
    <xf numFmtId="176" fontId="25" fillId="0" borderId="9" xfId="5" applyNumberFormat="1" applyFont="1" applyBorder="1" applyAlignment="1">
      <alignment horizontal="center" vertical="center" wrapText="1" shrinkToFit="1"/>
    </xf>
    <xf numFmtId="176" fontId="25" fillId="0" borderId="10" xfId="5" applyNumberFormat="1" applyFont="1" applyBorder="1" applyAlignment="1">
      <alignment horizontal="center" vertical="center" wrapText="1" shrinkToFit="1"/>
    </xf>
    <xf numFmtId="176" fontId="25"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12" fillId="0" borderId="13" xfId="5" applyFont="1" applyBorder="1" applyAlignment="1">
      <alignment horizontal="left" vertical="center"/>
    </xf>
    <xf numFmtId="0" fontId="12" fillId="2" borderId="1" xfId="5" applyFont="1" applyFill="1" applyBorder="1" applyAlignment="1">
      <alignment horizontal="center" vertical="center"/>
    </xf>
    <xf numFmtId="0" fontId="12" fillId="0" borderId="1" xfId="5" applyFont="1" applyBorder="1" applyAlignment="1">
      <alignment horizontal="left" vertical="center"/>
    </xf>
    <xf numFmtId="0" fontId="12" fillId="0" borderId="9" xfId="5" applyFont="1" applyBorder="1" applyAlignment="1">
      <alignment horizontal="left" vertical="center"/>
    </xf>
    <xf numFmtId="0" fontId="12" fillId="0" borderId="10" xfId="5" applyFont="1" applyBorder="1" applyAlignment="1">
      <alignment horizontal="left" vertical="center"/>
    </xf>
    <xf numFmtId="0" fontId="12" fillId="0" borderId="11" xfId="5" applyFont="1" applyBorder="1" applyAlignment="1">
      <alignment horizontal="left" vertical="center"/>
    </xf>
    <xf numFmtId="0" fontId="12" fillId="2" borderId="14" xfId="5" applyFont="1" applyFill="1" applyBorder="1" applyAlignment="1">
      <alignment horizontal="center" vertical="center"/>
    </xf>
    <xf numFmtId="0" fontId="12" fillId="0" borderId="14" xfId="5" applyFont="1" applyBorder="1" applyAlignment="1">
      <alignment horizontal="left"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21"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2" fillId="0" borderId="24"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0" xfId="2" applyFont="1" applyAlignment="1">
      <alignment vertical="center"/>
    </xf>
    <xf numFmtId="0" fontId="28"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38" fillId="0" borderId="6" xfId="2" applyFont="1" applyBorder="1" applyAlignment="1">
      <alignment vertical="center" wrapText="1"/>
    </xf>
    <xf numFmtId="0" fontId="38" fillId="0" borderId="7" xfId="2" applyFont="1" applyBorder="1" applyAlignment="1">
      <alignment vertical="center" wrapText="1"/>
    </xf>
    <xf numFmtId="0" fontId="38" fillId="0" borderId="5" xfId="2" applyFont="1" applyBorder="1" applyAlignment="1">
      <alignment vertical="center" wrapText="1"/>
    </xf>
    <xf numFmtId="0" fontId="38" fillId="0" borderId="12" xfId="2" applyFont="1" applyBorder="1" applyAlignment="1">
      <alignment vertical="center" wrapText="1"/>
    </xf>
    <xf numFmtId="0" fontId="38" fillId="0" borderId="0" xfId="2" applyFont="1" applyAlignment="1">
      <alignment vertical="center" wrapText="1"/>
    </xf>
    <xf numFmtId="0" fontId="38" fillId="0" borderId="4" xfId="2" applyFont="1" applyBorder="1" applyAlignment="1">
      <alignment vertical="center" wrapText="1"/>
    </xf>
    <xf numFmtId="0" fontId="38" fillId="0" borderId="9" xfId="2" applyFont="1" applyBorder="1" applyAlignment="1">
      <alignment vertical="center" wrapText="1"/>
    </xf>
    <xf numFmtId="0" fontId="38" fillId="0" borderId="10" xfId="2" applyFont="1" applyBorder="1" applyAlignment="1">
      <alignment vertical="center" wrapText="1"/>
    </xf>
    <xf numFmtId="0" fontId="38" fillId="0" borderId="11" xfId="2" applyFont="1" applyBorder="1" applyAlignment="1">
      <alignment vertical="center" wrapTex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2 3 2" xfId="14" xr:uid="{DD40EFC9-4479-42C8-80D5-467DF34379D2}"/>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73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g"/><Relationship Id="rId1" Type="http://schemas.openxmlformats.org/officeDocument/2006/relationships/image" Target="../media/image14.jpg"/><Relationship Id="rId4" Type="http://schemas.openxmlformats.org/officeDocument/2006/relationships/image" Target="../media/image1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4.jp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g"/><Relationship Id="rId1" Type="http://schemas.openxmlformats.org/officeDocument/2006/relationships/image" Target="../media/image30.jpeg"/><Relationship Id="rId4" Type="http://schemas.openxmlformats.org/officeDocument/2006/relationships/image" Target="../media/image33.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39.jpeg"/><Relationship Id="rId1" Type="http://schemas.openxmlformats.org/officeDocument/2006/relationships/image" Target="../media/image38.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8.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9.png"/></Relationships>
</file>

<file path=xl/drawings/_rels/drawing26.xml.rels><?xml version="1.0" encoding="UTF-8" standalone="yes"?>
<Relationships xmlns="http://schemas.openxmlformats.org/package/2006/relationships"><Relationship Id="rId1" Type="http://schemas.openxmlformats.org/officeDocument/2006/relationships/image" Target="../media/image50.png"/></Relationships>
</file>

<file path=xl/drawings/_rels/drawing27.xml.rels><?xml version="1.0" encoding="UTF-8" standalone="yes"?>
<Relationships xmlns="http://schemas.openxmlformats.org/package/2006/relationships"><Relationship Id="rId1" Type="http://schemas.openxmlformats.org/officeDocument/2006/relationships/image" Target="../media/image5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5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5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5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55.png"/></Relationships>
</file>

<file path=xl/drawings/_rels/drawing32.xml.rels><?xml version="1.0" encoding="UTF-8" standalone="yes"?>
<Relationships xmlns="http://schemas.openxmlformats.org/package/2006/relationships"><Relationship Id="rId1" Type="http://schemas.openxmlformats.org/officeDocument/2006/relationships/image" Target="../media/image5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5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5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59.png"/></Relationships>
</file>

<file path=xl/drawings/_rels/drawing36.xml.rels><?xml version="1.0" encoding="UTF-8" standalone="yes"?>
<Relationships xmlns="http://schemas.openxmlformats.org/package/2006/relationships"><Relationship Id="rId1" Type="http://schemas.openxmlformats.org/officeDocument/2006/relationships/image" Target="../media/image60.png"/></Relationships>
</file>

<file path=xl/drawings/_rels/drawing37.xml.rels><?xml version="1.0" encoding="UTF-8" standalone="yes"?>
<Relationships xmlns="http://schemas.openxmlformats.org/package/2006/relationships"><Relationship Id="rId1" Type="http://schemas.openxmlformats.org/officeDocument/2006/relationships/image" Target="../media/image6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6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6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6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65.png"/></Relationships>
</file>

<file path=xl/drawings/_rels/drawing42.xml.rels><?xml version="1.0" encoding="UTF-8" standalone="yes"?>
<Relationships xmlns="http://schemas.openxmlformats.org/package/2006/relationships"><Relationship Id="rId1" Type="http://schemas.openxmlformats.org/officeDocument/2006/relationships/image" Target="../media/image66.png"/></Relationships>
</file>

<file path=xl/drawings/_rels/drawing43.xml.rels><?xml version="1.0" encoding="UTF-8" standalone="yes"?>
<Relationships xmlns="http://schemas.openxmlformats.org/package/2006/relationships"><Relationship Id="rId1" Type="http://schemas.openxmlformats.org/officeDocument/2006/relationships/image" Target="../media/image67.png"/></Relationships>
</file>

<file path=xl/drawings/_rels/drawing44.xml.rels><?xml version="1.0" encoding="UTF-8" standalone="yes"?>
<Relationships xmlns="http://schemas.openxmlformats.org/package/2006/relationships"><Relationship Id="rId1" Type="http://schemas.openxmlformats.org/officeDocument/2006/relationships/image" Target="../media/image68.png"/></Relationships>
</file>

<file path=xl/drawings/_rels/drawing45.xml.rels><?xml version="1.0" encoding="UTF-8" standalone="yes"?>
<Relationships xmlns="http://schemas.openxmlformats.org/package/2006/relationships"><Relationship Id="rId1" Type="http://schemas.openxmlformats.org/officeDocument/2006/relationships/image" Target="../media/image69.png"/></Relationships>
</file>

<file path=xl/drawings/_rels/drawing46.xml.rels><?xml version="1.0" encoding="UTF-8" standalone="yes"?>
<Relationships xmlns="http://schemas.openxmlformats.org/package/2006/relationships"><Relationship Id="rId1" Type="http://schemas.openxmlformats.org/officeDocument/2006/relationships/image" Target="../media/image70.png"/></Relationships>
</file>

<file path=xl/drawings/_rels/drawing47.xml.rels><?xml version="1.0" encoding="UTF-8" standalone="yes"?>
<Relationships xmlns="http://schemas.openxmlformats.org/package/2006/relationships"><Relationship Id="rId1" Type="http://schemas.openxmlformats.org/officeDocument/2006/relationships/image" Target="../media/image71.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21</xdr:col>
      <xdr:colOff>285750</xdr:colOff>
      <xdr:row>10</xdr:row>
      <xdr:rowOff>180975</xdr:rowOff>
    </xdr:from>
    <xdr:to>
      <xdr:col>34</xdr:col>
      <xdr:colOff>168819</xdr:colOff>
      <xdr:row>14</xdr:row>
      <xdr:rowOff>0</xdr:rowOff>
    </xdr:to>
    <xdr:pic>
      <xdr:nvPicPr>
        <xdr:cNvPr id="2" name="図 1">
          <a:extLst>
            <a:ext uri="{FF2B5EF4-FFF2-40B4-BE49-F238E27FC236}">
              <a16:creationId xmlns:a16="http://schemas.microsoft.com/office/drawing/2014/main" id="{1045E72C-8BEB-43F9-942E-868E24ED6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6075" y="3371850"/>
          <a:ext cx="3969294"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276226</xdr:colOff>
      <xdr:row>14</xdr:row>
      <xdr:rowOff>25002</xdr:rowOff>
    </xdr:from>
    <xdr:to>
      <xdr:col>34</xdr:col>
      <xdr:colOff>224119</xdr:colOff>
      <xdr:row>17</xdr:row>
      <xdr:rowOff>589430</xdr:rowOff>
    </xdr:to>
    <xdr:pic>
      <xdr:nvPicPr>
        <xdr:cNvPr id="3" name="図 3">
          <a:extLst>
            <a:ext uri="{FF2B5EF4-FFF2-40B4-BE49-F238E27FC236}">
              <a16:creationId xmlns:a16="http://schemas.microsoft.com/office/drawing/2014/main" id="{EA43EA7D-0B33-445C-BB57-F3AFD16F12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86551" y="5006577"/>
          <a:ext cx="4034118" cy="1907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57150</xdr:colOff>
      <xdr:row>5</xdr:row>
      <xdr:rowOff>133350</xdr:rowOff>
    </xdr:from>
    <xdr:to>
      <xdr:col>32</xdr:col>
      <xdr:colOff>278749</xdr:colOff>
      <xdr:row>10</xdr:row>
      <xdr:rowOff>61275</xdr:rowOff>
    </xdr:to>
    <xdr:pic>
      <xdr:nvPicPr>
        <xdr:cNvPr id="4" name="図 3">
          <a:extLst>
            <a:ext uri="{FF2B5EF4-FFF2-40B4-BE49-F238E27FC236}">
              <a16:creationId xmlns:a16="http://schemas.microsoft.com/office/drawing/2014/main" id="{002FC54F-4F01-41D4-B730-F908AE49114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10450" y="1200150"/>
          <a:ext cx="2736199" cy="2052000"/>
        </a:xfrm>
        <a:prstGeom prst="rect">
          <a:avLst/>
        </a:prstGeom>
        <a:noFill/>
        <a:ln>
          <a:noFill/>
        </a:ln>
      </xdr:spPr>
    </xdr:pic>
    <xdr:clientData/>
  </xdr:twoCellAnchor>
  <xdr:twoCellAnchor editAs="oneCell">
    <xdr:from>
      <xdr:col>2</xdr:col>
      <xdr:colOff>85726</xdr:colOff>
      <xdr:row>6</xdr:row>
      <xdr:rowOff>390525</xdr:rowOff>
    </xdr:from>
    <xdr:to>
      <xdr:col>21</xdr:col>
      <xdr:colOff>225724</xdr:colOff>
      <xdr:row>16</xdr:row>
      <xdr:rowOff>125775</xdr:rowOff>
    </xdr:to>
    <xdr:pic>
      <xdr:nvPicPr>
        <xdr:cNvPr id="5" name="図 4">
          <a:extLst>
            <a:ext uri="{FF2B5EF4-FFF2-40B4-BE49-F238E27FC236}">
              <a16:creationId xmlns:a16="http://schemas.microsoft.com/office/drawing/2014/main" id="{FDC24213-0486-4EF8-9361-C17A8E49F64A}"/>
            </a:ext>
          </a:extLst>
        </xdr:cNvPr>
        <xdr:cNvPicPr>
          <a:picLocks noChangeAspect="1"/>
        </xdr:cNvPicPr>
      </xdr:nvPicPr>
      <xdr:blipFill>
        <a:blip xmlns:r="http://schemas.openxmlformats.org/officeDocument/2006/relationships" r:embed="rId4"/>
        <a:stretch>
          <a:fillRect/>
        </a:stretch>
      </xdr:blipFill>
      <xdr:spPr>
        <a:xfrm>
          <a:off x="523876" y="1790700"/>
          <a:ext cx="6112173" cy="421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381573</xdr:colOff>
      <xdr:row>11</xdr:row>
      <xdr:rowOff>117396</xdr:rowOff>
    </xdr:from>
    <xdr:to>
      <xdr:col>21</xdr:col>
      <xdr:colOff>256602</xdr:colOff>
      <xdr:row>27</xdr:row>
      <xdr:rowOff>158830</xdr:rowOff>
    </xdr:to>
    <xdr:pic>
      <xdr:nvPicPr>
        <xdr:cNvPr id="4" name="図 3">
          <a:extLst>
            <a:ext uri="{FF2B5EF4-FFF2-40B4-BE49-F238E27FC236}">
              <a16:creationId xmlns:a16="http://schemas.microsoft.com/office/drawing/2014/main" id="{F3DFA2AA-CF93-B1AA-71B3-769D44C634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4223" y="2489121"/>
          <a:ext cx="8066529" cy="44610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381573</xdr:colOff>
      <xdr:row>11</xdr:row>
      <xdr:rowOff>117396</xdr:rowOff>
    </xdr:from>
    <xdr:to>
      <xdr:col>21</xdr:col>
      <xdr:colOff>256602</xdr:colOff>
      <xdr:row>27</xdr:row>
      <xdr:rowOff>158830</xdr:rowOff>
    </xdr:to>
    <xdr:pic>
      <xdr:nvPicPr>
        <xdr:cNvPr id="4" name="図 3">
          <a:extLst>
            <a:ext uri="{FF2B5EF4-FFF2-40B4-BE49-F238E27FC236}">
              <a16:creationId xmlns:a16="http://schemas.microsoft.com/office/drawing/2014/main" id="{B5A9A68F-2695-0B83-6BFB-05FE1BFE9E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4223" y="2489121"/>
          <a:ext cx="8066529" cy="44610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381573</xdr:colOff>
      <xdr:row>11</xdr:row>
      <xdr:rowOff>117396</xdr:rowOff>
    </xdr:from>
    <xdr:to>
      <xdr:col>21</xdr:col>
      <xdr:colOff>256602</xdr:colOff>
      <xdr:row>27</xdr:row>
      <xdr:rowOff>158830</xdr:rowOff>
    </xdr:to>
    <xdr:pic>
      <xdr:nvPicPr>
        <xdr:cNvPr id="4" name="図 3">
          <a:extLst>
            <a:ext uri="{FF2B5EF4-FFF2-40B4-BE49-F238E27FC236}">
              <a16:creationId xmlns:a16="http://schemas.microsoft.com/office/drawing/2014/main" id="{BFE9EFBA-1914-4124-73CD-9B146534D0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4223" y="2489121"/>
          <a:ext cx="8066529" cy="44610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381573</xdr:colOff>
      <xdr:row>11</xdr:row>
      <xdr:rowOff>117396</xdr:rowOff>
    </xdr:from>
    <xdr:to>
      <xdr:col>21</xdr:col>
      <xdr:colOff>256602</xdr:colOff>
      <xdr:row>27</xdr:row>
      <xdr:rowOff>158830</xdr:rowOff>
    </xdr:to>
    <xdr:pic>
      <xdr:nvPicPr>
        <xdr:cNvPr id="4" name="図 3">
          <a:extLst>
            <a:ext uri="{FF2B5EF4-FFF2-40B4-BE49-F238E27FC236}">
              <a16:creationId xmlns:a16="http://schemas.microsoft.com/office/drawing/2014/main" id="{D6AB2D24-5A13-4FB6-8114-D953325AE6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4223" y="2489121"/>
          <a:ext cx="8066529" cy="44610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95981</xdr:colOff>
      <xdr:row>4</xdr:row>
      <xdr:rowOff>64770</xdr:rowOff>
    </xdr:from>
    <xdr:to>
      <xdr:col>10</xdr:col>
      <xdr:colOff>599345</xdr:colOff>
      <xdr:row>11</xdr:row>
      <xdr:rowOff>259080</xdr:rowOff>
    </xdr:to>
    <xdr:pic>
      <xdr:nvPicPr>
        <xdr:cNvPr id="15" name="図 14">
          <a:extLst>
            <a:ext uri="{FF2B5EF4-FFF2-40B4-BE49-F238E27FC236}">
              <a16:creationId xmlns:a16="http://schemas.microsoft.com/office/drawing/2014/main" id="{704285F2-D820-EED0-52B1-A224A2F95F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8281" y="1122045"/>
          <a:ext cx="3284664" cy="2461260"/>
        </a:xfrm>
        <a:prstGeom prst="rect">
          <a:avLst/>
        </a:prstGeom>
      </xdr:spPr>
    </xdr:pic>
    <xdr:clientData/>
  </xdr:twoCellAnchor>
  <xdr:twoCellAnchor editAs="oneCell">
    <xdr:from>
      <xdr:col>17</xdr:col>
      <xdr:colOff>98986</xdr:colOff>
      <xdr:row>4</xdr:row>
      <xdr:rowOff>64770</xdr:rowOff>
    </xdr:from>
    <xdr:to>
      <xdr:col>21</xdr:col>
      <xdr:colOff>596339</xdr:colOff>
      <xdr:row>11</xdr:row>
      <xdr:rowOff>259080</xdr:rowOff>
    </xdr:to>
    <xdr:pic>
      <xdr:nvPicPr>
        <xdr:cNvPr id="17" name="図 16">
          <a:extLst>
            <a:ext uri="{FF2B5EF4-FFF2-40B4-BE49-F238E27FC236}">
              <a16:creationId xmlns:a16="http://schemas.microsoft.com/office/drawing/2014/main" id="{26491295-D18B-83A4-77F2-1C4916AC3C8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2186" y="1122045"/>
          <a:ext cx="3278653"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9" name="図 18">
          <a:extLst>
            <a:ext uri="{FF2B5EF4-FFF2-40B4-BE49-F238E27FC236}">
              <a16:creationId xmlns:a16="http://schemas.microsoft.com/office/drawing/2014/main" id="{5BE774F8-18E0-411A-E648-6885613065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21" name="図 20">
          <a:extLst>
            <a:ext uri="{FF2B5EF4-FFF2-40B4-BE49-F238E27FC236}">
              <a16:creationId xmlns:a16="http://schemas.microsoft.com/office/drawing/2014/main" id="{52446413-64FC-56FD-D99D-C4C28D81A6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1B52F5EF-70CF-B446-1B56-CC7FE5DEC4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52E494C5-EFFD-1A01-C9CF-40695BF41E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2016284B-C729-33CD-A1FD-17482DA2C33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2CD9F1AC-2D1F-C2D9-4AA4-3307196338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D07DDC53-AA57-18C3-187E-2AC07428E8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0B270EA2-9884-354F-D6F1-847443BA1D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98809</xdr:colOff>
      <xdr:row>15</xdr:row>
      <xdr:rowOff>64770</xdr:rowOff>
    </xdr:from>
    <xdr:to>
      <xdr:col>10</xdr:col>
      <xdr:colOff>596516</xdr:colOff>
      <xdr:row>22</xdr:row>
      <xdr:rowOff>259080</xdr:rowOff>
    </xdr:to>
    <xdr:pic>
      <xdr:nvPicPr>
        <xdr:cNvPr id="15" name="図 14">
          <a:extLst>
            <a:ext uri="{FF2B5EF4-FFF2-40B4-BE49-F238E27FC236}">
              <a16:creationId xmlns:a16="http://schemas.microsoft.com/office/drawing/2014/main" id="{8EAD500A-7AEC-8244-C255-89C105B0AD4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61109" y="4865370"/>
          <a:ext cx="3279007"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534AFBC2-CC08-4BC6-58A0-AF95351F12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C18D350-CB1B-DB50-CE99-07F96D2957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B227CDD9-27B1-7649-D06C-62CAD7793C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4CE61452-2BC5-B21F-E8B1-D56961A706F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106431D6-3E44-34F0-2846-5853D033D3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448F3FE-8451-E094-8771-745C724298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98809</xdr:colOff>
      <xdr:row>4</xdr:row>
      <xdr:rowOff>64770</xdr:rowOff>
    </xdr:from>
    <xdr:to>
      <xdr:col>21</xdr:col>
      <xdr:colOff>596516</xdr:colOff>
      <xdr:row>11</xdr:row>
      <xdr:rowOff>259080</xdr:rowOff>
    </xdr:to>
    <xdr:pic>
      <xdr:nvPicPr>
        <xdr:cNvPr id="13" name="図 12">
          <a:extLst>
            <a:ext uri="{FF2B5EF4-FFF2-40B4-BE49-F238E27FC236}">
              <a16:creationId xmlns:a16="http://schemas.microsoft.com/office/drawing/2014/main" id="{4DA81862-B137-5299-6C15-3855239430C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2009" y="1122045"/>
          <a:ext cx="3279007"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7556816B-1504-090E-885D-417AE32342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7348A92F-FBE1-C3C0-C1F5-96BE49998ED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9D7482F3-C803-5035-7535-6E2379E12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6D5FF8D5-3AB2-799B-DF78-BD55FC5F86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CC3F04DD-E3D7-C488-FF80-0D49BAF5FC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3AC6DD7B-0AD2-8A4D-4BA0-A6F6C5F66F8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7" name="図 6">
          <a:extLst>
            <a:ext uri="{FF2B5EF4-FFF2-40B4-BE49-F238E27FC236}">
              <a16:creationId xmlns:a16="http://schemas.microsoft.com/office/drawing/2014/main" id="{434D28C7-AD33-4A95-A07E-A703D84AAD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9" name="図 8">
          <a:extLst>
            <a:ext uri="{FF2B5EF4-FFF2-40B4-BE49-F238E27FC236}">
              <a16:creationId xmlns:a16="http://schemas.microsoft.com/office/drawing/2014/main" id="{3CD7D3B0-C332-3833-C987-1E133D59DB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3ADCBEB5-5872-7965-E716-0250F1733A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DFE2FF8D-126E-F4A5-2471-25E024023C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3B5014CB-3AFD-038E-CD64-C2819EC51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48735FC5-0BBB-8C67-77C3-FD6F0C5FAB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62865</xdr:colOff>
      <xdr:row>12</xdr:row>
      <xdr:rowOff>46622</xdr:rowOff>
    </xdr:from>
    <xdr:to>
      <xdr:col>9</xdr:col>
      <xdr:colOff>251460</xdr:colOff>
      <xdr:row>37</xdr:row>
      <xdr:rowOff>134353</xdr:rowOff>
    </xdr:to>
    <xdr:pic>
      <xdr:nvPicPr>
        <xdr:cNvPr id="3" name="図 2">
          <a:extLst>
            <a:ext uri="{FF2B5EF4-FFF2-40B4-BE49-F238E27FC236}">
              <a16:creationId xmlns:a16="http://schemas.microsoft.com/office/drawing/2014/main" id="{AD98D7BA-0E65-3491-DB1C-910AC9A4C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 y="2142122"/>
          <a:ext cx="2388870" cy="392630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14049</xdr:colOff>
      <xdr:row>6</xdr:row>
      <xdr:rowOff>1429</xdr:rowOff>
    </xdr:from>
    <xdr:to>
      <xdr:col>7</xdr:col>
      <xdr:colOff>300277</xdr:colOff>
      <xdr:row>43</xdr:row>
      <xdr:rowOff>150971</xdr:rowOff>
    </xdr:to>
    <xdr:pic>
      <xdr:nvPicPr>
        <xdr:cNvPr id="3" name="図 2">
          <a:extLst>
            <a:ext uri="{FF2B5EF4-FFF2-40B4-BE49-F238E27FC236}">
              <a16:creationId xmlns:a16="http://schemas.microsoft.com/office/drawing/2014/main" id="{ECF72C1B-284B-E616-F5E9-0EC2A11DAC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0849" y="1182529"/>
          <a:ext cx="1229203" cy="584549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073B0EE2-6756-4070-1327-1A72C2AB60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CA49DCF7-C553-D9AA-FFA7-9CECB043CA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34C3668D-F58B-724A-6E8A-CC639D18C5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4A45C70D-9601-445B-6291-47A657AADC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01A2C0F0-B81F-B4F9-EB63-4A9641858D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7F5971F3-4025-1368-7939-8D82504B11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88CEE08E-8399-361D-7AB6-7EAB64BFB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A4D4E413-17F0-E5E5-BC48-0D4B77481F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562BCAD6-6D3F-C103-7A67-DF8A9D790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D3BA385D-BBC1-3E33-E94E-24634EE63A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9FE3BD0F-8297-3A3B-ACD1-5846F9C012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3E0FD9D5-0E55-9784-ED2F-EDFCF0E16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200708</xdr:colOff>
      <xdr:row>6</xdr:row>
      <xdr:rowOff>1429</xdr:rowOff>
    </xdr:from>
    <xdr:to>
      <xdr:col>8</xdr:col>
      <xdr:colOff>113617</xdr:colOff>
      <xdr:row>43</xdr:row>
      <xdr:rowOff>150971</xdr:rowOff>
    </xdr:to>
    <xdr:pic>
      <xdr:nvPicPr>
        <xdr:cNvPr id="3" name="図 2">
          <a:extLst>
            <a:ext uri="{FF2B5EF4-FFF2-40B4-BE49-F238E27FC236}">
              <a16:creationId xmlns:a16="http://schemas.microsoft.com/office/drawing/2014/main" id="{2498CCA9-49A7-A11B-0760-78D03BB3E7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83" y="1182529"/>
          <a:ext cx="1484534" cy="584549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8BB9888F-113E-A797-BE09-5CAE7BA822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035470A4-EB62-491D-B068-3E7DD7A91C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B8EA266F-3C57-CD3C-65D2-F48E16EF08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C6794B23-7543-8A35-A162-2143D31DF1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F86C8323-5D57-8651-67DE-D6B331661D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CE3CD112-5C73-C965-9BC2-2ADF31A3D4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0625366D-E080-D928-F13A-8E1F5BDE57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222174</xdr:colOff>
      <xdr:row>6</xdr:row>
      <xdr:rowOff>1429</xdr:rowOff>
    </xdr:from>
    <xdr:to>
      <xdr:col>8</xdr:col>
      <xdr:colOff>92151</xdr:colOff>
      <xdr:row>43</xdr:row>
      <xdr:rowOff>150971</xdr:rowOff>
    </xdr:to>
    <xdr:pic>
      <xdr:nvPicPr>
        <xdr:cNvPr id="3" name="図 2">
          <a:extLst>
            <a:ext uri="{FF2B5EF4-FFF2-40B4-BE49-F238E27FC236}">
              <a16:creationId xmlns:a16="http://schemas.microsoft.com/office/drawing/2014/main" id="{6C6A3054-1988-3212-44EA-D6BA641039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4649" y="1182529"/>
          <a:ext cx="1441602" cy="584549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213136</xdr:colOff>
      <xdr:row>6</xdr:row>
      <xdr:rowOff>1429</xdr:rowOff>
    </xdr:from>
    <xdr:to>
      <xdr:col>8</xdr:col>
      <xdr:colOff>101189</xdr:colOff>
      <xdr:row>43</xdr:row>
      <xdr:rowOff>150971</xdr:rowOff>
    </xdr:to>
    <xdr:pic>
      <xdr:nvPicPr>
        <xdr:cNvPr id="3" name="図 2">
          <a:extLst>
            <a:ext uri="{FF2B5EF4-FFF2-40B4-BE49-F238E27FC236}">
              <a16:creationId xmlns:a16="http://schemas.microsoft.com/office/drawing/2014/main" id="{72DCDE64-F053-AED8-2919-0CCE0E6EE9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611" y="1182529"/>
          <a:ext cx="1459678" cy="584549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213136</xdr:colOff>
      <xdr:row>6</xdr:row>
      <xdr:rowOff>1429</xdr:rowOff>
    </xdr:from>
    <xdr:to>
      <xdr:col>8</xdr:col>
      <xdr:colOff>101189</xdr:colOff>
      <xdr:row>43</xdr:row>
      <xdr:rowOff>150971</xdr:rowOff>
    </xdr:to>
    <xdr:pic>
      <xdr:nvPicPr>
        <xdr:cNvPr id="3" name="図 2">
          <a:extLst>
            <a:ext uri="{FF2B5EF4-FFF2-40B4-BE49-F238E27FC236}">
              <a16:creationId xmlns:a16="http://schemas.microsoft.com/office/drawing/2014/main" id="{602D350D-32E3-6040-2D55-3AA3A2E950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611" y="1182529"/>
          <a:ext cx="1459678" cy="584549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213136</xdr:colOff>
      <xdr:row>6</xdr:row>
      <xdr:rowOff>1429</xdr:rowOff>
    </xdr:from>
    <xdr:to>
      <xdr:col>8</xdr:col>
      <xdr:colOff>101189</xdr:colOff>
      <xdr:row>43</xdr:row>
      <xdr:rowOff>150971</xdr:rowOff>
    </xdr:to>
    <xdr:pic>
      <xdr:nvPicPr>
        <xdr:cNvPr id="3" name="図 2">
          <a:extLst>
            <a:ext uri="{FF2B5EF4-FFF2-40B4-BE49-F238E27FC236}">
              <a16:creationId xmlns:a16="http://schemas.microsoft.com/office/drawing/2014/main" id="{04B1DF11-1627-B1E1-DFC7-994DA7EE43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611" y="1182529"/>
          <a:ext cx="1459678" cy="584549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3</xdr:col>
      <xdr:colOff>213136</xdr:colOff>
      <xdr:row>6</xdr:row>
      <xdr:rowOff>1429</xdr:rowOff>
    </xdr:from>
    <xdr:to>
      <xdr:col>8</xdr:col>
      <xdr:colOff>101189</xdr:colOff>
      <xdr:row>43</xdr:row>
      <xdr:rowOff>150971</xdr:rowOff>
    </xdr:to>
    <xdr:pic>
      <xdr:nvPicPr>
        <xdr:cNvPr id="3" name="図 2">
          <a:extLst>
            <a:ext uri="{FF2B5EF4-FFF2-40B4-BE49-F238E27FC236}">
              <a16:creationId xmlns:a16="http://schemas.microsoft.com/office/drawing/2014/main" id="{BD4C92E8-3AB1-B2CA-A65A-F251A06A78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611" y="1182529"/>
          <a:ext cx="1459678" cy="584549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62865</xdr:colOff>
      <xdr:row>12</xdr:row>
      <xdr:rowOff>76106</xdr:rowOff>
    </xdr:from>
    <xdr:to>
      <xdr:col>9</xdr:col>
      <xdr:colOff>251460</xdr:colOff>
      <xdr:row>37</xdr:row>
      <xdr:rowOff>104869</xdr:rowOff>
    </xdr:to>
    <xdr:pic>
      <xdr:nvPicPr>
        <xdr:cNvPr id="3" name="図 2">
          <a:extLst>
            <a:ext uri="{FF2B5EF4-FFF2-40B4-BE49-F238E27FC236}">
              <a16:creationId xmlns:a16="http://schemas.microsoft.com/office/drawing/2014/main" id="{F7DA3072-6A3E-D634-23EF-11CC80A07A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 y="2171606"/>
          <a:ext cx="2388870" cy="3867338"/>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732" dataDxfId="730" headerRowBorderDxfId="731" tableBorderDxfId="729">
  <autoFilter ref="B15:B47" xr:uid="{00000000-0009-0000-0100-000001000000}"/>
  <tableColumns count="1">
    <tableColumn id="1" xr3:uid="{00000000-0010-0000-0000-000001000000}" name="対象箇所" dataDxfId="72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727" dataDxfId="725" headerRowBorderDxfId="726" tableBorderDxfId="724">
  <autoFilter ref="C15:J47" xr:uid="{00000000-0009-0000-0100-000002000000}"/>
  <tableColumns count="8">
    <tableColumn id="9" xr3:uid="{00000000-0010-0000-0100-000009000000}" name="部位区分" totalsRowLabel="集計" dataDxfId="723" totalsRowDxfId="722"/>
    <tableColumn id="2" xr3:uid="{00000000-0010-0000-0100-000002000000}" name="変状区分" dataDxfId="721" totalsRowDxfId="720"/>
    <tableColumn id="7" xr3:uid="{00000000-0010-0000-0100-000007000000}" name="変状種類" dataDxfId="719" totalsRowDxfId="718"/>
    <tableColumn id="4" xr3:uid="{00000000-0010-0000-0100-000004000000}" name="対策区分" dataDxfId="717" totalsRowDxfId="716"/>
    <tableColumn id="5" xr3:uid="{00000000-0010-0000-0100-000005000000}" name="健全性" dataDxfId="715" totalsRowDxfId="714"/>
    <tableColumn id="12" xr3:uid="{00000000-0010-0000-0100-00000C000000}" name="調査の要否" dataDxfId="713" totalsRowDxfId="712"/>
    <tableColumn id="10" xr3:uid="{00000000-0010-0000-0100-00000A000000}" name="措置の要否" dataDxfId="711" totalsRowDxfId="710"/>
    <tableColumn id="11" xr3:uid="{00000000-0010-0000-0100-00000B000000}" name="実施有無" totalsRowFunction="count" dataDxfId="709" totalsRowDxfId="70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706" headerRowBorderDxfId="707" tableBorderDxfId="705">
  <autoFilter ref="B51:B83" xr:uid="{00000000-0009-0000-0100-00000B000000}"/>
  <tableColumns count="1">
    <tableColumn id="1" xr3:uid="{00000000-0010-0000-0200-000001000000}" name="施設の内訳" dataDxfId="70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702" headerRowBorderDxfId="703" tableBorderDxfId="701">
  <autoFilter ref="C51:C83" xr:uid="{00000000-0009-0000-0100-00000C000000}"/>
  <tableColumns count="1">
    <tableColumn id="1" xr3:uid="{00000000-0010-0000-0300-000001000000}" name="対象箇所" dataDxfId="70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699" dataDxfId="697" headerRowBorderDxfId="698" tableBorderDxfId="696">
  <autoFilter ref="D51:D83" xr:uid="{00000000-0009-0000-0100-00000D000000}"/>
  <tableColumns count="1">
    <tableColumn id="1" xr3:uid="{00000000-0010-0000-0400-000001000000}" name="部位区分" dataDxfId="69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694" dataDxfId="692" headerRowBorderDxfId="693" tableBorderDxfId="691">
  <autoFilter ref="E51:G83" xr:uid="{00000000-0009-0000-0100-00000E000000}"/>
  <tableColumns count="3">
    <tableColumn id="1" xr3:uid="{00000000-0010-0000-0500-000001000000}" name="異常の種類" dataDxfId="690"/>
    <tableColumn id="2" xr3:uid="{00000000-0010-0000-0500-000002000000}" name="異常判定区分 " dataDxfId="689"/>
    <tableColumn id="3" xr3:uid="{00000000-0010-0000-0500-000003000000}" name="実施有無" dataDxfId="68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687" dataDxfId="685" headerRowBorderDxfId="686" tableBorderDxfId="684">
  <autoFilter ref="B5:B12" xr:uid="{00000000-0009-0000-0100-000003000000}"/>
  <tableColumns count="1">
    <tableColumn id="1" xr3:uid="{00000000-0010-0000-0800-000001000000}" name="トンネルの分類" dataDxfId="68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682" dataDxfId="680" headerRowBorderDxfId="681" tableBorderDxfId="679">
  <autoFilter ref="C5:F12" xr:uid="{00000000-000C-0000-FFFF-FFFF09000000}"/>
  <tableColumns count="4">
    <tableColumn id="1" xr3:uid="{00000000-0010-0000-0900-000001000000}" name="トンネル工法" dataDxfId="678"/>
    <tableColumn id="4" xr3:uid="{F8DDB5BD-A7DE-4BB8-BD9F-E5AF467E6653}" name="自専道or一般道" dataDxfId="677"/>
    <tableColumn id="2" xr3:uid="{00000000-0010-0000-0900-000002000000}" name="緊急輸送路" dataDxfId="676"/>
    <tableColumn id="3" xr3:uid="{00000000-0010-0000-0900-000003000000}" name="代替路" dataDxfId="67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8.xml"/><Relationship Id="rId1" Type="http://schemas.openxmlformats.org/officeDocument/2006/relationships/printerSettings" Target="../printerSettings/printerSettings58.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85" zoomScaleNormal="85" zoomScaleSheetLayoutView="85" workbookViewId="0">
      <selection sqref="A1:N2"/>
    </sheetView>
  </sheetViews>
  <sheetFormatPr defaultRowHeight="13.5" x14ac:dyDescent="0.15"/>
  <cols>
    <col min="1" max="2" width="8.875" customWidth="1"/>
    <col min="3" max="3" width="9" customWidth="1"/>
    <col min="4" max="4" width="8.875" customWidth="1"/>
  </cols>
  <sheetData>
    <row r="1" spans="1:14" x14ac:dyDescent="0.15">
      <c r="A1" s="361" t="s">
        <v>0</v>
      </c>
      <c r="B1" s="361"/>
      <c r="C1" s="361"/>
      <c r="D1" s="361"/>
      <c r="E1" s="361"/>
      <c r="F1" s="361"/>
      <c r="G1" s="361"/>
      <c r="H1" s="361"/>
      <c r="I1" s="361"/>
      <c r="J1" s="361"/>
      <c r="K1" s="361"/>
      <c r="L1" s="361"/>
      <c r="M1" s="361"/>
      <c r="N1" s="361"/>
    </row>
    <row r="2" spans="1:14" x14ac:dyDescent="0.15">
      <c r="A2" s="361"/>
      <c r="B2" s="361"/>
      <c r="C2" s="361"/>
      <c r="D2" s="361"/>
      <c r="E2" s="361"/>
      <c r="F2" s="361"/>
      <c r="G2" s="361"/>
      <c r="H2" s="361"/>
      <c r="I2" s="361"/>
      <c r="J2" s="361"/>
      <c r="K2" s="361"/>
      <c r="L2" s="361"/>
      <c r="M2" s="361"/>
      <c r="N2" s="361"/>
    </row>
    <row r="3" spans="1:14" x14ac:dyDescent="0.15">
      <c r="A3" s="362" t="s">
        <v>1</v>
      </c>
      <c r="B3" s="362"/>
      <c r="C3" s="362"/>
      <c r="D3" s="362"/>
      <c r="E3" s="362"/>
      <c r="F3" s="362"/>
      <c r="G3" s="362"/>
      <c r="H3" s="363" t="s">
        <v>2</v>
      </c>
      <c r="I3" s="363"/>
      <c r="J3" s="363"/>
      <c r="K3" s="363"/>
      <c r="L3" s="363"/>
      <c r="M3" s="363"/>
      <c r="N3" s="363"/>
    </row>
    <row r="4" spans="1:14" x14ac:dyDescent="0.15">
      <c r="H4" t="s">
        <v>3</v>
      </c>
    </row>
    <row r="5" spans="1:14" x14ac:dyDescent="0.15">
      <c r="H5" s="360" t="s">
        <v>4</v>
      </c>
      <c r="I5" s="360"/>
      <c r="J5" s="360"/>
      <c r="K5" s="360"/>
      <c r="L5" s="360"/>
      <c r="M5" s="360"/>
      <c r="N5" s="360"/>
    </row>
    <row r="6" spans="1:14" x14ac:dyDescent="0.15">
      <c r="H6" s="360"/>
      <c r="I6" s="360"/>
      <c r="J6" s="360"/>
      <c r="K6" s="360"/>
      <c r="L6" s="360"/>
      <c r="M6" s="360"/>
      <c r="N6" s="360"/>
    </row>
    <row r="7" spans="1:14" x14ac:dyDescent="0.15">
      <c r="H7" s="360"/>
      <c r="I7" s="360"/>
      <c r="J7" s="360"/>
      <c r="K7" s="360"/>
      <c r="L7" s="360"/>
      <c r="M7" s="360"/>
      <c r="N7" s="360"/>
    </row>
    <row r="8" spans="1:14" x14ac:dyDescent="0.15">
      <c r="H8" s="360"/>
      <c r="I8" s="360"/>
      <c r="J8" s="360"/>
      <c r="K8" s="360"/>
      <c r="L8" s="360"/>
      <c r="M8" s="360"/>
      <c r="N8" s="360"/>
    </row>
    <row r="9" spans="1:14" x14ac:dyDescent="0.15">
      <c r="H9" t="s">
        <v>5</v>
      </c>
    </row>
    <row r="10" spans="1:14" x14ac:dyDescent="0.15">
      <c r="H10" s="359" t="s">
        <v>6</v>
      </c>
      <c r="I10" s="359"/>
      <c r="J10" s="359"/>
      <c r="K10" s="359"/>
      <c r="L10" s="359"/>
      <c r="M10" s="359"/>
      <c r="N10" s="359"/>
    </row>
    <row r="11" spans="1:14" x14ac:dyDescent="0.15">
      <c r="H11" s="359"/>
      <c r="I11" s="359"/>
      <c r="J11" s="359"/>
      <c r="K11" s="359"/>
      <c r="L11" s="359"/>
      <c r="M11" s="359"/>
      <c r="N11" s="359"/>
    </row>
    <row r="12" spans="1:14" x14ac:dyDescent="0.15">
      <c r="H12" t="s">
        <v>7</v>
      </c>
    </row>
    <row r="13" spans="1:14" ht="13.5" customHeight="1" x14ac:dyDescent="0.15">
      <c r="H13" s="359" t="s">
        <v>8</v>
      </c>
      <c r="I13" s="359"/>
      <c r="J13" s="359"/>
      <c r="K13" s="359"/>
      <c r="L13" s="359"/>
      <c r="M13" s="359"/>
      <c r="N13" s="359"/>
    </row>
    <row r="14" spans="1:14" ht="13.5" customHeight="1" x14ac:dyDescent="0.15">
      <c r="H14" s="359"/>
      <c r="I14" s="359"/>
      <c r="J14" s="359"/>
      <c r="K14" s="359"/>
      <c r="L14" s="359"/>
      <c r="M14" s="359"/>
      <c r="N14" s="359"/>
    </row>
    <row r="15" spans="1:14" ht="13.5" customHeight="1" x14ac:dyDescent="0.15">
      <c r="H15" s="359"/>
      <c r="I15" s="359"/>
      <c r="J15" s="359"/>
      <c r="K15" s="359"/>
      <c r="L15" s="359"/>
      <c r="M15" s="359"/>
      <c r="N15" s="359"/>
    </row>
    <row r="16" spans="1:14" x14ac:dyDescent="0.15">
      <c r="H16" t="s">
        <v>9</v>
      </c>
    </row>
    <row r="17" spans="8:14" x14ac:dyDescent="0.15">
      <c r="H17" s="359" t="s">
        <v>10</v>
      </c>
      <c r="I17" s="359"/>
      <c r="J17" s="359"/>
      <c r="K17" s="359"/>
      <c r="L17" s="359"/>
      <c r="M17" s="359"/>
      <c r="N17" s="359"/>
    </row>
    <row r="18" spans="8:14" x14ac:dyDescent="0.15">
      <c r="H18" s="359"/>
      <c r="I18" s="359"/>
      <c r="J18" s="359"/>
      <c r="K18" s="359"/>
      <c r="L18" s="359"/>
      <c r="M18" s="359"/>
      <c r="N18" s="359"/>
    </row>
    <row r="19" spans="8:14" x14ac:dyDescent="0.15">
      <c r="H19" t="s">
        <v>11</v>
      </c>
    </row>
    <row r="20" spans="8:14" x14ac:dyDescent="0.15">
      <c r="H20" s="359" t="s">
        <v>12</v>
      </c>
      <c r="I20" s="359"/>
      <c r="J20" s="359"/>
      <c r="K20" s="359"/>
      <c r="L20" s="359"/>
      <c r="M20" s="359"/>
      <c r="N20" s="359"/>
    </row>
    <row r="21" spans="8:14" x14ac:dyDescent="0.15">
      <c r="H21" s="359"/>
      <c r="I21" s="359"/>
      <c r="J21" s="359"/>
      <c r="K21" s="359"/>
      <c r="L21" s="359"/>
      <c r="M21" s="359"/>
      <c r="N21" s="359"/>
    </row>
    <row r="22" spans="8:14" x14ac:dyDescent="0.15">
      <c r="H22" t="s">
        <v>13</v>
      </c>
    </row>
    <row r="23" spans="8:14" ht="27" customHeight="1" x14ac:dyDescent="0.15">
      <c r="H23" s="359" t="s">
        <v>14</v>
      </c>
      <c r="I23" s="359"/>
      <c r="J23" s="359"/>
      <c r="K23" s="359"/>
      <c r="L23" s="359"/>
      <c r="M23" s="359"/>
      <c r="N23" s="359"/>
    </row>
    <row r="24" spans="8:14" x14ac:dyDescent="0.15">
      <c r="H24" t="s">
        <v>15</v>
      </c>
    </row>
    <row r="25" spans="8:14" ht="27" customHeight="1" x14ac:dyDescent="0.15">
      <c r="H25" s="359" t="s">
        <v>16</v>
      </c>
      <c r="I25" s="359"/>
      <c r="J25" s="359"/>
      <c r="K25" s="359"/>
      <c r="L25" s="359"/>
      <c r="M25" s="359"/>
      <c r="N25" s="359"/>
    </row>
    <row r="26" spans="8:14" x14ac:dyDescent="0.15">
      <c r="H26" t="s">
        <v>17</v>
      </c>
    </row>
    <row r="27" spans="8:14" ht="13.5" customHeight="1" x14ac:dyDescent="0.15">
      <c r="H27" s="359" t="s">
        <v>18</v>
      </c>
      <c r="I27" s="359"/>
      <c r="J27" s="359"/>
      <c r="K27" s="359"/>
      <c r="L27" s="359"/>
      <c r="M27" s="359"/>
      <c r="N27" s="359"/>
    </row>
    <row r="28" spans="8:14" ht="13.5" customHeight="1" x14ac:dyDescent="0.15">
      <c r="H28" s="359"/>
      <c r="I28" s="359"/>
      <c r="J28" s="359"/>
      <c r="K28" s="359"/>
      <c r="L28" s="359"/>
      <c r="M28" s="359"/>
      <c r="N28" s="359"/>
    </row>
    <row r="29" spans="8:14" ht="13.5" customHeight="1" x14ac:dyDescent="0.15">
      <c r="H29" s="364" t="s">
        <v>19</v>
      </c>
      <c r="I29" s="364"/>
      <c r="J29" s="364"/>
      <c r="K29" s="364"/>
      <c r="L29" s="364"/>
      <c r="M29" s="364"/>
      <c r="N29" s="364"/>
    </row>
    <row r="30" spans="8:14" ht="13.5" customHeight="1" x14ac:dyDescent="0.15">
      <c r="H30" t="s">
        <v>20</v>
      </c>
    </row>
    <row r="31" spans="8:14" ht="13.5" customHeight="1" x14ac:dyDescent="0.15">
      <c r="H31" s="363" t="s">
        <v>21</v>
      </c>
      <c r="I31" s="363"/>
      <c r="J31" s="363"/>
      <c r="K31" s="363"/>
      <c r="L31" s="363"/>
      <c r="M31" s="363"/>
      <c r="N31" s="363"/>
    </row>
    <row r="32" spans="8:14" ht="13.5" customHeight="1" x14ac:dyDescent="0.15">
      <c r="H32" t="s">
        <v>520</v>
      </c>
    </row>
    <row r="33" spans="2:14" x14ac:dyDescent="0.15">
      <c r="H33" s="359" t="s">
        <v>521</v>
      </c>
      <c r="I33" s="359"/>
      <c r="J33" s="359"/>
      <c r="K33" s="359"/>
      <c r="L33" s="359"/>
      <c r="M33" s="359"/>
      <c r="N33" s="359"/>
    </row>
    <row r="34" spans="2:14" x14ac:dyDescent="0.15">
      <c r="H34" s="359"/>
      <c r="I34" s="359"/>
      <c r="J34" s="359"/>
      <c r="K34" s="359"/>
      <c r="L34" s="359"/>
      <c r="M34" s="359"/>
      <c r="N34" s="359"/>
    </row>
    <row r="35" spans="2:14" x14ac:dyDescent="0.15">
      <c r="B35" s="360"/>
      <c r="C35" s="360"/>
      <c r="D35" s="174"/>
      <c r="H35" s="359"/>
      <c r="I35" s="359"/>
      <c r="J35" s="359"/>
      <c r="K35" s="359"/>
      <c r="L35" s="359"/>
      <c r="M35" s="359"/>
      <c r="N35" s="359"/>
    </row>
    <row r="36" spans="2:14" x14ac:dyDescent="0.15">
      <c r="H36" s="359"/>
      <c r="I36" s="359"/>
      <c r="J36" s="359"/>
      <c r="K36" s="359"/>
      <c r="L36" s="359"/>
      <c r="M36" s="359"/>
      <c r="N36" s="359"/>
    </row>
    <row r="37" spans="2:14" x14ac:dyDescent="0.15">
      <c r="H37" s="359"/>
      <c r="I37" s="359"/>
      <c r="J37" s="359"/>
      <c r="K37" s="359"/>
      <c r="L37" s="359"/>
      <c r="M37" s="359"/>
      <c r="N37" s="359"/>
    </row>
    <row r="38" spans="2:14" ht="13.15" customHeight="1" x14ac:dyDescent="0.15">
      <c r="H38" s="365"/>
      <c r="I38" s="365"/>
      <c r="J38" s="365"/>
      <c r="K38" s="365"/>
      <c r="L38" s="365"/>
      <c r="M38" s="365"/>
      <c r="N38" s="365"/>
    </row>
    <row r="39" spans="2:14" x14ac:dyDescent="0.15">
      <c r="H39" s="359"/>
      <c r="I39" s="359"/>
      <c r="J39" s="359"/>
      <c r="K39" s="359"/>
      <c r="L39" s="359"/>
      <c r="M39" s="359"/>
      <c r="N39" s="359"/>
    </row>
    <row r="40" spans="2:14" x14ac:dyDescent="0.15">
      <c r="H40" s="359"/>
      <c r="I40" s="359"/>
      <c r="J40" s="359"/>
      <c r="K40" s="359"/>
      <c r="L40" s="359"/>
      <c r="M40" s="359"/>
      <c r="N40" s="359"/>
    </row>
    <row r="41" spans="2:14" x14ac:dyDescent="0.15">
      <c r="H41" s="359"/>
      <c r="I41" s="359"/>
      <c r="J41" s="359"/>
      <c r="K41" s="359"/>
      <c r="L41" s="359"/>
      <c r="M41" s="359"/>
      <c r="N41" s="359"/>
    </row>
    <row r="42" spans="2:14" x14ac:dyDescent="0.15">
      <c r="H42" s="359"/>
      <c r="I42" s="359"/>
      <c r="J42" s="359"/>
      <c r="K42" s="359"/>
      <c r="L42" s="359"/>
      <c r="M42" s="359"/>
      <c r="N42" s="359"/>
    </row>
    <row r="43" spans="2:14" x14ac:dyDescent="0.15">
      <c r="H43" s="359"/>
      <c r="I43" s="359"/>
      <c r="J43" s="359"/>
      <c r="K43" s="359"/>
      <c r="L43" s="359"/>
      <c r="M43" s="359"/>
      <c r="N43" s="359"/>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366" t="s">
        <v>22</v>
      </c>
      <c r="B1" s="366"/>
      <c r="C1" s="366"/>
      <c r="D1" s="366"/>
      <c r="E1" s="366"/>
      <c r="F1" s="366"/>
      <c r="G1" s="366"/>
      <c r="H1" s="366"/>
      <c r="I1" s="366"/>
      <c r="J1" s="366"/>
      <c r="K1" s="366"/>
      <c r="L1" s="366"/>
      <c r="M1" s="366"/>
      <c r="N1" s="366"/>
    </row>
    <row r="2" spans="1:14" x14ac:dyDescent="0.15">
      <c r="A2" s="366"/>
      <c r="B2" s="366"/>
      <c r="C2" s="366"/>
      <c r="D2" s="366"/>
      <c r="E2" s="366"/>
      <c r="F2" s="366"/>
      <c r="G2" s="366"/>
      <c r="H2" s="366"/>
      <c r="I2" s="366"/>
      <c r="J2" s="366"/>
      <c r="K2" s="366"/>
      <c r="L2" s="366"/>
      <c r="M2" s="366"/>
      <c r="N2" s="366"/>
    </row>
    <row r="22" spans="1:14" ht="13.5" customHeight="1" x14ac:dyDescent="0.15"/>
    <row r="23" spans="1:14" ht="27.75" customHeight="1" x14ac:dyDescent="0.15">
      <c r="B23" s="39"/>
      <c r="C23" s="39"/>
      <c r="D23" s="39"/>
      <c r="E23" s="39"/>
      <c r="F23" s="39"/>
      <c r="G23" s="39"/>
      <c r="H23" s="39"/>
      <c r="I23" s="39"/>
      <c r="J23" s="39"/>
      <c r="K23" s="39"/>
      <c r="L23" s="39"/>
      <c r="M23" s="39"/>
      <c r="N23" s="39"/>
    </row>
    <row r="25" spans="1:14" ht="40.5" customHeight="1" x14ac:dyDescent="0.15">
      <c r="B25" s="39"/>
      <c r="C25" s="39"/>
      <c r="D25" s="39"/>
      <c r="E25" s="39"/>
      <c r="F25" s="39"/>
      <c r="G25" s="39"/>
      <c r="H25" s="39"/>
      <c r="I25" s="39"/>
      <c r="J25" s="39"/>
      <c r="K25" s="39"/>
      <c r="L25" s="39"/>
      <c r="M25" s="39"/>
      <c r="N25" s="39"/>
    </row>
    <row r="26" spans="1:14" ht="13.5" customHeight="1" x14ac:dyDescent="0.15">
      <c r="A26" t="s">
        <v>23</v>
      </c>
      <c r="B26" s="39"/>
      <c r="C26" s="39"/>
      <c r="D26" s="39"/>
      <c r="E26" s="39"/>
      <c r="F26" s="39"/>
      <c r="G26" s="39"/>
      <c r="H26" s="39"/>
      <c r="I26" s="39"/>
      <c r="J26" s="39"/>
      <c r="K26" s="39"/>
      <c r="L26" s="39"/>
      <c r="M26" s="39"/>
      <c r="N26" s="39"/>
    </row>
    <row r="27" spans="1:14" ht="27" customHeight="1" x14ac:dyDescent="0.15">
      <c r="A27" s="359" t="s">
        <v>24</v>
      </c>
      <c r="B27" s="359"/>
      <c r="C27" s="359"/>
      <c r="D27" s="359"/>
      <c r="E27" s="359"/>
      <c r="F27" s="359"/>
      <c r="G27" s="359"/>
      <c r="H27" s="359"/>
      <c r="I27" s="359"/>
      <c r="J27" s="359"/>
      <c r="K27" s="359"/>
      <c r="L27" s="359"/>
      <c r="M27" s="359"/>
      <c r="N27" s="359"/>
    </row>
    <row r="28" spans="1:14" x14ac:dyDescent="0.15">
      <c r="A28" t="s">
        <v>25</v>
      </c>
    </row>
    <row r="29" spans="1:14" ht="40.5" customHeight="1" x14ac:dyDescent="0.15">
      <c r="A29" s="359" t="s">
        <v>26</v>
      </c>
      <c r="B29" s="359"/>
      <c r="C29" s="359"/>
      <c r="D29" s="359"/>
      <c r="E29" s="359"/>
      <c r="F29" s="359"/>
      <c r="G29" s="359"/>
      <c r="H29" s="359"/>
      <c r="I29" s="359"/>
      <c r="J29" s="359"/>
      <c r="K29" s="359"/>
      <c r="L29" s="359"/>
      <c r="M29" s="359"/>
      <c r="N29" s="359"/>
    </row>
    <row r="30" spans="1:14" ht="27" customHeight="1" x14ac:dyDescent="0.15">
      <c r="A30" s="359" t="s">
        <v>27</v>
      </c>
      <c r="B30" s="359"/>
      <c r="C30" s="359"/>
      <c r="D30" s="359"/>
      <c r="E30" s="359"/>
      <c r="F30" s="359"/>
      <c r="G30" s="359"/>
      <c r="H30" s="359"/>
      <c r="I30" s="359"/>
      <c r="J30" s="359"/>
      <c r="K30" s="359"/>
      <c r="L30" s="359"/>
      <c r="M30" s="359"/>
      <c r="N30" s="359"/>
    </row>
    <row r="32" spans="1:14" x14ac:dyDescent="0.15">
      <c r="A32" s="175"/>
      <c r="B32" s="175"/>
      <c r="C32" s="175"/>
      <c r="D32" s="175"/>
      <c r="E32" s="175"/>
      <c r="F32" s="175"/>
      <c r="G32" s="175"/>
      <c r="H32" s="175"/>
      <c r="I32" s="175"/>
      <c r="J32" s="175"/>
      <c r="K32" s="175"/>
      <c r="L32" s="175"/>
      <c r="M32" s="175"/>
      <c r="N32" s="175"/>
    </row>
    <row r="33" spans="1:14" x14ac:dyDescent="0.15">
      <c r="A33" s="175"/>
      <c r="B33" s="175"/>
      <c r="C33" s="175"/>
      <c r="D33" s="175"/>
      <c r="E33" s="175"/>
      <c r="F33" s="175"/>
      <c r="G33" s="175"/>
      <c r="H33" s="175"/>
      <c r="I33" s="175"/>
      <c r="J33" s="175"/>
      <c r="K33" s="175"/>
      <c r="L33" s="175"/>
      <c r="M33" s="175"/>
      <c r="N33" s="175"/>
    </row>
    <row r="39" spans="1:14" x14ac:dyDescent="0.15">
      <c r="G39" s="174"/>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heetViews>
  <sheetFormatPr defaultColWidth="9" defaultRowHeight="13.5" x14ac:dyDescent="0.15"/>
  <cols>
    <col min="1" max="1" width="5.875" style="171" customWidth="1"/>
    <col min="2" max="2" width="5" style="171" customWidth="1"/>
    <col min="3" max="3" width="72.125" style="171" customWidth="1"/>
    <col min="4" max="6" width="9" style="171"/>
    <col min="7" max="7" width="24.875" style="171" customWidth="1"/>
    <col min="8" max="16384" width="9" style="171"/>
  </cols>
  <sheetData>
    <row r="2" spans="2:3" x14ac:dyDescent="0.15">
      <c r="B2" s="171" t="s">
        <v>28</v>
      </c>
    </row>
    <row r="3" spans="2:3" x14ac:dyDescent="0.15">
      <c r="B3" s="171" t="s">
        <v>29</v>
      </c>
    </row>
    <row r="5" spans="2:3" x14ac:dyDescent="0.15">
      <c r="B5" s="171" t="s">
        <v>30</v>
      </c>
    </row>
    <row r="6" spans="2:3" x14ac:dyDescent="0.15">
      <c r="C6" s="172" t="s">
        <v>31</v>
      </c>
    </row>
    <row r="7" spans="2:3" x14ac:dyDescent="0.15">
      <c r="C7" s="171" t="s">
        <v>32</v>
      </c>
    </row>
    <row r="8" spans="2:3" x14ac:dyDescent="0.15">
      <c r="C8" s="171" t="s">
        <v>33</v>
      </c>
    </row>
    <row r="11" spans="2:3" x14ac:dyDescent="0.15">
      <c r="B11" s="171" t="s">
        <v>34</v>
      </c>
    </row>
    <row r="12" spans="2:3" x14ac:dyDescent="0.15">
      <c r="C12" s="171" t="s">
        <v>35</v>
      </c>
    </row>
    <row r="13" spans="2:3" x14ac:dyDescent="0.15">
      <c r="C13" s="171" t="s">
        <v>36</v>
      </c>
    </row>
    <row r="14" spans="2:3" x14ac:dyDescent="0.15">
      <c r="C14" s="171" t="s">
        <v>37</v>
      </c>
    </row>
    <row r="15" spans="2:3" x14ac:dyDescent="0.15">
      <c r="C15" s="171" t="s">
        <v>38</v>
      </c>
    </row>
    <row r="16" spans="2:3" x14ac:dyDescent="0.15">
      <c r="C16" s="171" t="s">
        <v>39</v>
      </c>
    </row>
    <row r="32" spans="3:3" x14ac:dyDescent="0.15">
      <c r="C32" s="171" t="s">
        <v>40</v>
      </c>
    </row>
    <row r="41" spans="2:3" x14ac:dyDescent="0.15">
      <c r="B41" s="171" t="s">
        <v>41</v>
      </c>
    </row>
    <row r="42" spans="2:3" x14ac:dyDescent="0.15">
      <c r="C42" s="171" t="s">
        <v>42</v>
      </c>
    </row>
    <row r="43" spans="2:3" x14ac:dyDescent="0.15">
      <c r="C43" s="171" t="s">
        <v>43</v>
      </c>
    </row>
    <row r="44" spans="2:3" x14ac:dyDescent="0.15">
      <c r="C44" s="173" t="s">
        <v>44</v>
      </c>
    </row>
    <row r="45" spans="2:3" x14ac:dyDescent="0.15">
      <c r="C45" s="171" t="s">
        <v>45</v>
      </c>
    </row>
    <row r="46" spans="2:3" x14ac:dyDescent="0.15">
      <c r="C46" s="171" t="s">
        <v>46</v>
      </c>
    </row>
    <row r="47" spans="2:3" x14ac:dyDescent="0.15">
      <c r="C47" s="171" t="s">
        <v>47</v>
      </c>
    </row>
    <row r="48" spans="2:3" x14ac:dyDescent="0.15">
      <c r="C48" s="171" t="s">
        <v>48</v>
      </c>
    </row>
    <row r="49" spans="3:3" x14ac:dyDescent="0.15">
      <c r="C49" s="171" t="s">
        <v>49</v>
      </c>
    </row>
    <row r="50" spans="3:3" x14ac:dyDescent="0.15">
      <c r="C50" s="171" t="s">
        <v>50</v>
      </c>
    </row>
    <row r="52" spans="3:3" x14ac:dyDescent="0.15">
      <c r="C52" s="173" t="s">
        <v>51</v>
      </c>
    </row>
    <row r="53" spans="3:3" x14ac:dyDescent="0.15">
      <c r="C53" s="173" t="s">
        <v>52</v>
      </c>
    </row>
    <row r="54" spans="3:3" x14ac:dyDescent="0.15">
      <c r="C54" s="173" t="s">
        <v>53</v>
      </c>
    </row>
    <row r="55" spans="3:3" x14ac:dyDescent="0.15">
      <c r="C55" s="173" t="s">
        <v>54</v>
      </c>
    </row>
    <row r="59" spans="3:3" x14ac:dyDescent="0.15">
      <c r="C59" s="172" t="s">
        <v>55</v>
      </c>
    </row>
    <row r="60" spans="3:3" x14ac:dyDescent="0.15">
      <c r="C60" s="171" t="s">
        <v>56</v>
      </c>
    </row>
    <row r="61" spans="3:3" x14ac:dyDescent="0.15">
      <c r="C61" s="171" t="s">
        <v>57</v>
      </c>
    </row>
  </sheetData>
  <phoneticPr fontId="11"/>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B1:AK31"/>
  <sheetViews>
    <sheetView showGridLines="0" tabSelected="1" view="pageBreakPreview" zoomScaleNormal="55"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29" t="s">
        <v>58</v>
      </c>
      <c r="C2" s="129"/>
      <c r="D2" s="129"/>
      <c r="E2" s="129"/>
      <c r="F2" s="129"/>
      <c r="G2" s="129"/>
      <c r="H2" s="129"/>
      <c r="I2" s="129"/>
      <c r="J2" s="129"/>
      <c r="K2" s="129"/>
      <c r="L2" s="129"/>
      <c r="M2" s="129"/>
      <c r="N2" s="129"/>
      <c r="O2" s="129"/>
      <c r="P2" s="129"/>
      <c r="Q2" s="129"/>
      <c r="R2" s="129"/>
      <c r="S2" s="258" t="s">
        <v>59</v>
      </c>
      <c r="T2" s="264"/>
      <c r="U2" s="264"/>
      <c r="V2" s="259"/>
      <c r="W2" s="280" t="s">
        <v>681</v>
      </c>
      <c r="X2" s="280"/>
      <c r="Y2" s="280"/>
      <c r="Z2" s="280"/>
      <c r="AA2" s="280"/>
      <c r="AB2" s="280"/>
    </row>
    <row r="3" spans="2:37" ht="20.100000000000001" customHeight="1" x14ac:dyDescent="0.15">
      <c r="B3" s="291" t="s">
        <v>60</v>
      </c>
      <c r="C3" s="291"/>
      <c r="D3" s="292" t="s">
        <v>643</v>
      </c>
      <c r="E3" s="292"/>
      <c r="F3" s="292"/>
      <c r="G3" s="292"/>
      <c r="H3" s="293" t="s">
        <v>61</v>
      </c>
      <c r="I3" s="293"/>
      <c r="J3" s="294" t="s">
        <v>646</v>
      </c>
      <c r="K3" s="295"/>
      <c r="L3" s="295"/>
      <c r="M3" s="295"/>
      <c r="N3" s="295"/>
      <c r="O3" s="296"/>
      <c r="P3" s="268" t="s">
        <v>62</v>
      </c>
      <c r="Q3" s="270"/>
      <c r="R3" s="294" t="s">
        <v>592</v>
      </c>
      <c r="S3" s="295"/>
      <c r="T3" s="295"/>
      <c r="U3" s="295"/>
      <c r="V3" s="296"/>
      <c r="W3" s="258" t="s">
        <v>63</v>
      </c>
      <c r="X3" s="264"/>
      <c r="Y3" s="264"/>
      <c r="Z3" s="300" t="s">
        <v>407</v>
      </c>
      <c r="AA3" s="301"/>
      <c r="AB3" s="302"/>
    </row>
    <row r="4" spans="2:37" ht="20.100000000000001" customHeight="1" x14ac:dyDescent="0.15">
      <c r="B4" s="285" t="s">
        <v>64</v>
      </c>
      <c r="C4" s="285"/>
      <c r="D4" s="303" t="s">
        <v>644</v>
      </c>
      <c r="E4" s="303"/>
      <c r="F4" s="303"/>
      <c r="G4" s="303"/>
      <c r="H4" s="293"/>
      <c r="I4" s="293"/>
      <c r="J4" s="297"/>
      <c r="K4" s="298"/>
      <c r="L4" s="298"/>
      <c r="M4" s="298"/>
      <c r="N4" s="298"/>
      <c r="O4" s="299"/>
      <c r="P4" s="271"/>
      <c r="Q4" s="273"/>
      <c r="R4" s="297"/>
      <c r="S4" s="298"/>
      <c r="T4" s="298"/>
      <c r="U4" s="298"/>
      <c r="V4" s="299"/>
      <c r="W4" s="258" t="s">
        <v>65</v>
      </c>
      <c r="X4" s="264"/>
      <c r="Y4" s="264"/>
      <c r="Z4" s="300" t="s">
        <v>408</v>
      </c>
      <c r="AA4" s="301"/>
      <c r="AB4" s="302"/>
    </row>
    <row r="5" spans="2:37" ht="20.100000000000001" customHeight="1" x14ac:dyDescent="0.15">
      <c r="B5" s="321" t="s">
        <v>66</v>
      </c>
      <c r="C5" s="321"/>
      <c r="D5" s="188" t="s">
        <v>67</v>
      </c>
      <c r="E5" s="322" t="s">
        <v>680</v>
      </c>
      <c r="F5" s="322"/>
      <c r="G5" s="322"/>
      <c r="H5" s="268" t="s">
        <v>68</v>
      </c>
      <c r="I5" s="269"/>
      <c r="J5" s="270"/>
      <c r="K5" s="294" t="s">
        <v>601</v>
      </c>
      <c r="L5" s="295"/>
      <c r="M5" s="295"/>
      <c r="N5" s="295"/>
      <c r="O5" s="296"/>
      <c r="P5" s="323" t="s">
        <v>69</v>
      </c>
      <c r="Q5" s="324"/>
      <c r="R5" s="327">
        <v>45968</v>
      </c>
      <c r="S5" s="328"/>
      <c r="T5" s="329"/>
      <c r="U5" s="271" t="s">
        <v>70</v>
      </c>
      <c r="V5" s="272"/>
      <c r="W5" s="273"/>
      <c r="X5" s="286" t="s">
        <v>71</v>
      </c>
      <c r="Y5" s="287"/>
      <c r="Z5" s="281">
        <v>242</v>
      </c>
      <c r="AA5" s="281"/>
      <c r="AB5" s="183" t="s">
        <v>72</v>
      </c>
    </row>
    <row r="6" spans="2:37" ht="20.100000000000001" customHeight="1" x14ac:dyDescent="0.15">
      <c r="B6" s="321"/>
      <c r="C6" s="321"/>
      <c r="D6" s="188" t="s">
        <v>73</v>
      </c>
      <c r="E6" s="304" t="s">
        <v>645</v>
      </c>
      <c r="F6" s="304"/>
      <c r="G6" s="304"/>
      <c r="H6" s="271"/>
      <c r="I6" s="272"/>
      <c r="J6" s="273"/>
      <c r="K6" s="297"/>
      <c r="L6" s="298"/>
      <c r="M6" s="298"/>
      <c r="N6" s="298"/>
      <c r="O6" s="299"/>
      <c r="P6" s="325"/>
      <c r="Q6" s="326"/>
      <c r="R6" s="330"/>
      <c r="S6" s="331"/>
      <c r="T6" s="332"/>
      <c r="U6" s="258" t="s">
        <v>74</v>
      </c>
      <c r="V6" s="264"/>
      <c r="W6" s="259"/>
      <c r="X6" s="286" t="s">
        <v>409</v>
      </c>
      <c r="Y6" s="287"/>
      <c r="Z6" s="287"/>
      <c r="AA6" s="287"/>
      <c r="AB6" s="288"/>
    </row>
    <row r="7" spans="2:37" ht="18.95" customHeight="1" x14ac:dyDescent="0.15">
      <c r="B7" s="305" t="s">
        <v>75</v>
      </c>
      <c r="C7" s="282" t="s">
        <v>76</v>
      </c>
      <c r="D7" s="284"/>
      <c r="E7" s="306">
        <v>34.2044</v>
      </c>
      <c r="F7" s="307"/>
      <c r="G7" s="308"/>
      <c r="H7" s="282" t="s">
        <v>77</v>
      </c>
      <c r="I7" s="283"/>
      <c r="J7" s="284"/>
      <c r="K7" s="309" t="s">
        <v>677</v>
      </c>
      <c r="L7" s="310"/>
      <c r="M7" s="317" t="s">
        <v>78</v>
      </c>
      <c r="N7" s="318"/>
      <c r="O7" s="282" t="s">
        <v>79</v>
      </c>
      <c r="P7" s="284"/>
      <c r="Q7" s="263"/>
      <c r="R7" s="263"/>
      <c r="S7" s="289" t="s">
        <v>80</v>
      </c>
      <c r="T7" s="282" t="s">
        <v>81</v>
      </c>
      <c r="U7" s="283"/>
      <c r="V7" s="283"/>
      <c r="W7" s="284"/>
      <c r="X7" s="185" t="s">
        <v>82</v>
      </c>
      <c r="Y7" s="180" t="s">
        <v>83</v>
      </c>
      <c r="Z7" s="181" t="s">
        <v>84</v>
      </c>
      <c r="AA7" s="285" t="s">
        <v>85</v>
      </c>
      <c r="AB7" s="285"/>
      <c r="AD7" s="204"/>
      <c r="AE7" s="2">
        <f>INT(E7/10000)</f>
        <v>0</v>
      </c>
      <c r="AF7" s="2">
        <f>INT(E7/100)-AE7*100</f>
        <v>0</v>
      </c>
      <c r="AG7" s="48">
        <f>E7-AE7*10000-AF7*100</f>
        <v>34.2044</v>
      </c>
      <c r="AH7" s="49">
        <f>ROUND(AE7+AF7/60+AG7/60/60,5)</f>
        <v>9.4999999999999998E-3</v>
      </c>
      <c r="AI7" s="49" t="str">
        <f>TEXT(AH7,"0.00000")</f>
        <v>0.00950</v>
      </c>
    </row>
    <row r="8" spans="2:37" ht="18.95" customHeight="1" x14ac:dyDescent="0.15">
      <c r="B8" s="271"/>
      <c r="C8" s="256" t="s">
        <v>86</v>
      </c>
      <c r="D8" s="257"/>
      <c r="E8" s="311">
        <v>132.1977</v>
      </c>
      <c r="F8" s="312"/>
      <c r="G8" s="313"/>
      <c r="H8" s="256" t="s">
        <v>87</v>
      </c>
      <c r="I8" s="314"/>
      <c r="J8" s="257"/>
      <c r="K8" s="315" t="s">
        <v>677</v>
      </c>
      <c r="L8" s="316"/>
      <c r="M8" s="317"/>
      <c r="N8" s="318"/>
      <c r="O8" s="256" t="s">
        <v>88</v>
      </c>
      <c r="P8" s="257"/>
      <c r="Q8" s="263"/>
      <c r="R8" s="263"/>
      <c r="S8" s="290"/>
      <c r="T8" s="265" t="s">
        <v>89</v>
      </c>
      <c r="U8" s="258" t="s">
        <v>90</v>
      </c>
      <c r="V8" s="264"/>
      <c r="W8" s="259"/>
      <c r="X8" s="190"/>
      <c r="Y8" s="190"/>
      <c r="Z8" s="190"/>
      <c r="AA8" s="263"/>
      <c r="AB8" s="263"/>
      <c r="AD8" s="18"/>
      <c r="AE8" s="2">
        <f>INT(E8/10000)</f>
        <v>0</v>
      </c>
      <c r="AF8" s="2">
        <f>INT(E8/100)-AE8*100</f>
        <v>1</v>
      </c>
      <c r="AG8" s="48">
        <f>E8-AE8*10000-AF8*100</f>
        <v>32.197699999999998</v>
      </c>
      <c r="AH8" s="49">
        <f>ROUND(AE8+AF8/60+AG8/60/60,5)</f>
        <v>2.5610000000000001E-2</v>
      </c>
      <c r="AI8" s="49" t="str">
        <f>TEXT(AH8,"0.00000")</f>
        <v>0.02561</v>
      </c>
    </row>
    <row r="9" spans="2:37" ht="18.95" customHeight="1" x14ac:dyDescent="0.15">
      <c r="B9" s="333" t="s">
        <v>91</v>
      </c>
      <c r="C9" s="256" t="s">
        <v>76</v>
      </c>
      <c r="D9" s="257"/>
      <c r="E9" s="311">
        <v>34.205728000000001</v>
      </c>
      <c r="F9" s="312"/>
      <c r="G9" s="313"/>
      <c r="H9" s="334" t="s">
        <v>92</v>
      </c>
      <c r="I9" s="335"/>
      <c r="J9" s="335"/>
      <c r="K9" s="260"/>
      <c r="L9" s="262"/>
      <c r="M9" s="317"/>
      <c r="N9" s="318"/>
      <c r="O9" s="256" t="s">
        <v>93</v>
      </c>
      <c r="P9" s="257"/>
      <c r="Q9" s="336"/>
      <c r="R9" s="336"/>
      <c r="S9" s="290"/>
      <c r="T9" s="267"/>
      <c r="U9" s="258" t="s">
        <v>94</v>
      </c>
      <c r="V9" s="264"/>
      <c r="W9" s="259"/>
      <c r="X9" s="190"/>
      <c r="Y9" s="190"/>
      <c r="Z9" s="190"/>
      <c r="AA9" s="263"/>
      <c r="AB9" s="263"/>
      <c r="AD9" s="18"/>
    </row>
    <row r="10" spans="2:37" ht="18.95" customHeight="1" x14ac:dyDescent="0.15">
      <c r="B10" s="282"/>
      <c r="C10" s="256" t="s">
        <v>86</v>
      </c>
      <c r="D10" s="257"/>
      <c r="E10" s="311">
        <v>132.199646</v>
      </c>
      <c r="F10" s="312"/>
      <c r="G10" s="313"/>
      <c r="H10" s="256" t="s">
        <v>95</v>
      </c>
      <c r="I10" s="314"/>
      <c r="J10" s="257"/>
      <c r="K10" s="337" t="s">
        <v>593</v>
      </c>
      <c r="L10" s="316"/>
      <c r="M10" s="319"/>
      <c r="N10" s="320"/>
      <c r="O10" s="256" t="s">
        <v>96</v>
      </c>
      <c r="P10" s="257"/>
      <c r="Q10" s="263"/>
      <c r="R10" s="263"/>
      <c r="S10" s="290"/>
      <c r="T10" s="266"/>
      <c r="U10" s="258" t="s">
        <v>97</v>
      </c>
      <c r="V10" s="264"/>
      <c r="W10" s="259"/>
      <c r="X10" s="190"/>
      <c r="Y10" s="190"/>
      <c r="Z10" s="190"/>
      <c r="AA10" s="263"/>
      <c r="AB10" s="263"/>
      <c r="AD10" s="18"/>
    </row>
    <row r="11" spans="2:37" ht="18.95" customHeight="1" x14ac:dyDescent="0.15">
      <c r="B11" s="256" t="s">
        <v>98</v>
      </c>
      <c r="C11" s="314"/>
      <c r="D11" s="257"/>
      <c r="E11" s="260" t="s">
        <v>604</v>
      </c>
      <c r="F11" s="261"/>
      <c r="G11" s="262"/>
      <c r="H11" s="256" t="s">
        <v>99</v>
      </c>
      <c r="I11" s="314"/>
      <c r="J11" s="257"/>
      <c r="K11" s="260" t="s">
        <v>593</v>
      </c>
      <c r="L11" s="262"/>
      <c r="M11" s="338" t="s">
        <v>100</v>
      </c>
      <c r="N11" s="339"/>
      <c r="O11" s="256" t="s">
        <v>79</v>
      </c>
      <c r="P11" s="257"/>
      <c r="Q11" s="340" t="s">
        <v>647</v>
      </c>
      <c r="R11" s="340"/>
      <c r="S11" s="290"/>
      <c r="T11" s="130" t="s">
        <v>101</v>
      </c>
      <c r="U11" s="258" t="s">
        <v>102</v>
      </c>
      <c r="V11" s="264"/>
      <c r="W11" s="259"/>
      <c r="X11" s="190"/>
      <c r="Y11" s="190"/>
      <c r="Z11" s="190"/>
      <c r="AA11" s="263"/>
      <c r="AB11" s="263"/>
      <c r="AD11" s="18"/>
    </row>
    <row r="12" spans="2:37" ht="18.95" customHeight="1" x14ac:dyDescent="0.15">
      <c r="B12" s="256" t="s">
        <v>103</v>
      </c>
      <c r="C12" s="314"/>
      <c r="D12" s="257"/>
      <c r="E12" s="260">
        <v>40</v>
      </c>
      <c r="F12" s="261"/>
      <c r="G12" s="183" t="s">
        <v>104</v>
      </c>
      <c r="H12" s="339" t="s">
        <v>105</v>
      </c>
      <c r="I12" s="289" t="s">
        <v>75</v>
      </c>
      <c r="J12" s="197" t="s">
        <v>106</v>
      </c>
      <c r="K12" s="260" t="s">
        <v>594</v>
      </c>
      <c r="L12" s="262"/>
      <c r="M12" s="319"/>
      <c r="N12" s="320"/>
      <c r="O12" s="256" t="s">
        <v>96</v>
      </c>
      <c r="P12" s="257"/>
      <c r="Q12" s="342"/>
      <c r="R12" s="342"/>
      <c r="S12" s="290"/>
      <c r="T12" s="265" t="s">
        <v>107</v>
      </c>
      <c r="U12" s="258" t="s">
        <v>108</v>
      </c>
      <c r="V12" s="264"/>
      <c r="W12" s="259"/>
      <c r="X12" s="190"/>
      <c r="Y12" s="190"/>
      <c r="Z12" s="190"/>
      <c r="AA12" s="263"/>
      <c r="AB12" s="263"/>
      <c r="AD12" s="18"/>
    </row>
    <row r="13" spans="2:37" ht="18.95" customHeight="1" x14ac:dyDescent="0.15">
      <c r="B13" s="333" t="s">
        <v>109</v>
      </c>
      <c r="C13" s="343"/>
      <c r="D13" s="344"/>
      <c r="E13" s="260"/>
      <c r="F13" s="261"/>
      <c r="G13" s="183" t="s">
        <v>110</v>
      </c>
      <c r="H13" s="318"/>
      <c r="I13" s="341"/>
      <c r="J13" s="197" t="s">
        <v>111</v>
      </c>
      <c r="K13" s="177"/>
      <c r="L13" s="192" t="s">
        <v>112</v>
      </c>
      <c r="M13" s="345" t="s">
        <v>113</v>
      </c>
      <c r="N13" s="346"/>
      <c r="O13" s="347"/>
      <c r="P13" s="185" t="s">
        <v>82</v>
      </c>
      <c r="Q13" s="176" t="s">
        <v>84</v>
      </c>
      <c r="R13" s="185" t="s">
        <v>96</v>
      </c>
      <c r="S13" s="290"/>
      <c r="T13" s="266"/>
      <c r="U13" s="258" t="s">
        <v>114</v>
      </c>
      <c r="V13" s="264"/>
      <c r="W13" s="259"/>
      <c r="X13" s="190"/>
      <c r="Y13" s="190"/>
      <c r="Z13" s="190"/>
      <c r="AA13" s="263"/>
      <c r="AB13" s="263"/>
      <c r="AD13" s="18"/>
      <c r="AF13" s="9"/>
      <c r="AG13" s="8"/>
      <c r="AH13" s="8"/>
      <c r="AI13" s="8"/>
      <c r="AJ13" s="10"/>
      <c r="AK13" s="6"/>
    </row>
    <row r="14" spans="2:37" ht="18.95" customHeight="1" x14ac:dyDescent="0.15">
      <c r="B14" s="333" t="s">
        <v>115</v>
      </c>
      <c r="C14" s="343"/>
      <c r="D14" s="344"/>
      <c r="E14" s="350">
        <v>6820</v>
      </c>
      <c r="F14" s="351"/>
      <c r="G14" s="186" t="s">
        <v>116</v>
      </c>
      <c r="H14" s="318"/>
      <c r="I14" s="289" t="s">
        <v>91</v>
      </c>
      <c r="J14" s="197" t="s">
        <v>106</v>
      </c>
      <c r="K14" s="260" t="s">
        <v>595</v>
      </c>
      <c r="L14" s="262"/>
      <c r="M14" s="289" t="s">
        <v>117</v>
      </c>
      <c r="N14" s="258" t="s">
        <v>118</v>
      </c>
      <c r="O14" s="259"/>
      <c r="P14" s="178" t="s">
        <v>648</v>
      </c>
      <c r="Q14" s="190">
        <v>79</v>
      </c>
      <c r="R14" s="131"/>
      <c r="S14" s="290"/>
      <c r="T14" s="265" t="s">
        <v>119</v>
      </c>
      <c r="U14" s="258" t="s">
        <v>120</v>
      </c>
      <c r="V14" s="264"/>
      <c r="W14" s="259"/>
      <c r="X14" s="190"/>
      <c r="Y14" s="190"/>
      <c r="Z14" s="190"/>
      <c r="AA14" s="263"/>
      <c r="AB14" s="263"/>
      <c r="AD14" s="18"/>
      <c r="AF14" s="9"/>
      <c r="AG14" s="8"/>
      <c r="AH14" s="8"/>
      <c r="AI14" s="8"/>
      <c r="AJ14" s="10"/>
      <c r="AK14" s="6"/>
    </row>
    <row r="15" spans="2:37" ht="18.95" customHeight="1" x14ac:dyDescent="0.15">
      <c r="B15" s="132"/>
      <c r="C15" s="256" t="s">
        <v>121</v>
      </c>
      <c r="D15" s="257"/>
      <c r="E15" s="348">
        <v>10.25</v>
      </c>
      <c r="F15" s="349"/>
      <c r="G15" s="183" t="s">
        <v>104</v>
      </c>
      <c r="H15" s="320"/>
      <c r="I15" s="341"/>
      <c r="J15" s="133" t="s">
        <v>111</v>
      </c>
      <c r="K15" s="134"/>
      <c r="L15" s="135" t="s">
        <v>112</v>
      </c>
      <c r="M15" s="290"/>
      <c r="N15" s="258" t="s">
        <v>122</v>
      </c>
      <c r="O15" s="259"/>
      <c r="P15" s="178"/>
      <c r="Q15" s="190"/>
      <c r="R15" s="131"/>
      <c r="S15" s="290"/>
      <c r="T15" s="267"/>
      <c r="U15" s="268" t="s">
        <v>123</v>
      </c>
      <c r="V15" s="269"/>
      <c r="W15" s="270"/>
      <c r="X15" s="136"/>
      <c r="Y15" s="190"/>
      <c r="Z15" s="190"/>
      <c r="AA15" s="263"/>
      <c r="AB15" s="263"/>
      <c r="AD15" s="18"/>
      <c r="AF15" s="9"/>
      <c r="AG15" s="8"/>
      <c r="AH15" s="8"/>
      <c r="AI15" s="8"/>
      <c r="AJ15" s="10"/>
      <c r="AK15" s="6"/>
    </row>
    <row r="16" spans="2:37" ht="18.95" customHeight="1" x14ac:dyDescent="0.15">
      <c r="B16" s="290" t="s">
        <v>124</v>
      </c>
      <c r="C16" s="333" t="s">
        <v>125</v>
      </c>
      <c r="D16" s="344"/>
      <c r="E16" s="348">
        <v>3</v>
      </c>
      <c r="F16" s="349"/>
      <c r="G16" s="179" t="s">
        <v>104</v>
      </c>
      <c r="H16" s="289" t="s">
        <v>126</v>
      </c>
      <c r="I16" s="256" t="s">
        <v>127</v>
      </c>
      <c r="J16" s="257"/>
      <c r="K16" s="177">
        <v>30</v>
      </c>
      <c r="L16" s="192" t="s">
        <v>128</v>
      </c>
      <c r="M16" s="290"/>
      <c r="N16" s="258" t="s">
        <v>129</v>
      </c>
      <c r="O16" s="259"/>
      <c r="P16" s="178"/>
      <c r="Q16" s="190"/>
      <c r="R16" s="131"/>
      <c r="S16" s="290"/>
      <c r="T16" s="267"/>
      <c r="U16" s="271"/>
      <c r="V16" s="272"/>
      <c r="W16" s="273"/>
      <c r="X16" s="190"/>
      <c r="Y16" s="190"/>
      <c r="Z16" s="190"/>
      <c r="AA16" s="263"/>
      <c r="AB16" s="263"/>
      <c r="AD16" s="18"/>
      <c r="AF16" s="9"/>
      <c r="AG16" s="8"/>
      <c r="AH16" s="8"/>
      <c r="AI16" s="8"/>
      <c r="AJ16" s="10"/>
      <c r="AK16" s="6"/>
    </row>
    <row r="17" spans="2:37" ht="18.95" customHeight="1" x14ac:dyDescent="0.15">
      <c r="B17" s="290"/>
      <c r="C17" s="282"/>
      <c r="D17" s="284"/>
      <c r="E17" s="348">
        <v>3</v>
      </c>
      <c r="F17" s="349"/>
      <c r="G17" s="179" t="s">
        <v>104</v>
      </c>
      <c r="H17" s="290"/>
      <c r="I17" s="333" t="s">
        <v>130</v>
      </c>
      <c r="J17" s="344"/>
      <c r="K17" s="177">
        <v>30</v>
      </c>
      <c r="L17" s="192" t="s">
        <v>128</v>
      </c>
      <c r="M17" s="290"/>
      <c r="N17" s="258" t="s">
        <v>131</v>
      </c>
      <c r="O17" s="259"/>
      <c r="P17" s="189"/>
      <c r="Q17" s="190"/>
      <c r="R17" s="131"/>
      <c r="S17" s="290"/>
      <c r="T17" s="267"/>
      <c r="U17" s="258" t="s">
        <v>132</v>
      </c>
      <c r="V17" s="264"/>
      <c r="W17" s="259"/>
      <c r="X17" s="190"/>
      <c r="Y17" s="190"/>
      <c r="Z17" s="178"/>
      <c r="AA17" s="337"/>
      <c r="AB17" s="316"/>
      <c r="AD17" s="18"/>
      <c r="AF17" s="9"/>
      <c r="AG17" s="8"/>
      <c r="AH17" s="8"/>
      <c r="AI17" s="8"/>
      <c r="AJ17" s="7"/>
      <c r="AK17" s="6"/>
    </row>
    <row r="18" spans="2:37" ht="18.95" customHeight="1" x14ac:dyDescent="0.15">
      <c r="B18" s="195"/>
      <c r="C18" s="256" t="s">
        <v>133</v>
      </c>
      <c r="D18" s="257"/>
      <c r="E18" s="348">
        <v>2.5</v>
      </c>
      <c r="F18" s="349"/>
      <c r="G18" s="179" t="s">
        <v>104</v>
      </c>
      <c r="H18" s="290"/>
      <c r="I18" s="282"/>
      <c r="J18" s="284"/>
      <c r="K18" s="177">
        <v>30</v>
      </c>
      <c r="L18" s="192" t="s">
        <v>128</v>
      </c>
      <c r="M18" s="290"/>
      <c r="N18" s="258" t="s">
        <v>134</v>
      </c>
      <c r="O18" s="259"/>
      <c r="P18" s="189"/>
      <c r="Q18" s="190"/>
      <c r="R18" s="131"/>
      <c r="S18" s="290"/>
      <c r="T18" s="267"/>
      <c r="U18" s="271" t="s">
        <v>135</v>
      </c>
      <c r="V18" s="272"/>
      <c r="W18" s="273"/>
      <c r="X18" s="137"/>
      <c r="Y18" s="137"/>
      <c r="Z18" s="138"/>
      <c r="AA18" s="263"/>
      <c r="AB18" s="263"/>
      <c r="AD18" s="18"/>
      <c r="AF18" s="9"/>
      <c r="AG18" s="8"/>
      <c r="AH18" s="8"/>
      <c r="AI18" s="8"/>
      <c r="AJ18" s="7"/>
      <c r="AK18" s="6"/>
    </row>
    <row r="19" spans="2:37" ht="18.95" customHeight="1" x14ac:dyDescent="0.15">
      <c r="B19" s="290" t="s">
        <v>136</v>
      </c>
      <c r="C19" s="282" t="s">
        <v>137</v>
      </c>
      <c r="D19" s="284"/>
      <c r="E19" s="348">
        <v>4.7</v>
      </c>
      <c r="F19" s="349"/>
      <c r="G19" s="187" t="s">
        <v>104</v>
      </c>
      <c r="H19" s="341"/>
      <c r="I19" s="256" t="s">
        <v>138</v>
      </c>
      <c r="J19" s="257"/>
      <c r="K19" s="177">
        <v>50</v>
      </c>
      <c r="L19" s="192" t="s">
        <v>128</v>
      </c>
      <c r="M19" s="290"/>
      <c r="N19" s="258"/>
      <c r="O19" s="259"/>
      <c r="P19" s="189"/>
      <c r="Q19" s="190"/>
      <c r="R19" s="131"/>
      <c r="S19" s="290"/>
      <c r="T19" s="265" t="s">
        <v>139</v>
      </c>
      <c r="U19" s="258" t="s">
        <v>140</v>
      </c>
      <c r="V19" s="264"/>
      <c r="W19" s="259"/>
      <c r="X19" s="137"/>
      <c r="Y19" s="137"/>
      <c r="Z19" s="190"/>
      <c r="AA19" s="263"/>
      <c r="AB19" s="263"/>
      <c r="AD19" s="18"/>
    </row>
    <row r="20" spans="2:37" ht="18.95" customHeight="1" x14ac:dyDescent="0.15">
      <c r="B20" s="290"/>
      <c r="C20" s="256" t="s">
        <v>141</v>
      </c>
      <c r="D20" s="257"/>
      <c r="E20" s="348">
        <v>4.7</v>
      </c>
      <c r="F20" s="349"/>
      <c r="G20" s="183" t="s">
        <v>104</v>
      </c>
      <c r="H20" s="289" t="s">
        <v>142</v>
      </c>
      <c r="I20" s="256" t="s">
        <v>127</v>
      </c>
      <c r="J20" s="257"/>
      <c r="K20" s="139"/>
      <c r="L20" s="140" t="s">
        <v>128</v>
      </c>
      <c r="M20" s="290"/>
      <c r="N20" s="258"/>
      <c r="O20" s="259"/>
      <c r="P20" s="189"/>
      <c r="Q20" s="141"/>
      <c r="R20" s="131"/>
      <c r="S20" s="290"/>
      <c r="T20" s="267"/>
      <c r="U20" s="258" t="s">
        <v>143</v>
      </c>
      <c r="V20" s="264"/>
      <c r="W20" s="259"/>
      <c r="X20" s="137"/>
      <c r="Y20" s="137"/>
      <c r="Z20" s="190"/>
      <c r="AA20" s="263"/>
      <c r="AB20" s="263"/>
      <c r="AD20" s="18"/>
    </row>
    <row r="21" spans="2:37" ht="18.95" customHeight="1" x14ac:dyDescent="0.15">
      <c r="B21" s="341"/>
      <c r="C21" s="256" t="s">
        <v>144</v>
      </c>
      <c r="D21" s="257"/>
      <c r="E21" s="348">
        <v>4.5</v>
      </c>
      <c r="F21" s="349"/>
      <c r="G21" s="183" t="s">
        <v>104</v>
      </c>
      <c r="H21" s="290"/>
      <c r="I21" s="256" t="s">
        <v>130</v>
      </c>
      <c r="J21" s="257"/>
      <c r="K21" s="177"/>
      <c r="L21" s="191" t="s">
        <v>128</v>
      </c>
      <c r="M21" s="290"/>
      <c r="N21" s="258"/>
      <c r="O21" s="259"/>
      <c r="P21" s="189"/>
      <c r="Q21" s="141"/>
      <c r="R21" s="131"/>
      <c r="S21" s="290"/>
      <c r="T21" s="267"/>
      <c r="U21" s="258" t="s">
        <v>145</v>
      </c>
      <c r="V21" s="264"/>
      <c r="W21" s="259"/>
      <c r="X21" s="137"/>
      <c r="Y21" s="137"/>
      <c r="Z21" s="190"/>
      <c r="AA21" s="263"/>
      <c r="AB21" s="263"/>
      <c r="AD21" s="18"/>
    </row>
    <row r="22" spans="2:37" ht="18.95" customHeight="1" x14ac:dyDescent="0.15">
      <c r="B22" s="133"/>
      <c r="C22" s="142" t="s">
        <v>146</v>
      </c>
      <c r="D22" s="143"/>
      <c r="E22" s="352"/>
      <c r="F22" s="352"/>
      <c r="G22" s="352"/>
      <c r="H22" s="341"/>
      <c r="I22" s="256" t="s">
        <v>138</v>
      </c>
      <c r="J22" s="257"/>
      <c r="K22" s="134"/>
      <c r="L22" s="135" t="s">
        <v>128</v>
      </c>
      <c r="M22" s="286"/>
      <c r="N22" s="287"/>
      <c r="O22" s="287"/>
      <c r="P22" s="288"/>
      <c r="Q22" s="286"/>
      <c r="R22" s="288"/>
      <c r="S22" s="290"/>
      <c r="T22" s="267"/>
      <c r="U22" s="258" t="s">
        <v>147</v>
      </c>
      <c r="V22" s="264"/>
      <c r="W22" s="259"/>
      <c r="X22" s="137"/>
      <c r="Y22" s="137"/>
      <c r="Z22" s="190"/>
      <c r="AA22" s="263"/>
      <c r="AB22" s="263"/>
      <c r="AD22" s="18"/>
    </row>
    <row r="23" spans="2:37" ht="18.95" customHeight="1" x14ac:dyDescent="0.15">
      <c r="B23" s="290" t="s">
        <v>148</v>
      </c>
      <c r="C23" s="142" t="s">
        <v>149</v>
      </c>
      <c r="D23" s="143"/>
      <c r="E23" s="358"/>
      <c r="F23" s="358"/>
      <c r="G23" s="358"/>
      <c r="H23" s="289" t="s">
        <v>150</v>
      </c>
      <c r="I23" s="256" t="s">
        <v>151</v>
      </c>
      <c r="J23" s="257"/>
      <c r="K23" s="256" t="s">
        <v>152</v>
      </c>
      <c r="L23" s="257"/>
      <c r="M23" s="258" t="s">
        <v>153</v>
      </c>
      <c r="N23" s="264"/>
      <c r="O23" s="264"/>
      <c r="P23" s="259"/>
      <c r="Q23" s="258" t="s">
        <v>96</v>
      </c>
      <c r="R23" s="259"/>
      <c r="S23" s="274" t="s">
        <v>154</v>
      </c>
      <c r="T23" s="275"/>
      <c r="U23" s="258" t="s">
        <v>155</v>
      </c>
      <c r="V23" s="264"/>
      <c r="W23" s="259"/>
      <c r="X23" s="137"/>
      <c r="Y23" s="137"/>
      <c r="Z23" s="190"/>
      <c r="AA23" s="263"/>
      <c r="AB23" s="263"/>
      <c r="AD23" s="18"/>
    </row>
    <row r="24" spans="2:37" ht="18.95" customHeight="1" x14ac:dyDescent="0.15">
      <c r="B24" s="290"/>
      <c r="C24" s="289" t="s">
        <v>156</v>
      </c>
      <c r="D24" s="258" t="s">
        <v>157</v>
      </c>
      <c r="E24" s="264"/>
      <c r="F24" s="353"/>
      <c r="G24" s="354"/>
      <c r="H24" s="290"/>
      <c r="I24" s="260"/>
      <c r="J24" s="262"/>
      <c r="K24" s="260"/>
      <c r="L24" s="262"/>
      <c r="M24" s="260"/>
      <c r="N24" s="261"/>
      <c r="O24" s="261"/>
      <c r="P24" s="262"/>
      <c r="Q24" s="260"/>
      <c r="R24" s="262"/>
      <c r="S24" s="276"/>
      <c r="T24" s="277"/>
      <c r="U24" s="258"/>
      <c r="V24" s="264"/>
      <c r="W24" s="259"/>
      <c r="X24" s="190"/>
      <c r="Y24" s="190"/>
      <c r="Z24" s="190"/>
      <c r="AA24" s="263"/>
      <c r="AB24" s="263"/>
      <c r="AD24" s="18"/>
    </row>
    <row r="25" spans="2:37" ht="18.95" customHeight="1" x14ac:dyDescent="0.15">
      <c r="B25" s="290"/>
      <c r="C25" s="290"/>
      <c r="D25" s="258" t="s">
        <v>158</v>
      </c>
      <c r="E25" s="264"/>
      <c r="F25" s="353"/>
      <c r="G25" s="354"/>
      <c r="H25" s="290"/>
      <c r="I25" s="260"/>
      <c r="J25" s="262"/>
      <c r="K25" s="260"/>
      <c r="L25" s="262"/>
      <c r="M25" s="260"/>
      <c r="N25" s="261"/>
      <c r="O25" s="261"/>
      <c r="P25" s="262"/>
      <c r="Q25" s="260"/>
      <c r="R25" s="262"/>
      <c r="S25" s="276"/>
      <c r="T25" s="277"/>
      <c r="U25" s="258"/>
      <c r="V25" s="264"/>
      <c r="W25" s="259"/>
      <c r="X25" s="190"/>
      <c r="Y25" s="190"/>
      <c r="Z25" s="190"/>
      <c r="AA25" s="263"/>
      <c r="AB25" s="263"/>
      <c r="AD25" s="18"/>
    </row>
    <row r="26" spans="2:37" ht="18.95" customHeight="1" x14ac:dyDescent="0.15">
      <c r="B26" s="290"/>
      <c r="C26" s="290"/>
      <c r="D26" s="258" t="s">
        <v>159</v>
      </c>
      <c r="E26" s="264"/>
      <c r="F26" s="353"/>
      <c r="G26" s="354"/>
      <c r="H26" s="290"/>
      <c r="I26" s="260"/>
      <c r="J26" s="262"/>
      <c r="K26" s="260"/>
      <c r="L26" s="262"/>
      <c r="M26" s="260"/>
      <c r="N26" s="261"/>
      <c r="O26" s="261"/>
      <c r="P26" s="262"/>
      <c r="Q26" s="260"/>
      <c r="R26" s="262"/>
      <c r="S26" s="278"/>
      <c r="T26" s="279"/>
      <c r="U26" s="258"/>
      <c r="V26" s="264"/>
      <c r="W26" s="259"/>
      <c r="X26" s="190"/>
      <c r="Y26" s="190"/>
      <c r="Z26" s="190"/>
      <c r="AA26" s="263"/>
      <c r="AB26" s="263"/>
      <c r="AD26" s="18"/>
    </row>
    <row r="27" spans="2:37" ht="18.95" customHeight="1" x14ac:dyDescent="0.15">
      <c r="B27" s="144"/>
      <c r="C27" s="341"/>
      <c r="D27" s="258" t="s">
        <v>160</v>
      </c>
      <c r="E27" s="264"/>
      <c r="F27" s="353"/>
      <c r="G27" s="354"/>
      <c r="H27" s="341"/>
      <c r="I27" s="260"/>
      <c r="J27" s="262"/>
      <c r="K27" s="260"/>
      <c r="L27" s="262"/>
      <c r="M27" s="260"/>
      <c r="N27" s="261"/>
      <c r="O27" s="261"/>
      <c r="P27" s="262"/>
      <c r="Q27" s="260"/>
      <c r="R27" s="262"/>
      <c r="S27" s="276" t="s">
        <v>161</v>
      </c>
      <c r="T27" s="277"/>
      <c r="U27" s="258" t="s">
        <v>162</v>
      </c>
      <c r="V27" s="264"/>
      <c r="W27" s="259"/>
      <c r="X27" s="190"/>
      <c r="Y27" s="190"/>
      <c r="Z27" s="190"/>
      <c r="AA27" s="263"/>
      <c r="AB27" s="263"/>
      <c r="AD27" s="18"/>
    </row>
    <row r="28" spans="2:37" ht="18.95" customHeight="1" x14ac:dyDescent="0.15">
      <c r="B28" s="142" t="s">
        <v>163</v>
      </c>
      <c r="C28" s="145"/>
      <c r="D28" s="143"/>
      <c r="E28" s="260" t="s">
        <v>400</v>
      </c>
      <c r="F28" s="261"/>
      <c r="G28" s="261"/>
      <c r="H28" s="261"/>
      <c r="I28" s="261"/>
      <c r="J28" s="261"/>
      <c r="K28" s="355"/>
      <c r="L28" s="356"/>
      <c r="M28" s="356"/>
      <c r="N28" s="356"/>
      <c r="O28" s="356"/>
      <c r="P28" s="356"/>
      <c r="Q28" s="356"/>
      <c r="R28" s="357"/>
      <c r="S28" s="278"/>
      <c r="T28" s="279"/>
      <c r="U28" s="258" t="s">
        <v>164</v>
      </c>
      <c r="V28" s="264"/>
      <c r="W28" s="259"/>
      <c r="X28" s="190"/>
      <c r="Y28" s="190"/>
      <c r="Z28" s="190"/>
      <c r="AA28" s="263"/>
      <c r="AB28" s="263"/>
      <c r="AD28" s="18"/>
    </row>
    <row r="29" spans="2:37" ht="15" customHeight="1" x14ac:dyDescent="0.15">
      <c r="B29" s="146"/>
      <c r="C29" s="146" t="s">
        <v>165</v>
      </c>
      <c r="D29" s="146"/>
      <c r="E29" s="146"/>
      <c r="F29" s="146"/>
      <c r="G29" s="146"/>
      <c r="H29" s="146"/>
      <c r="I29" s="146"/>
      <c r="J29" s="146"/>
      <c r="K29" s="146"/>
      <c r="L29" s="146"/>
      <c r="M29" s="146"/>
      <c r="N29" s="146"/>
      <c r="O29" s="146"/>
      <c r="P29" s="146"/>
      <c r="Q29" s="146"/>
      <c r="R29" s="146"/>
      <c r="S29" s="146"/>
      <c r="T29" s="146"/>
      <c r="U29" s="146"/>
      <c r="V29" s="146"/>
      <c r="W29" s="147"/>
      <c r="X29" s="147"/>
      <c r="Y29" s="147"/>
      <c r="Z29" s="146"/>
      <c r="AA29" s="146"/>
      <c r="AB29" s="146"/>
    </row>
    <row r="31" spans="2:37" s="1" customFormat="1" ht="18" customHeight="1" x14ac:dyDescent="0.15">
      <c r="J31" s="211"/>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44C1874F-5F10-4A1D-A781-6F18597C2F35}"/>
    <dataValidation allowBlank="1" showInputMessage="1" showErrorMessage="1" prompt="緯度を小数点以下５桁まで入力する。" sqref="E7:G7 E9:G9" xr:uid="{F3B4C265-3EEE-453F-BDB8-E34131B192AB}"/>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AN49"/>
  <sheetViews>
    <sheetView showGridLines="0" showZeros="0" view="pageBreakPreview" zoomScaleNormal="55" zoomScaleSheetLayoutView="100" workbookViewId="0">
      <selection activeCell="E38" sqref="E38"/>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35" t="s">
        <v>166</v>
      </c>
      <c r="C3" s="435"/>
      <c r="D3" s="435"/>
      <c r="E3" s="435"/>
      <c r="F3" s="435"/>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row>
    <row r="4" spans="2:40" ht="20.100000000000001" customHeight="1" x14ac:dyDescent="0.15">
      <c r="B4" s="436" t="s">
        <v>60</v>
      </c>
      <c r="C4" s="436"/>
      <c r="D4" s="436"/>
      <c r="E4" s="437" t="str">
        <f>'様式A-1'!$D$3</f>
        <v>ワキトンネル</v>
      </c>
      <c r="F4" s="438"/>
      <c r="G4" s="438"/>
      <c r="H4" s="438"/>
      <c r="I4" s="439"/>
      <c r="J4" s="440" t="s">
        <v>61</v>
      </c>
      <c r="K4" s="440"/>
      <c r="L4" s="440"/>
      <c r="M4" s="441" t="str">
        <f>'様式A-1'!$J$3</f>
        <v>一般県道北中山岩国線</v>
      </c>
      <c r="N4" s="442"/>
      <c r="O4" s="442"/>
      <c r="P4" s="442"/>
      <c r="Q4" s="442"/>
      <c r="R4" s="443"/>
      <c r="S4" s="448" t="s">
        <v>68</v>
      </c>
      <c r="T4" s="448"/>
      <c r="U4" s="448"/>
      <c r="V4" s="448"/>
      <c r="W4" s="448"/>
      <c r="X4" s="448"/>
      <c r="Y4" s="450" t="str">
        <f>'様式A-1'!$K$5</f>
        <v>復建調査設計㈱・小笠原洋</v>
      </c>
      <c r="Z4" s="451"/>
      <c r="AA4" s="451"/>
      <c r="AB4" s="451"/>
      <c r="AC4" s="451"/>
      <c r="AD4" s="452"/>
      <c r="AE4" s="434" t="s">
        <v>69</v>
      </c>
      <c r="AF4" s="434"/>
      <c r="AG4" s="434"/>
      <c r="AH4" s="434"/>
      <c r="AI4" s="449">
        <f>'様式A-1'!$R$5</f>
        <v>45968</v>
      </c>
      <c r="AJ4" s="449"/>
      <c r="AK4" s="449"/>
      <c r="AL4" s="449"/>
      <c r="AM4" s="449"/>
      <c r="AN4" s="449"/>
    </row>
    <row r="5" spans="2:40" ht="20.100000000000001" customHeight="1" x14ac:dyDescent="0.15">
      <c r="B5" s="444" t="s">
        <v>167</v>
      </c>
      <c r="C5" s="444"/>
      <c r="D5" s="444"/>
      <c r="E5" s="445" t="str">
        <f>'様式A-1'!$D$4</f>
        <v>和木トンネル</v>
      </c>
      <c r="F5" s="446"/>
      <c r="G5" s="446"/>
      <c r="H5" s="446"/>
      <c r="I5" s="447"/>
      <c r="J5" s="401" t="s">
        <v>168</v>
      </c>
      <c r="K5" s="401"/>
      <c r="L5" s="401"/>
      <c r="M5" s="441" t="str">
        <f>'様式A-1'!$R$3</f>
        <v>山口県岩国土木建築事務所</v>
      </c>
      <c r="N5" s="442"/>
      <c r="O5" s="442"/>
      <c r="P5" s="442"/>
      <c r="Q5" s="442"/>
      <c r="R5" s="443"/>
      <c r="S5" s="448"/>
      <c r="T5" s="448"/>
      <c r="U5" s="448"/>
      <c r="V5" s="448"/>
      <c r="W5" s="448"/>
      <c r="X5" s="448"/>
      <c r="Y5" s="453"/>
      <c r="Z5" s="454"/>
      <c r="AA5" s="454"/>
      <c r="AB5" s="454"/>
      <c r="AC5" s="454"/>
      <c r="AD5" s="455"/>
      <c r="AE5" s="434"/>
      <c r="AF5" s="434"/>
      <c r="AG5" s="434"/>
      <c r="AH5" s="434"/>
      <c r="AI5" s="449"/>
      <c r="AJ5" s="449"/>
      <c r="AK5" s="449"/>
      <c r="AL5" s="449"/>
      <c r="AM5" s="449"/>
      <c r="AN5" s="449"/>
    </row>
    <row r="6" spans="2:40" ht="13.5" customHeight="1" x14ac:dyDescent="0.15">
      <c r="B6" s="400" t="s">
        <v>169</v>
      </c>
      <c r="C6" s="400" t="s">
        <v>170</v>
      </c>
      <c r="D6" s="412" t="s">
        <v>171</v>
      </c>
      <c r="E6" s="413"/>
      <c r="F6" s="416" t="s">
        <v>172</v>
      </c>
      <c r="G6" s="417"/>
      <c r="H6" s="417"/>
      <c r="I6" s="417"/>
      <c r="J6" s="418"/>
      <c r="K6" s="422" t="s">
        <v>173</v>
      </c>
      <c r="L6" s="423"/>
      <c r="M6" s="423"/>
      <c r="N6" s="424"/>
      <c r="O6" s="385" t="s">
        <v>174</v>
      </c>
      <c r="P6" s="386"/>
      <c r="Q6" s="386"/>
      <c r="R6" s="386"/>
      <c r="S6" s="381"/>
      <c r="T6" s="381"/>
      <c r="U6" s="381"/>
      <c r="V6" s="381"/>
      <c r="W6" s="381"/>
      <c r="X6" s="381"/>
      <c r="Y6" s="381"/>
      <c r="Z6" s="381"/>
      <c r="AA6" s="381"/>
      <c r="AB6" s="381"/>
      <c r="AC6" s="381"/>
      <c r="AD6" s="382"/>
      <c r="AE6" s="428" t="s">
        <v>175</v>
      </c>
      <c r="AF6" s="429"/>
      <c r="AG6" s="429"/>
      <c r="AH6" s="429"/>
      <c r="AI6" s="429"/>
      <c r="AJ6" s="430"/>
      <c r="AK6" s="381" t="s">
        <v>176</v>
      </c>
      <c r="AL6" s="381"/>
      <c r="AM6" s="381"/>
      <c r="AN6" s="382"/>
    </row>
    <row r="7" spans="2:40" ht="13.5" customHeight="1" x14ac:dyDescent="0.15">
      <c r="B7" s="400"/>
      <c r="C7" s="402"/>
      <c r="D7" s="414"/>
      <c r="E7" s="415"/>
      <c r="F7" s="419"/>
      <c r="G7" s="420"/>
      <c r="H7" s="420"/>
      <c r="I7" s="420"/>
      <c r="J7" s="421"/>
      <c r="K7" s="425"/>
      <c r="L7" s="426"/>
      <c r="M7" s="426"/>
      <c r="N7" s="427"/>
      <c r="O7" s="434" t="s">
        <v>177</v>
      </c>
      <c r="P7" s="434"/>
      <c r="Q7" s="434"/>
      <c r="R7" s="86" t="s">
        <v>178</v>
      </c>
      <c r="S7" s="434" t="s">
        <v>179</v>
      </c>
      <c r="T7" s="434"/>
      <c r="U7" s="434" t="s">
        <v>180</v>
      </c>
      <c r="V7" s="434"/>
      <c r="W7" s="434"/>
      <c r="X7" s="434"/>
      <c r="Y7" s="389" t="s">
        <v>181</v>
      </c>
      <c r="Z7" s="390"/>
      <c r="AA7" s="390"/>
      <c r="AB7" s="391"/>
      <c r="AC7" s="374" t="s">
        <v>182</v>
      </c>
      <c r="AD7" s="375"/>
      <c r="AE7" s="431"/>
      <c r="AF7" s="432"/>
      <c r="AG7" s="432"/>
      <c r="AH7" s="432"/>
      <c r="AI7" s="432"/>
      <c r="AJ7" s="433"/>
      <c r="AK7" s="381"/>
      <c r="AL7" s="381"/>
      <c r="AM7" s="381"/>
      <c r="AN7" s="382"/>
    </row>
    <row r="8" spans="2:40" ht="13.5" customHeight="1" x14ac:dyDescent="0.15">
      <c r="B8" s="401"/>
      <c r="C8" s="403"/>
      <c r="D8" s="13" t="s">
        <v>183</v>
      </c>
      <c r="E8" s="12" t="s">
        <v>184</v>
      </c>
      <c r="F8" s="401" t="s">
        <v>185</v>
      </c>
      <c r="G8" s="401"/>
      <c r="H8" s="401"/>
      <c r="I8" s="396" t="s">
        <v>186</v>
      </c>
      <c r="J8" s="396" t="s">
        <v>187</v>
      </c>
      <c r="K8" s="396" t="s">
        <v>188</v>
      </c>
      <c r="L8" s="398" t="s">
        <v>189</v>
      </c>
      <c r="M8" s="374" t="s">
        <v>182</v>
      </c>
      <c r="N8" s="404"/>
      <c r="O8" s="392" t="s">
        <v>190</v>
      </c>
      <c r="P8" s="392" t="s">
        <v>191</v>
      </c>
      <c r="Q8" s="392" t="s">
        <v>192</v>
      </c>
      <c r="R8" s="392" t="s">
        <v>193</v>
      </c>
      <c r="S8" s="394" t="s">
        <v>194</v>
      </c>
      <c r="T8" s="394" t="s">
        <v>195</v>
      </c>
      <c r="U8" s="394" t="s">
        <v>196</v>
      </c>
      <c r="V8" s="392" t="s">
        <v>197</v>
      </c>
      <c r="W8" s="394" t="s">
        <v>198</v>
      </c>
      <c r="X8" s="394" t="s">
        <v>199</v>
      </c>
      <c r="Y8" s="392" t="s">
        <v>200</v>
      </c>
      <c r="Z8" s="392" t="s">
        <v>201</v>
      </c>
      <c r="AA8" s="392" t="s">
        <v>202</v>
      </c>
      <c r="AB8" s="394" t="s">
        <v>203</v>
      </c>
      <c r="AC8" s="387"/>
      <c r="AD8" s="388"/>
      <c r="AE8" s="406" t="s">
        <v>204</v>
      </c>
      <c r="AF8" s="408" t="s">
        <v>205</v>
      </c>
      <c r="AG8" s="408" t="s">
        <v>206</v>
      </c>
      <c r="AH8" s="410" t="s">
        <v>207</v>
      </c>
      <c r="AI8" s="374" t="s">
        <v>182</v>
      </c>
      <c r="AJ8" s="375"/>
      <c r="AK8" s="381"/>
      <c r="AL8" s="381"/>
      <c r="AM8" s="381"/>
      <c r="AN8" s="382"/>
    </row>
    <row r="9" spans="2:40" x14ac:dyDescent="0.15">
      <c r="B9" s="401"/>
      <c r="C9" s="17" t="s">
        <v>208</v>
      </c>
      <c r="D9" s="11" t="s">
        <v>208</v>
      </c>
      <c r="E9" s="11" t="s">
        <v>208</v>
      </c>
      <c r="F9" s="401"/>
      <c r="G9" s="401"/>
      <c r="H9" s="401"/>
      <c r="I9" s="397"/>
      <c r="J9" s="397"/>
      <c r="K9" s="397"/>
      <c r="L9" s="399"/>
      <c r="M9" s="405"/>
      <c r="N9" s="384"/>
      <c r="O9" s="393"/>
      <c r="P9" s="393"/>
      <c r="Q9" s="393"/>
      <c r="R9" s="393"/>
      <c r="S9" s="395"/>
      <c r="T9" s="395"/>
      <c r="U9" s="395"/>
      <c r="V9" s="393"/>
      <c r="W9" s="395"/>
      <c r="X9" s="395"/>
      <c r="Y9" s="393"/>
      <c r="Z9" s="393"/>
      <c r="AA9" s="393"/>
      <c r="AB9" s="395"/>
      <c r="AC9" s="376"/>
      <c r="AD9" s="377"/>
      <c r="AE9" s="407"/>
      <c r="AF9" s="409"/>
      <c r="AG9" s="409"/>
      <c r="AH9" s="411"/>
      <c r="AI9" s="376"/>
      <c r="AJ9" s="377"/>
      <c r="AK9" s="383"/>
      <c r="AL9" s="383"/>
      <c r="AM9" s="383"/>
      <c r="AN9" s="384"/>
    </row>
    <row r="10" spans="2:40" ht="13.5" customHeight="1" x14ac:dyDescent="0.15">
      <c r="B10" s="234" t="s">
        <v>564</v>
      </c>
      <c r="C10" s="254">
        <v>11.8</v>
      </c>
      <c r="D10" s="255"/>
      <c r="E10" s="255">
        <f t="shared" ref="E10:E36" si="0">C10+D10</f>
        <v>11.8</v>
      </c>
      <c r="F10" s="367" t="s">
        <v>649</v>
      </c>
      <c r="G10" s="368"/>
      <c r="H10" s="368"/>
      <c r="I10" s="234"/>
      <c r="J10" s="236"/>
      <c r="K10" s="234" t="s">
        <v>599</v>
      </c>
      <c r="L10" s="234"/>
      <c r="M10" s="369"/>
      <c r="N10" s="370"/>
      <c r="O10" s="234"/>
      <c r="P10" s="234"/>
      <c r="Q10" s="234"/>
      <c r="R10" s="234"/>
      <c r="S10" s="234"/>
      <c r="T10" s="234"/>
      <c r="U10" s="234"/>
      <c r="V10" s="234"/>
      <c r="W10" s="234"/>
      <c r="X10" s="234"/>
      <c r="Y10" s="234"/>
      <c r="Z10" s="234"/>
      <c r="AA10" s="237"/>
      <c r="AB10" s="238"/>
      <c r="AC10" s="369"/>
      <c r="AD10" s="371"/>
      <c r="AE10" s="234"/>
      <c r="AF10" s="234"/>
      <c r="AG10" s="234"/>
      <c r="AH10" s="234"/>
      <c r="AI10" s="367"/>
      <c r="AJ10" s="368"/>
      <c r="AK10" s="378"/>
      <c r="AL10" s="379"/>
      <c r="AM10" s="379"/>
      <c r="AN10" s="380"/>
    </row>
    <row r="11" spans="2:40" ht="13.5" customHeight="1" x14ac:dyDescent="0.15">
      <c r="B11" s="239" t="s">
        <v>565</v>
      </c>
      <c r="C11" s="255">
        <v>7.3</v>
      </c>
      <c r="D11" s="255">
        <f t="shared" ref="D11:D37" si="1">E10</f>
        <v>11.8</v>
      </c>
      <c r="E11" s="255">
        <f t="shared" si="0"/>
        <v>19.100000000000001</v>
      </c>
      <c r="F11" s="367"/>
      <c r="G11" s="368"/>
      <c r="H11" s="368"/>
      <c r="I11" s="234"/>
      <c r="J11" s="236"/>
      <c r="K11" s="234"/>
      <c r="L11" s="234" t="s">
        <v>599</v>
      </c>
      <c r="M11" s="369"/>
      <c r="N11" s="370"/>
      <c r="O11" s="234"/>
      <c r="P11" s="234"/>
      <c r="Q11" s="234"/>
      <c r="R11" s="234"/>
      <c r="S11" s="234"/>
      <c r="T11" s="234"/>
      <c r="U11" s="234"/>
      <c r="V11" s="234"/>
      <c r="W11" s="234"/>
      <c r="X11" s="234"/>
      <c r="Y11" s="234"/>
      <c r="Z11" s="234"/>
      <c r="AA11" s="237"/>
      <c r="AB11" s="238"/>
      <c r="AC11" s="369"/>
      <c r="AD11" s="371"/>
      <c r="AE11" s="234"/>
      <c r="AF11" s="234"/>
      <c r="AG11" s="234"/>
      <c r="AH11" s="234"/>
      <c r="AI11" s="367"/>
      <c r="AJ11" s="368"/>
      <c r="AK11" s="378"/>
      <c r="AL11" s="379"/>
      <c r="AM11" s="379"/>
      <c r="AN11" s="380"/>
    </row>
    <row r="12" spans="2:40" ht="13.5" customHeight="1" x14ac:dyDescent="0.15">
      <c r="B12" s="239" t="s">
        <v>566</v>
      </c>
      <c r="C12" s="255">
        <v>9</v>
      </c>
      <c r="D12" s="255">
        <f t="shared" si="1"/>
        <v>19.100000000000001</v>
      </c>
      <c r="E12" s="255">
        <f t="shared" si="0"/>
        <v>28.1</v>
      </c>
      <c r="F12" s="367"/>
      <c r="G12" s="368"/>
      <c r="H12" s="368"/>
      <c r="I12" s="234"/>
      <c r="J12" s="236"/>
      <c r="K12" s="234" t="s">
        <v>599</v>
      </c>
      <c r="L12" s="234" t="s">
        <v>599</v>
      </c>
      <c r="M12" s="369"/>
      <c r="N12" s="370"/>
      <c r="O12" s="234"/>
      <c r="P12" s="234"/>
      <c r="Q12" s="234"/>
      <c r="R12" s="234"/>
      <c r="S12" s="234"/>
      <c r="T12" s="234"/>
      <c r="U12" s="234"/>
      <c r="V12" s="234"/>
      <c r="W12" s="234"/>
      <c r="X12" s="234"/>
      <c r="Y12" s="234"/>
      <c r="Z12" s="234"/>
      <c r="AA12" s="237"/>
      <c r="AB12" s="238"/>
      <c r="AC12" s="369"/>
      <c r="AD12" s="371"/>
      <c r="AE12" s="234"/>
      <c r="AF12" s="234"/>
      <c r="AG12" s="234"/>
      <c r="AH12" s="234"/>
      <c r="AI12" s="367"/>
      <c r="AJ12" s="368"/>
      <c r="AK12" s="378"/>
      <c r="AL12" s="379"/>
      <c r="AM12" s="379"/>
      <c r="AN12" s="380"/>
    </row>
    <row r="13" spans="2:40" ht="13.5" customHeight="1" x14ac:dyDescent="0.15">
      <c r="B13" s="239" t="s">
        <v>567</v>
      </c>
      <c r="C13" s="255">
        <v>9</v>
      </c>
      <c r="D13" s="255">
        <f t="shared" si="1"/>
        <v>28.1</v>
      </c>
      <c r="E13" s="255">
        <f t="shared" si="0"/>
        <v>37.1</v>
      </c>
      <c r="F13" s="367"/>
      <c r="G13" s="368"/>
      <c r="H13" s="368"/>
      <c r="I13" s="234"/>
      <c r="J13" s="236"/>
      <c r="K13" s="234" t="s">
        <v>599</v>
      </c>
      <c r="L13" s="234" t="s">
        <v>599</v>
      </c>
      <c r="M13" s="369"/>
      <c r="N13" s="370"/>
      <c r="O13" s="234"/>
      <c r="P13" s="234"/>
      <c r="Q13" s="234"/>
      <c r="R13" s="234"/>
      <c r="S13" s="234"/>
      <c r="T13" s="234"/>
      <c r="U13" s="234"/>
      <c r="V13" s="234"/>
      <c r="W13" s="234"/>
      <c r="X13" s="234"/>
      <c r="Y13" s="234"/>
      <c r="Z13" s="234"/>
      <c r="AA13" s="237"/>
      <c r="AB13" s="238"/>
      <c r="AC13" s="369"/>
      <c r="AD13" s="371"/>
      <c r="AE13" s="234"/>
      <c r="AF13" s="234"/>
      <c r="AG13" s="234"/>
      <c r="AH13" s="234"/>
      <c r="AI13" s="369"/>
      <c r="AJ13" s="371"/>
      <c r="AK13" s="372"/>
      <c r="AL13" s="373"/>
      <c r="AM13" s="373"/>
      <c r="AN13" s="370"/>
    </row>
    <row r="14" spans="2:40" ht="13.5" customHeight="1" x14ac:dyDescent="0.15">
      <c r="B14" s="239" t="s">
        <v>568</v>
      </c>
      <c r="C14" s="255">
        <v>9</v>
      </c>
      <c r="D14" s="255">
        <f t="shared" si="1"/>
        <v>37.1</v>
      </c>
      <c r="E14" s="255">
        <f t="shared" si="0"/>
        <v>46.1</v>
      </c>
      <c r="F14" s="367"/>
      <c r="G14" s="368"/>
      <c r="H14" s="368"/>
      <c r="I14" s="234"/>
      <c r="J14" s="236"/>
      <c r="K14" s="234"/>
      <c r="L14" s="234" t="s">
        <v>599</v>
      </c>
      <c r="M14" s="369"/>
      <c r="N14" s="370"/>
      <c r="O14" s="234"/>
      <c r="P14" s="234"/>
      <c r="Q14" s="234"/>
      <c r="R14" s="234"/>
      <c r="S14" s="234"/>
      <c r="T14" s="234"/>
      <c r="U14" s="234"/>
      <c r="V14" s="234"/>
      <c r="W14" s="234"/>
      <c r="X14" s="234"/>
      <c r="Y14" s="234"/>
      <c r="Z14" s="234"/>
      <c r="AA14" s="237"/>
      <c r="AB14" s="238"/>
      <c r="AC14" s="369"/>
      <c r="AD14" s="371"/>
      <c r="AE14" s="234"/>
      <c r="AF14" s="234"/>
      <c r="AG14" s="237"/>
      <c r="AH14" s="238"/>
      <c r="AI14" s="367"/>
      <c r="AJ14" s="368"/>
      <c r="AK14" s="372"/>
      <c r="AL14" s="373"/>
      <c r="AM14" s="373"/>
      <c r="AN14" s="370"/>
    </row>
    <row r="15" spans="2:40" ht="13.5" customHeight="1" x14ac:dyDescent="0.15">
      <c r="B15" s="239" t="s">
        <v>569</v>
      </c>
      <c r="C15" s="255">
        <v>9</v>
      </c>
      <c r="D15" s="255">
        <f t="shared" si="1"/>
        <v>46.1</v>
      </c>
      <c r="E15" s="255">
        <f t="shared" si="0"/>
        <v>55.1</v>
      </c>
      <c r="F15" s="367"/>
      <c r="G15" s="368"/>
      <c r="H15" s="368"/>
      <c r="I15" s="234"/>
      <c r="J15" s="236"/>
      <c r="K15" s="234" t="s">
        <v>599</v>
      </c>
      <c r="L15" s="234" t="s">
        <v>599</v>
      </c>
      <c r="M15" s="369"/>
      <c r="N15" s="370"/>
      <c r="O15" s="234"/>
      <c r="P15" s="234"/>
      <c r="Q15" s="234"/>
      <c r="R15" s="234"/>
      <c r="S15" s="234"/>
      <c r="T15" s="234"/>
      <c r="U15" s="234"/>
      <c r="V15" s="234"/>
      <c r="W15" s="234"/>
      <c r="X15" s="234"/>
      <c r="Y15" s="234"/>
      <c r="Z15" s="234"/>
      <c r="AA15" s="237"/>
      <c r="AB15" s="238"/>
      <c r="AC15" s="369"/>
      <c r="AD15" s="371"/>
      <c r="AE15" s="234"/>
      <c r="AF15" s="234"/>
      <c r="AG15" s="237"/>
      <c r="AH15" s="238"/>
      <c r="AI15" s="367"/>
      <c r="AJ15" s="368"/>
      <c r="AK15" s="372"/>
      <c r="AL15" s="373"/>
      <c r="AM15" s="373"/>
      <c r="AN15" s="370"/>
    </row>
    <row r="16" spans="2:40" ht="13.5" customHeight="1" x14ac:dyDescent="0.15">
      <c r="B16" s="239" t="s">
        <v>570</v>
      </c>
      <c r="C16" s="255">
        <v>9</v>
      </c>
      <c r="D16" s="255">
        <f t="shared" si="1"/>
        <v>55.1</v>
      </c>
      <c r="E16" s="255">
        <f t="shared" si="0"/>
        <v>64.099999999999994</v>
      </c>
      <c r="F16" s="367"/>
      <c r="G16" s="368"/>
      <c r="H16" s="368"/>
      <c r="I16" s="234"/>
      <c r="J16" s="236"/>
      <c r="K16" s="234"/>
      <c r="L16" s="234" t="s">
        <v>599</v>
      </c>
      <c r="M16" s="369"/>
      <c r="N16" s="370"/>
      <c r="O16" s="234"/>
      <c r="P16" s="234"/>
      <c r="Q16" s="234"/>
      <c r="R16" s="234"/>
      <c r="S16" s="234"/>
      <c r="T16" s="234"/>
      <c r="U16" s="234"/>
      <c r="V16" s="234"/>
      <c r="W16" s="234"/>
      <c r="X16" s="234"/>
      <c r="Y16" s="234"/>
      <c r="Z16" s="234"/>
      <c r="AA16" s="237"/>
      <c r="AB16" s="238"/>
      <c r="AC16" s="369"/>
      <c r="AD16" s="371"/>
      <c r="AE16" s="234"/>
      <c r="AF16" s="234"/>
      <c r="AG16" s="237"/>
      <c r="AH16" s="238"/>
      <c r="AI16" s="367"/>
      <c r="AJ16" s="368"/>
      <c r="AK16" s="372"/>
      <c r="AL16" s="373"/>
      <c r="AM16" s="373"/>
      <c r="AN16" s="370"/>
    </row>
    <row r="17" spans="2:40" ht="13.5" customHeight="1" x14ac:dyDescent="0.15">
      <c r="B17" s="239" t="s">
        <v>571</v>
      </c>
      <c r="C17" s="255">
        <v>9</v>
      </c>
      <c r="D17" s="255">
        <f t="shared" si="1"/>
        <v>64.099999999999994</v>
      </c>
      <c r="E17" s="255">
        <f t="shared" si="0"/>
        <v>73.099999999999994</v>
      </c>
      <c r="F17" s="367"/>
      <c r="G17" s="368"/>
      <c r="H17" s="368"/>
      <c r="I17" s="234"/>
      <c r="J17" s="236"/>
      <c r="K17" s="234" t="s">
        <v>599</v>
      </c>
      <c r="L17" s="234" t="s">
        <v>599</v>
      </c>
      <c r="M17" s="369"/>
      <c r="N17" s="370"/>
      <c r="O17" s="234"/>
      <c r="P17" s="234"/>
      <c r="Q17" s="234"/>
      <c r="R17" s="234"/>
      <c r="S17" s="234"/>
      <c r="T17" s="234"/>
      <c r="U17" s="234"/>
      <c r="V17" s="234"/>
      <c r="W17" s="234"/>
      <c r="X17" s="234"/>
      <c r="Y17" s="234"/>
      <c r="Z17" s="234"/>
      <c r="AA17" s="237"/>
      <c r="AB17" s="238"/>
      <c r="AC17" s="369"/>
      <c r="AD17" s="371"/>
      <c r="AE17" s="234"/>
      <c r="AF17" s="234"/>
      <c r="AG17" s="237"/>
      <c r="AH17" s="238"/>
      <c r="AI17" s="367"/>
      <c r="AJ17" s="368"/>
      <c r="AK17" s="372"/>
      <c r="AL17" s="373"/>
      <c r="AM17" s="373"/>
      <c r="AN17" s="370"/>
    </row>
    <row r="18" spans="2:40" ht="13.5" customHeight="1" x14ac:dyDescent="0.15">
      <c r="B18" s="239" t="s">
        <v>572</v>
      </c>
      <c r="C18" s="255">
        <v>9</v>
      </c>
      <c r="D18" s="255">
        <f t="shared" si="1"/>
        <v>73.099999999999994</v>
      </c>
      <c r="E18" s="255">
        <f t="shared" si="0"/>
        <v>82.1</v>
      </c>
      <c r="F18" s="367"/>
      <c r="G18" s="368"/>
      <c r="H18" s="368"/>
      <c r="I18" s="234"/>
      <c r="J18" s="236"/>
      <c r="K18" s="234" t="s">
        <v>599</v>
      </c>
      <c r="L18" s="234" t="s">
        <v>599</v>
      </c>
      <c r="M18" s="369"/>
      <c r="N18" s="370"/>
      <c r="O18" s="234"/>
      <c r="P18" s="234"/>
      <c r="Q18" s="234"/>
      <c r="R18" s="234"/>
      <c r="S18" s="234"/>
      <c r="T18" s="234"/>
      <c r="U18" s="234"/>
      <c r="V18" s="234"/>
      <c r="W18" s="234"/>
      <c r="X18" s="234"/>
      <c r="Y18" s="234"/>
      <c r="Z18" s="234"/>
      <c r="AA18" s="237"/>
      <c r="AB18" s="238"/>
      <c r="AC18" s="369"/>
      <c r="AD18" s="371"/>
      <c r="AE18" s="234"/>
      <c r="AF18" s="234"/>
      <c r="AG18" s="237"/>
      <c r="AH18" s="238"/>
      <c r="AI18" s="367"/>
      <c r="AJ18" s="368"/>
      <c r="AK18" s="372"/>
      <c r="AL18" s="373"/>
      <c r="AM18" s="373"/>
      <c r="AN18" s="370"/>
    </row>
    <row r="19" spans="2:40" ht="13.5" customHeight="1" x14ac:dyDescent="0.15">
      <c r="B19" s="239" t="s">
        <v>573</v>
      </c>
      <c r="C19" s="255">
        <v>9</v>
      </c>
      <c r="D19" s="255">
        <f t="shared" si="1"/>
        <v>82.1</v>
      </c>
      <c r="E19" s="255">
        <f t="shared" si="0"/>
        <v>91.1</v>
      </c>
      <c r="F19" s="367"/>
      <c r="G19" s="368"/>
      <c r="H19" s="368"/>
      <c r="I19" s="234"/>
      <c r="J19" s="236"/>
      <c r="K19" s="234"/>
      <c r="L19" s="234" t="s">
        <v>599</v>
      </c>
      <c r="M19" s="369"/>
      <c r="N19" s="370"/>
      <c r="O19" s="234"/>
      <c r="P19" s="234"/>
      <c r="Q19" s="234"/>
      <c r="R19" s="234"/>
      <c r="S19" s="234"/>
      <c r="T19" s="234"/>
      <c r="U19" s="234"/>
      <c r="V19" s="234"/>
      <c r="W19" s="234"/>
      <c r="X19" s="234"/>
      <c r="Y19" s="234"/>
      <c r="Z19" s="234"/>
      <c r="AA19" s="237"/>
      <c r="AB19" s="238"/>
      <c r="AC19" s="369"/>
      <c r="AD19" s="371"/>
      <c r="AE19" s="234"/>
      <c r="AF19" s="234"/>
      <c r="AG19" s="237"/>
      <c r="AH19" s="238"/>
      <c r="AI19" s="367"/>
      <c r="AJ19" s="368"/>
      <c r="AK19" s="372"/>
      <c r="AL19" s="373"/>
      <c r="AM19" s="373"/>
      <c r="AN19" s="370"/>
    </row>
    <row r="20" spans="2:40" ht="13.5" customHeight="1" x14ac:dyDescent="0.15">
      <c r="B20" s="239" t="s">
        <v>574</v>
      </c>
      <c r="C20" s="255">
        <v>9</v>
      </c>
      <c r="D20" s="255">
        <f t="shared" si="1"/>
        <v>91.1</v>
      </c>
      <c r="E20" s="255">
        <f t="shared" si="0"/>
        <v>100.1</v>
      </c>
      <c r="F20" s="367"/>
      <c r="G20" s="368"/>
      <c r="H20" s="368"/>
      <c r="I20" s="234"/>
      <c r="J20" s="236"/>
      <c r="K20" s="234" t="s">
        <v>599</v>
      </c>
      <c r="L20" s="234" t="s">
        <v>599</v>
      </c>
      <c r="M20" s="369"/>
      <c r="N20" s="370"/>
      <c r="O20" s="234"/>
      <c r="P20" s="234"/>
      <c r="Q20" s="234"/>
      <c r="R20" s="234"/>
      <c r="S20" s="234"/>
      <c r="T20" s="234"/>
      <c r="U20" s="234"/>
      <c r="V20" s="234"/>
      <c r="W20" s="234"/>
      <c r="X20" s="234"/>
      <c r="Y20" s="234"/>
      <c r="Z20" s="234"/>
      <c r="AA20" s="237"/>
      <c r="AB20" s="238"/>
      <c r="AC20" s="369"/>
      <c r="AD20" s="371"/>
      <c r="AE20" s="234"/>
      <c r="AF20" s="234"/>
      <c r="AG20" s="237"/>
      <c r="AH20" s="238"/>
      <c r="AI20" s="367"/>
      <c r="AJ20" s="368"/>
      <c r="AK20" s="372"/>
      <c r="AL20" s="373"/>
      <c r="AM20" s="373"/>
      <c r="AN20" s="370"/>
    </row>
    <row r="21" spans="2:40" ht="13.5" customHeight="1" x14ac:dyDescent="0.15">
      <c r="B21" s="239" t="s">
        <v>575</v>
      </c>
      <c r="C21" s="255">
        <v>9</v>
      </c>
      <c r="D21" s="255">
        <f t="shared" si="1"/>
        <v>100.1</v>
      </c>
      <c r="E21" s="255">
        <f t="shared" si="0"/>
        <v>109.1</v>
      </c>
      <c r="F21" s="367"/>
      <c r="G21" s="368"/>
      <c r="H21" s="368"/>
      <c r="I21" s="234"/>
      <c r="J21" s="236"/>
      <c r="K21" s="234" t="s">
        <v>599</v>
      </c>
      <c r="L21" s="234" t="s">
        <v>599</v>
      </c>
      <c r="M21" s="369"/>
      <c r="N21" s="370"/>
      <c r="O21" s="234"/>
      <c r="P21" s="234"/>
      <c r="Q21" s="234"/>
      <c r="R21" s="234"/>
      <c r="S21" s="234"/>
      <c r="T21" s="234"/>
      <c r="U21" s="234"/>
      <c r="V21" s="234"/>
      <c r="W21" s="234"/>
      <c r="X21" s="234"/>
      <c r="Y21" s="234"/>
      <c r="Z21" s="234"/>
      <c r="AA21" s="237"/>
      <c r="AB21" s="238"/>
      <c r="AC21" s="369"/>
      <c r="AD21" s="371"/>
      <c r="AE21" s="234"/>
      <c r="AF21" s="234"/>
      <c r="AG21" s="237"/>
      <c r="AH21" s="238"/>
      <c r="AI21" s="367"/>
      <c r="AJ21" s="368"/>
      <c r="AK21" s="372"/>
      <c r="AL21" s="373"/>
      <c r="AM21" s="373"/>
      <c r="AN21" s="370"/>
    </row>
    <row r="22" spans="2:40" ht="13.5" customHeight="1" x14ac:dyDescent="0.15">
      <c r="B22" s="239" t="s">
        <v>576</v>
      </c>
      <c r="C22" s="255">
        <v>9</v>
      </c>
      <c r="D22" s="255">
        <f t="shared" si="1"/>
        <v>109.1</v>
      </c>
      <c r="E22" s="255">
        <f t="shared" si="0"/>
        <v>118.1</v>
      </c>
      <c r="F22" s="367"/>
      <c r="G22" s="368"/>
      <c r="H22" s="368"/>
      <c r="I22" s="234"/>
      <c r="J22" s="236"/>
      <c r="K22" s="234"/>
      <c r="L22" s="234" t="s">
        <v>599</v>
      </c>
      <c r="M22" s="369"/>
      <c r="N22" s="370"/>
      <c r="O22" s="234"/>
      <c r="P22" s="234"/>
      <c r="Q22" s="234"/>
      <c r="R22" s="234"/>
      <c r="S22" s="234"/>
      <c r="T22" s="234"/>
      <c r="U22" s="234"/>
      <c r="V22" s="234"/>
      <c r="W22" s="234"/>
      <c r="X22" s="234"/>
      <c r="Y22" s="234"/>
      <c r="Z22" s="234"/>
      <c r="AA22" s="237"/>
      <c r="AB22" s="238"/>
      <c r="AC22" s="369"/>
      <c r="AD22" s="371"/>
      <c r="AE22" s="234"/>
      <c r="AF22" s="234"/>
      <c r="AG22" s="237"/>
      <c r="AH22" s="238"/>
      <c r="AI22" s="367"/>
      <c r="AJ22" s="368"/>
      <c r="AK22" s="372"/>
      <c r="AL22" s="373"/>
      <c r="AM22" s="373"/>
      <c r="AN22" s="370"/>
    </row>
    <row r="23" spans="2:40" ht="13.5" customHeight="1" x14ac:dyDescent="0.15">
      <c r="B23" s="239" t="s">
        <v>577</v>
      </c>
      <c r="C23" s="255">
        <v>9</v>
      </c>
      <c r="D23" s="255">
        <f t="shared" si="1"/>
        <v>118.1</v>
      </c>
      <c r="E23" s="255">
        <f t="shared" si="0"/>
        <v>127.1</v>
      </c>
      <c r="F23" s="367"/>
      <c r="G23" s="368"/>
      <c r="H23" s="368"/>
      <c r="I23" s="234"/>
      <c r="J23" s="236"/>
      <c r="K23" s="234" t="s">
        <v>599</v>
      </c>
      <c r="L23" s="234"/>
      <c r="M23" s="369"/>
      <c r="N23" s="370"/>
      <c r="O23" s="234"/>
      <c r="P23" s="234"/>
      <c r="Q23" s="234"/>
      <c r="R23" s="234"/>
      <c r="S23" s="234"/>
      <c r="T23" s="234"/>
      <c r="U23" s="234"/>
      <c r="V23" s="234"/>
      <c r="W23" s="234"/>
      <c r="X23" s="234"/>
      <c r="Y23" s="234"/>
      <c r="Z23" s="234"/>
      <c r="AA23" s="237"/>
      <c r="AB23" s="234"/>
      <c r="AC23" s="369"/>
      <c r="AD23" s="371"/>
      <c r="AE23" s="234"/>
      <c r="AF23" s="234"/>
      <c r="AG23" s="237"/>
      <c r="AH23" s="238"/>
      <c r="AI23" s="367"/>
      <c r="AJ23" s="368"/>
      <c r="AK23" s="372"/>
      <c r="AL23" s="373"/>
      <c r="AM23" s="373"/>
      <c r="AN23" s="370"/>
    </row>
    <row r="24" spans="2:40" ht="13.5" customHeight="1" x14ac:dyDescent="0.15">
      <c r="B24" s="239" t="s">
        <v>578</v>
      </c>
      <c r="C24" s="255">
        <v>9</v>
      </c>
      <c r="D24" s="255">
        <f t="shared" si="1"/>
        <v>127.1</v>
      </c>
      <c r="E24" s="255">
        <f t="shared" si="0"/>
        <v>136.1</v>
      </c>
      <c r="F24" s="367"/>
      <c r="G24" s="368"/>
      <c r="H24" s="368"/>
      <c r="I24" s="234"/>
      <c r="J24" s="236"/>
      <c r="K24" s="234" t="s">
        <v>599</v>
      </c>
      <c r="L24" s="234" t="s">
        <v>599</v>
      </c>
      <c r="M24" s="369"/>
      <c r="N24" s="370"/>
      <c r="O24" s="234"/>
      <c r="P24" s="234"/>
      <c r="Q24" s="234"/>
      <c r="R24" s="234"/>
      <c r="S24" s="234"/>
      <c r="T24" s="234"/>
      <c r="U24" s="234"/>
      <c r="V24" s="234"/>
      <c r="W24" s="234"/>
      <c r="X24" s="234"/>
      <c r="Y24" s="234"/>
      <c r="Z24" s="234"/>
      <c r="AA24" s="237"/>
      <c r="AB24" s="238"/>
      <c r="AC24" s="369"/>
      <c r="AD24" s="371"/>
      <c r="AE24" s="234"/>
      <c r="AF24" s="234"/>
      <c r="AG24" s="237"/>
      <c r="AH24" s="238"/>
      <c r="AI24" s="367"/>
      <c r="AJ24" s="368"/>
      <c r="AK24" s="372"/>
      <c r="AL24" s="373"/>
      <c r="AM24" s="373"/>
      <c r="AN24" s="370"/>
    </row>
    <row r="25" spans="2:40" ht="13.5" customHeight="1" x14ac:dyDescent="0.15">
      <c r="B25" s="239" t="s">
        <v>579</v>
      </c>
      <c r="C25" s="255">
        <v>9</v>
      </c>
      <c r="D25" s="255">
        <f t="shared" si="1"/>
        <v>136.1</v>
      </c>
      <c r="E25" s="255">
        <f t="shared" si="0"/>
        <v>145.1</v>
      </c>
      <c r="F25" s="367"/>
      <c r="G25" s="368"/>
      <c r="H25" s="368"/>
      <c r="I25" s="234"/>
      <c r="J25" s="236"/>
      <c r="K25" s="234"/>
      <c r="L25" s="234" t="s">
        <v>599</v>
      </c>
      <c r="M25" s="369"/>
      <c r="N25" s="370"/>
      <c r="O25" s="234"/>
      <c r="P25" s="234"/>
      <c r="Q25" s="234"/>
      <c r="R25" s="234"/>
      <c r="S25" s="234"/>
      <c r="T25" s="234"/>
      <c r="U25" s="234"/>
      <c r="V25" s="234"/>
      <c r="W25" s="234"/>
      <c r="X25" s="234"/>
      <c r="Y25" s="234"/>
      <c r="Z25" s="234"/>
      <c r="AA25" s="237"/>
      <c r="AB25" s="238"/>
      <c r="AC25" s="369"/>
      <c r="AD25" s="371"/>
      <c r="AE25" s="234"/>
      <c r="AF25" s="234"/>
      <c r="AG25" s="237"/>
      <c r="AH25" s="238"/>
      <c r="AI25" s="367"/>
      <c r="AJ25" s="368"/>
      <c r="AK25" s="372"/>
      <c r="AL25" s="373"/>
      <c r="AM25" s="373"/>
      <c r="AN25" s="370"/>
    </row>
    <row r="26" spans="2:40" ht="13.5" customHeight="1" x14ac:dyDescent="0.15">
      <c r="B26" s="239" t="s">
        <v>580</v>
      </c>
      <c r="C26" s="255">
        <v>9</v>
      </c>
      <c r="D26" s="255">
        <f t="shared" si="1"/>
        <v>145.1</v>
      </c>
      <c r="E26" s="255">
        <f t="shared" si="0"/>
        <v>154.1</v>
      </c>
      <c r="F26" s="367"/>
      <c r="G26" s="368"/>
      <c r="H26" s="368"/>
      <c r="I26" s="234"/>
      <c r="J26" s="236"/>
      <c r="K26" s="234" t="s">
        <v>599</v>
      </c>
      <c r="L26" s="234" t="s">
        <v>599</v>
      </c>
      <c r="M26" s="369"/>
      <c r="N26" s="370"/>
      <c r="O26" s="234"/>
      <c r="P26" s="234"/>
      <c r="Q26" s="234"/>
      <c r="R26" s="234"/>
      <c r="S26" s="234"/>
      <c r="T26" s="234"/>
      <c r="U26" s="234"/>
      <c r="V26" s="234"/>
      <c r="W26" s="234"/>
      <c r="X26" s="234"/>
      <c r="Y26" s="234"/>
      <c r="Z26" s="234"/>
      <c r="AA26" s="237"/>
      <c r="AB26" s="238"/>
      <c r="AC26" s="369"/>
      <c r="AD26" s="371"/>
      <c r="AE26" s="234"/>
      <c r="AF26" s="234"/>
      <c r="AG26" s="237"/>
      <c r="AH26" s="238"/>
      <c r="AI26" s="367"/>
      <c r="AJ26" s="368"/>
      <c r="AK26" s="372"/>
      <c r="AL26" s="373"/>
      <c r="AM26" s="373"/>
      <c r="AN26" s="370"/>
    </row>
    <row r="27" spans="2:40" ht="13.5" customHeight="1" x14ac:dyDescent="0.15">
      <c r="B27" s="239" t="s">
        <v>581</v>
      </c>
      <c r="C27" s="255">
        <v>9</v>
      </c>
      <c r="D27" s="255">
        <f t="shared" si="1"/>
        <v>154.1</v>
      </c>
      <c r="E27" s="255">
        <f t="shared" si="0"/>
        <v>163.1</v>
      </c>
      <c r="F27" s="367"/>
      <c r="G27" s="368"/>
      <c r="H27" s="368"/>
      <c r="I27" s="234"/>
      <c r="J27" s="236"/>
      <c r="K27" s="234" t="s">
        <v>599</v>
      </c>
      <c r="L27" s="234" t="s">
        <v>599</v>
      </c>
      <c r="M27" s="369"/>
      <c r="N27" s="370"/>
      <c r="O27" s="234"/>
      <c r="P27" s="234"/>
      <c r="Q27" s="234"/>
      <c r="R27" s="234"/>
      <c r="S27" s="234"/>
      <c r="T27" s="234"/>
      <c r="U27" s="234"/>
      <c r="V27" s="234"/>
      <c r="W27" s="234"/>
      <c r="X27" s="234"/>
      <c r="Y27" s="234"/>
      <c r="Z27" s="234"/>
      <c r="AA27" s="237"/>
      <c r="AB27" s="238"/>
      <c r="AC27" s="369"/>
      <c r="AD27" s="371"/>
      <c r="AE27" s="234"/>
      <c r="AF27" s="234"/>
      <c r="AG27" s="237"/>
      <c r="AH27" s="238"/>
      <c r="AI27" s="367"/>
      <c r="AJ27" s="368"/>
      <c r="AK27" s="372"/>
      <c r="AL27" s="373"/>
      <c r="AM27" s="373"/>
      <c r="AN27" s="370"/>
    </row>
    <row r="28" spans="2:40" ht="13.5" customHeight="1" x14ac:dyDescent="0.15">
      <c r="B28" s="239" t="s">
        <v>582</v>
      </c>
      <c r="C28" s="255">
        <v>9</v>
      </c>
      <c r="D28" s="255">
        <f t="shared" si="1"/>
        <v>163.1</v>
      </c>
      <c r="E28" s="255">
        <f t="shared" si="0"/>
        <v>172.1</v>
      </c>
      <c r="F28" s="367"/>
      <c r="G28" s="368"/>
      <c r="H28" s="368"/>
      <c r="I28" s="234"/>
      <c r="J28" s="236"/>
      <c r="K28" s="234"/>
      <c r="L28" s="234" t="s">
        <v>599</v>
      </c>
      <c r="M28" s="369"/>
      <c r="N28" s="370"/>
      <c r="O28" s="234"/>
      <c r="P28" s="234"/>
      <c r="Q28" s="234"/>
      <c r="R28" s="234"/>
      <c r="S28" s="234"/>
      <c r="T28" s="234"/>
      <c r="U28" s="234"/>
      <c r="V28" s="234"/>
      <c r="W28" s="234"/>
      <c r="X28" s="234"/>
      <c r="Y28" s="234"/>
      <c r="Z28" s="234"/>
      <c r="AA28" s="237"/>
      <c r="AB28" s="238"/>
      <c r="AC28" s="369"/>
      <c r="AD28" s="371"/>
      <c r="AE28" s="234"/>
      <c r="AF28" s="234"/>
      <c r="AG28" s="237"/>
      <c r="AH28" s="238"/>
      <c r="AI28" s="367"/>
      <c r="AJ28" s="368"/>
      <c r="AK28" s="372"/>
      <c r="AL28" s="373"/>
      <c r="AM28" s="373"/>
      <c r="AN28" s="370"/>
    </row>
    <row r="29" spans="2:40" ht="13.5" customHeight="1" x14ac:dyDescent="0.15">
      <c r="B29" s="239" t="s">
        <v>583</v>
      </c>
      <c r="C29" s="255">
        <v>9</v>
      </c>
      <c r="D29" s="255">
        <f t="shared" si="1"/>
        <v>172.1</v>
      </c>
      <c r="E29" s="255">
        <f t="shared" si="0"/>
        <v>181.1</v>
      </c>
      <c r="F29" s="367"/>
      <c r="G29" s="368"/>
      <c r="H29" s="368"/>
      <c r="I29" s="234"/>
      <c r="J29" s="236"/>
      <c r="K29" s="234" t="s">
        <v>599</v>
      </c>
      <c r="L29" s="234" t="s">
        <v>599</v>
      </c>
      <c r="M29" s="369"/>
      <c r="N29" s="370"/>
      <c r="O29" s="234"/>
      <c r="P29" s="234"/>
      <c r="Q29" s="234"/>
      <c r="R29" s="234"/>
      <c r="S29" s="234"/>
      <c r="T29" s="234"/>
      <c r="U29" s="234"/>
      <c r="V29" s="234"/>
      <c r="W29" s="234"/>
      <c r="X29" s="234"/>
      <c r="Y29" s="234"/>
      <c r="Z29" s="234"/>
      <c r="AA29" s="237"/>
      <c r="AB29" s="238"/>
      <c r="AC29" s="369"/>
      <c r="AD29" s="371"/>
      <c r="AE29" s="234"/>
      <c r="AF29" s="234"/>
      <c r="AG29" s="237"/>
      <c r="AH29" s="238"/>
      <c r="AI29" s="367"/>
      <c r="AJ29" s="368"/>
      <c r="AK29" s="372"/>
      <c r="AL29" s="373"/>
      <c r="AM29" s="373"/>
      <c r="AN29" s="370"/>
    </row>
    <row r="30" spans="2:40" ht="13.5" customHeight="1" x14ac:dyDescent="0.15">
      <c r="B30" s="239" t="s">
        <v>584</v>
      </c>
      <c r="C30" s="255">
        <v>9</v>
      </c>
      <c r="D30" s="255">
        <f t="shared" si="1"/>
        <v>181.1</v>
      </c>
      <c r="E30" s="255">
        <f t="shared" si="0"/>
        <v>190.1</v>
      </c>
      <c r="F30" s="367"/>
      <c r="G30" s="368"/>
      <c r="H30" s="368"/>
      <c r="I30" s="234"/>
      <c r="J30" s="236"/>
      <c r="K30" s="234"/>
      <c r="L30" s="234" t="s">
        <v>599</v>
      </c>
      <c r="M30" s="369"/>
      <c r="N30" s="370"/>
      <c r="O30" s="234"/>
      <c r="P30" s="234"/>
      <c r="Q30" s="234"/>
      <c r="R30" s="234"/>
      <c r="S30" s="234"/>
      <c r="T30" s="234"/>
      <c r="U30" s="234"/>
      <c r="V30" s="234"/>
      <c r="W30" s="234"/>
      <c r="X30" s="234"/>
      <c r="Y30" s="234"/>
      <c r="Z30" s="234"/>
      <c r="AA30" s="237"/>
      <c r="AB30" s="238"/>
      <c r="AC30" s="369"/>
      <c r="AD30" s="371"/>
      <c r="AE30" s="234"/>
      <c r="AF30" s="234"/>
      <c r="AG30" s="237"/>
      <c r="AH30" s="238"/>
      <c r="AI30" s="367"/>
      <c r="AJ30" s="368"/>
      <c r="AK30" s="372"/>
      <c r="AL30" s="373"/>
      <c r="AM30" s="373"/>
      <c r="AN30" s="370"/>
    </row>
    <row r="31" spans="2:40" ht="13.5" customHeight="1" x14ac:dyDescent="0.15">
      <c r="B31" s="239" t="s">
        <v>585</v>
      </c>
      <c r="C31" s="255">
        <v>9</v>
      </c>
      <c r="D31" s="255">
        <f t="shared" si="1"/>
        <v>190.1</v>
      </c>
      <c r="E31" s="255">
        <f t="shared" si="0"/>
        <v>199.1</v>
      </c>
      <c r="F31" s="367"/>
      <c r="G31" s="368"/>
      <c r="H31" s="368"/>
      <c r="I31" s="234"/>
      <c r="J31" s="236"/>
      <c r="K31" s="234" t="s">
        <v>599</v>
      </c>
      <c r="L31" s="234" t="s">
        <v>599</v>
      </c>
      <c r="M31" s="369"/>
      <c r="N31" s="370"/>
      <c r="O31" s="234"/>
      <c r="P31" s="234"/>
      <c r="Q31" s="234"/>
      <c r="R31" s="234"/>
      <c r="S31" s="234"/>
      <c r="T31" s="234"/>
      <c r="U31" s="234"/>
      <c r="V31" s="234"/>
      <c r="W31" s="234"/>
      <c r="X31" s="234"/>
      <c r="Y31" s="234"/>
      <c r="Z31" s="234"/>
      <c r="AA31" s="237"/>
      <c r="AB31" s="238"/>
      <c r="AC31" s="369"/>
      <c r="AD31" s="371"/>
      <c r="AE31" s="234"/>
      <c r="AF31" s="234"/>
      <c r="AG31" s="237"/>
      <c r="AH31" s="238"/>
      <c r="AI31" s="367"/>
      <c r="AJ31" s="368"/>
      <c r="AK31" s="372"/>
      <c r="AL31" s="373"/>
      <c r="AM31" s="373"/>
      <c r="AN31" s="370"/>
    </row>
    <row r="32" spans="2:40" ht="13.5" customHeight="1" x14ac:dyDescent="0.15">
      <c r="B32" s="239" t="s">
        <v>586</v>
      </c>
      <c r="C32" s="255">
        <v>9</v>
      </c>
      <c r="D32" s="255">
        <f t="shared" si="1"/>
        <v>199.1</v>
      </c>
      <c r="E32" s="255">
        <f t="shared" si="0"/>
        <v>208.1</v>
      </c>
      <c r="F32" s="367"/>
      <c r="G32" s="368"/>
      <c r="H32" s="368"/>
      <c r="I32" s="234"/>
      <c r="J32" s="236"/>
      <c r="K32" s="234" t="s">
        <v>599</v>
      </c>
      <c r="L32" s="234" t="s">
        <v>599</v>
      </c>
      <c r="M32" s="369"/>
      <c r="N32" s="370"/>
      <c r="O32" s="234"/>
      <c r="P32" s="234"/>
      <c r="Q32" s="234"/>
      <c r="R32" s="234"/>
      <c r="S32" s="234"/>
      <c r="T32" s="234"/>
      <c r="U32" s="234"/>
      <c r="V32" s="234"/>
      <c r="W32" s="234"/>
      <c r="X32" s="234"/>
      <c r="Y32" s="234"/>
      <c r="Z32" s="234"/>
      <c r="AA32" s="237"/>
      <c r="AB32" s="238"/>
      <c r="AC32" s="369"/>
      <c r="AD32" s="371"/>
      <c r="AE32" s="234"/>
      <c r="AF32" s="234"/>
      <c r="AG32" s="237"/>
      <c r="AH32" s="238"/>
      <c r="AI32" s="367"/>
      <c r="AJ32" s="368"/>
      <c r="AK32" s="372"/>
      <c r="AL32" s="373"/>
      <c r="AM32" s="373"/>
      <c r="AN32" s="370"/>
    </row>
    <row r="33" spans="2:40" ht="13.5" customHeight="1" x14ac:dyDescent="0.15">
      <c r="B33" s="239" t="s">
        <v>587</v>
      </c>
      <c r="C33" s="255">
        <v>9</v>
      </c>
      <c r="D33" s="255">
        <f t="shared" si="1"/>
        <v>208.1</v>
      </c>
      <c r="E33" s="255">
        <f t="shared" si="0"/>
        <v>217.1</v>
      </c>
      <c r="F33" s="367"/>
      <c r="G33" s="368"/>
      <c r="H33" s="368"/>
      <c r="I33" s="234"/>
      <c r="J33" s="236"/>
      <c r="K33" s="234"/>
      <c r="L33" s="234" t="s">
        <v>599</v>
      </c>
      <c r="M33" s="369"/>
      <c r="N33" s="370"/>
      <c r="O33" s="234"/>
      <c r="P33" s="234"/>
      <c r="Q33" s="234"/>
      <c r="R33" s="234"/>
      <c r="S33" s="234"/>
      <c r="T33" s="234"/>
      <c r="U33" s="234"/>
      <c r="V33" s="234"/>
      <c r="W33" s="234"/>
      <c r="X33" s="234"/>
      <c r="Y33" s="234"/>
      <c r="Z33" s="234"/>
      <c r="AA33" s="237"/>
      <c r="AB33" s="238"/>
      <c r="AC33" s="369"/>
      <c r="AD33" s="371"/>
      <c r="AE33" s="234"/>
      <c r="AF33" s="234"/>
      <c r="AG33" s="237"/>
      <c r="AH33" s="238"/>
      <c r="AI33" s="367"/>
      <c r="AJ33" s="368"/>
      <c r="AK33" s="372"/>
      <c r="AL33" s="373"/>
      <c r="AM33" s="373"/>
      <c r="AN33" s="370"/>
    </row>
    <row r="34" spans="2:40" ht="13.5" customHeight="1" x14ac:dyDescent="0.15">
      <c r="B34" s="239" t="s">
        <v>588</v>
      </c>
      <c r="C34" s="255">
        <v>9</v>
      </c>
      <c r="D34" s="255">
        <f t="shared" si="1"/>
        <v>217.1</v>
      </c>
      <c r="E34" s="255">
        <f t="shared" si="0"/>
        <v>226.1</v>
      </c>
      <c r="F34" s="367"/>
      <c r="G34" s="368"/>
      <c r="H34" s="368"/>
      <c r="I34" s="234"/>
      <c r="J34" s="236"/>
      <c r="K34" s="234" t="s">
        <v>599</v>
      </c>
      <c r="L34" s="234" t="s">
        <v>599</v>
      </c>
      <c r="M34" s="369"/>
      <c r="N34" s="370"/>
      <c r="O34" s="234"/>
      <c r="P34" s="234"/>
      <c r="Q34" s="234"/>
      <c r="R34" s="234"/>
      <c r="S34" s="234"/>
      <c r="T34" s="234"/>
      <c r="U34" s="234"/>
      <c r="V34" s="234"/>
      <c r="W34" s="234"/>
      <c r="X34" s="234"/>
      <c r="Y34" s="234"/>
      <c r="Z34" s="234"/>
      <c r="AA34" s="237"/>
      <c r="AB34" s="238"/>
      <c r="AC34" s="369"/>
      <c r="AD34" s="371"/>
      <c r="AE34" s="234"/>
      <c r="AF34" s="234"/>
      <c r="AG34" s="237"/>
      <c r="AH34" s="238"/>
      <c r="AI34" s="367"/>
      <c r="AJ34" s="368"/>
      <c r="AK34" s="372"/>
      <c r="AL34" s="373"/>
      <c r="AM34" s="373"/>
      <c r="AN34" s="370"/>
    </row>
    <row r="35" spans="2:40" ht="13.5" customHeight="1" x14ac:dyDescent="0.15">
      <c r="B35" s="239" t="s">
        <v>605</v>
      </c>
      <c r="C35" s="254">
        <v>9</v>
      </c>
      <c r="D35" s="255">
        <f t="shared" si="1"/>
        <v>226.1</v>
      </c>
      <c r="E35" s="255">
        <f t="shared" si="0"/>
        <v>235.1</v>
      </c>
      <c r="F35" s="367"/>
      <c r="G35" s="368"/>
      <c r="H35" s="368"/>
      <c r="I35" s="234"/>
      <c r="J35" s="236"/>
      <c r="K35" s="234" t="s">
        <v>599</v>
      </c>
      <c r="L35" s="234" t="s">
        <v>599</v>
      </c>
      <c r="M35" s="369"/>
      <c r="N35" s="370"/>
      <c r="O35" s="234"/>
      <c r="P35" s="234"/>
      <c r="Q35" s="234"/>
      <c r="R35" s="234"/>
      <c r="S35" s="234"/>
      <c r="T35" s="234"/>
      <c r="U35" s="234"/>
      <c r="V35" s="234"/>
      <c r="W35" s="234"/>
      <c r="X35" s="234"/>
      <c r="Y35" s="234"/>
      <c r="Z35" s="234"/>
      <c r="AA35" s="237"/>
      <c r="AB35" s="238"/>
      <c r="AC35" s="369"/>
      <c r="AD35" s="371"/>
      <c r="AE35" s="234"/>
      <c r="AF35" s="234"/>
      <c r="AG35" s="237"/>
      <c r="AH35" s="238"/>
      <c r="AI35" s="367"/>
      <c r="AJ35" s="368"/>
      <c r="AK35" s="372"/>
      <c r="AL35" s="373"/>
      <c r="AM35" s="373"/>
      <c r="AN35" s="370"/>
    </row>
    <row r="36" spans="2:40" ht="13.5" customHeight="1" x14ac:dyDescent="0.15">
      <c r="B36" s="239" t="s">
        <v>606</v>
      </c>
      <c r="C36" s="255">
        <v>9</v>
      </c>
      <c r="D36" s="255">
        <f t="shared" si="1"/>
        <v>235.1</v>
      </c>
      <c r="E36" s="255">
        <f t="shared" si="0"/>
        <v>244.1</v>
      </c>
      <c r="F36" s="367"/>
      <c r="G36" s="368"/>
      <c r="H36" s="368"/>
      <c r="I36" s="234"/>
      <c r="J36" s="236"/>
      <c r="K36" s="234"/>
      <c r="L36" s="234" t="s">
        <v>599</v>
      </c>
      <c r="M36" s="369"/>
      <c r="N36" s="370"/>
      <c r="O36" s="234"/>
      <c r="P36" s="234"/>
      <c r="Q36" s="234"/>
      <c r="R36" s="234"/>
      <c r="S36" s="234"/>
      <c r="T36" s="234"/>
      <c r="U36" s="234"/>
      <c r="V36" s="234"/>
      <c r="W36" s="234"/>
      <c r="X36" s="234"/>
      <c r="Y36" s="234"/>
      <c r="Z36" s="234"/>
      <c r="AA36" s="237"/>
      <c r="AB36" s="238"/>
      <c r="AC36" s="369"/>
      <c r="AD36" s="371"/>
      <c r="AE36" s="234"/>
      <c r="AF36" s="234"/>
      <c r="AG36" s="237"/>
      <c r="AH36" s="238"/>
      <c r="AI36" s="367"/>
      <c r="AJ36" s="368"/>
      <c r="AK36" s="372"/>
      <c r="AL36" s="373"/>
      <c r="AM36" s="373"/>
      <c r="AN36" s="370"/>
    </row>
    <row r="37" spans="2:40" ht="13.5" customHeight="1" x14ac:dyDescent="0.15">
      <c r="B37" s="239" t="s">
        <v>589</v>
      </c>
      <c r="C37" s="255">
        <v>9.35</v>
      </c>
      <c r="D37" s="255">
        <f t="shared" si="1"/>
        <v>244.1</v>
      </c>
      <c r="E37" s="255">
        <f>+C37+D37</f>
        <v>253.45</v>
      </c>
      <c r="F37" s="367" t="s">
        <v>649</v>
      </c>
      <c r="G37" s="368"/>
      <c r="H37" s="368"/>
      <c r="I37" s="234"/>
      <c r="J37" s="236"/>
      <c r="K37" s="234" t="s">
        <v>599</v>
      </c>
      <c r="L37" s="234"/>
      <c r="M37" s="369"/>
      <c r="N37" s="370"/>
      <c r="O37" s="234"/>
      <c r="P37" s="234"/>
      <c r="Q37" s="234"/>
      <c r="R37" s="234"/>
      <c r="S37" s="234"/>
      <c r="T37" s="234"/>
      <c r="U37" s="234"/>
      <c r="V37" s="234"/>
      <c r="W37" s="234"/>
      <c r="X37" s="234"/>
      <c r="Y37" s="234"/>
      <c r="Z37" s="234"/>
      <c r="AA37" s="237"/>
      <c r="AB37" s="238"/>
      <c r="AC37" s="369"/>
      <c r="AD37" s="371"/>
      <c r="AE37" s="234"/>
      <c r="AF37" s="234"/>
      <c r="AG37" s="237"/>
      <c r="AH37" s="238"/>
      <c r="AI37" s="367"/>
      <c r="AJ37" s="368"/>
      <c r="AK37" s="372"/>
      <c r="AL37" s="373"/>
      <c r="AM37" s="373"/>
      <c r="AN37" s="370"/>
    </row>
    <row r="38" spans="2:40" ht="13.5" customHeight="1" x14ac:dyDescent="0.15">
      <c r="B38" s="239"/>
      <c r="C38" s="235"/>
      <c r="D38" s="235"/>
      <c r="E38" s="235"/>
      <c r="F38" s="367"/>
      <c r="G38" s="368"/>
      <c r="H38" s="368"/>
      <c r="I38" s="234"/>
      <c r="J38" s="236"/>
      <c r="K38" s="234"/>
      <c r="L38" s="234"/>
      <c r="M38" s="369"/>
      <c r="N38" s="370"/>
      <c r="O38" s="234"/>
      <c r="P38" s="234"/>
      <c r="Q38" s="234"/>
      <c r="R38" s="234"/>
      <c r="S38" s="234"/>
      <c r="T38" s="234"/>
      <c r="U38" s="234"/>
      <c r="V38" s="234"/>
      <c r="W38" s="234"/>
      <c r="X38" s="234"/>
      <c r="Y38" s="234"/>
      <c r="Z38" s="234"/>
      <c r="AA38" s="237"/>
      <c r="AB38" s="238"/>
      <c r="AC38" s="369"/>
      <c r="AD38" s="371"/>
      <c r="AE38" s="234"/>
      <c r="AF38" s="234"/>
      <c r="AG38" s="237"/>
      <c r="AH38" s="238"/>
      <c r="AI38" s="367"/>
      <c r="AJ38" s="368"/>
      <c r="AK38" s="372"/>
      <c r="AL38" s="373"/>
      <c r="AM38" s="373"/>
      <c r="AN38" s="370"/>
    </row>
    <row r="39" spans="2:40" ht="13.5" customHeight="1" x14ac:dyDescent="0.15">
      <c r="B39" s="239"/>
      <c r="C39" s="235"/>
      <c r="D39" s="235"/>
      <c r="E39" s="235"/>
      <c r="F39" s="367"/>
      <c r="G39" s="368"/>
      <c r="H39" s="368"/>
      <c r="I39" s="234"/>
      <c r="J39" s="236"/>
      <c r="K39" s="234"/>
      <c r="L39" s="234"/>
      <c r="M39" s="369"/>
      <c r="N39" s="370"/>
      <c r="O39" s="234"/>
      <c r="P39" s="234"/>
      <c r="Q39" s="234"/>
      <c r="R39" s="234"/>
      <c r="S39" s="234"/>
      <c r="T39" s="234"/>
      <c r="U39" s="234"/>
      <c r="V39" s="234"/>
      <c r="W39" s="234"/>
      <c r="X39" s="234"/>
      <c r="Y39" s="234"/>
      <c r="Z39" s="234"/>
      <c r="AA39" s="237"/>
      <c r="AB39" s="238"/>
      <c r="AC39" s="369"/>
      <c r="AD39" s="371"/>
      <c r="AE39" s="234"/>
      <c r="AF39" s="234"/>
      <c r="AG39" s="237"/>
      <c r="AH39" s="238"/>
      <c r="AI39" s="367"/>
      <c r="AJ39" s="368"/>
      <c r="AK39" s="372"/>
      <c r="AL39" s="373"/>
      <c r="AM39" s="373"/>
      <c r="AN39" s="370"/>
    </row>
    <row r="40" spans="2:40" ht="13.5" customHeight="1" x14ac:dyDescent="0.15">
      <c r="B40" s="239"/>
      <c r="C40" s="235"/>
      <c r="D40" s="235"/>
      <c r="E40" s="235"/>
      <c r="F40" s="367"/>
      <c r="G40" s="368"/>
      <c r="H40" s="368"/>
      <c r="I40" s="234"/>
      <c r="J40" s="236"/>
      <c r="K40" s="234"/>
      <c r="L40" s="234"/>
      <c r="M40" s="369"/>
      <c r="N40" s="370"/>
      <c r="O40" s="234"/>
      <c r="P40" s="234"/>
      <c r="Q40" s="234"/>
      <c r="R40" s="234"/>
      <c r="S40" s="234"/>
      <c r="T40" s="234"/>
      <c r="U40" s="234"/>
      <c r="V40" s="234"/>
      <c r="W40" s="234"/>
      <c r="X40" s="234"/>
      <c r="Y40" s="234"/>
      <c r="Z40" s="234"/>
      <c r="AA40" s="237"/>
      <c r="AB40" s="238"/>
      <c r="AC40" s="369"/>
      <c r="AD40" s="371"/>
      <c r="AE40" s="234"/>
      <c r="AF40" s="234"/>
      <c r="AG40" s="237"/>
      <c r="AH40" s="238"/>
      <c r="AI40" s="367"/>
      <c r="AJ40" s="368"/>
      <c r="AK40" s="372"/>
      <c r="AL40" s="373"/>
      <c r="AM40" s="373"/>
      <c r="AN40" s="370"/>
    </row>
    <row r="41" spans="2:40" ht="13.5" customHeight="1" x14ac:dyDescent="0.15">
      <c r="B41" s="239"/>
      <c r="C41" s="235"/>
      <c r="D41" s="235"/>
      <c r="E41" s="235"/>
      <c r="F41" s="367"/>
      <c r="G41" s="368"/>
      <c r="H41" s="368"/>
      <c r="I41" s="234"/>
      <c r="J41" s="236"/>
      <c r="K41" s="234"/>
      <c r="L41" s="234"/>
      <c r="M41" s="369"/>
      <c r="N41" s="370"/>
      <c r="O41" s="234"/>
      <c r="P41" s="234"/>
      <c r="Q41" s="234"/>
      <c r="R41" s="234"/>
      <c r="S41" s="234"/>
      <c r="T41" s="234"/>
      <c r="U41" s="234"/>
      <c r="V41" s="234"/>
      <c r="W41" s="234"/>
      <c r="X41" s="234"/>
      <c r="Y41" s="234"/>
      <c r="Z41" s="234"/>
      <c r="AA41" s="237"/>
      <c r="AB41" s="238"/>
      <c r="AC41" s="369"/>
      <c r="AD41" s="371"/>
      <c r="AE41" s="234"/>
      <c r="AF41" s="234"/>
      <c r="AG41" s="237"/>
      <c r="AH41" s="238"/>
      <c r="AI41" s="367"/>
      <c r="AJ41" s="368"/>
      <c r="AK41" s="372"/>
      <c r="AL41" s="373"/>
      <c r="AM41" s="373"/>
      <c r="AN41" s="370"/>
    </row>
    <row r="42" spans="2:40" ht="13.5" customHeight="1" x14ac:dyDescent="0.15">
      <c r="B42" s="239"/>
      <c r="C42" s="235"/>
      <c r="D42" s="235"/>
      <c r="E42" s="235"/>
      <c r="F42" s="367"/>
      <c r="G42" s="368"/>
      <c r="H42" s="368"/>
      <c r="I42" s="234"/>
      <c r="J42" s="236"/>
      <c r="K42" s="234"/>
      <c r="L42" s="234"/>
      <c r="M42" s="369"/>
      <c r="N42" s="370"/>
      <c r="O42" s="234"/>
      <c r="P42" s="234"/>
      <c r="Q42" s="234"/>
      <c r="R42" s="234"/>
      <c r="S42" s="234"/>
      <c r="T42" s="234"/>
      <c r="U42" s="234"/>
      <c r="V42" s="234"/>
      <c r="W42" s="234"/>
      <c r="X42" s="234"/>
      <c r="Y42" s="234"/>
      <c r="Z42" s="234"/>
      <c r="AA42" s="237"/>
      <c r="AB42" s="238"/>
      <c r="AC42" s="369"/>
      <c r="AD42" s="371"/>
      <c r="AE42" s="234"/>
      <c r="AF42" s="234"/>
      <c r="AG42" s="237"/>
      <c r="AH42" s="238"/>
      <c r="AI42" s="367"/>
      <c r="AJ42" s="368"/>
      <c r="AK42" s="372"/>
      <c r="AL42" s="373"/>
      <c r="AM42" s="373"/>
      <c r="AN42" s="370"/>
    </row>
    <row r="43" spans="2:40" ht="13.5" customHeight="1" x14ac:dyDescent="0.15">
      <c r="B43" s="239"/>
      <c r="C43" s="235"/>
      <c r="D43" s="235"/>
      <c r="E43" s="235"/>
      <c r="F43" s="367"/>
      <c r="G43" s="368"/>
      <c r="H43" s="368"/>
      <c r="I43" s="234"/>
      <c r="J43" s="236"/>
      <c r="K43" s="234"/>
      <c r="L43" s="234"/>
      <c r="M43" s="369"/>
      <c r="N43" s="370"/>
      <c r="O43" s="234"/>
      <c r="P43" s="234"/>
      <c r="Q43" s="234"/>
      <c r="R43" s="234"/>
      <c r="S43" s="234"/>
      <c r="T43" s="234"/>
      <c r="U43" s="234"/>
      <c r="V43" s="234"/>
      <c r="W43" s="234"/>
      <c r="X43" s="234"/>
      <c r="Y43" s="234"/>
      <c r="Z43" s="234"/>
      <c r="AA43" s="237"/>
      <c r="AB43" s="238"/>
      <c r="AC43" s="369"/>
      <c r="AD43" s="371"/>
      <c r="AE43" s="234"/>
      <c r="AF43" s="234"/>
      <c r="AG43" s="237"/>
      <c r="AH43" s="238"/>
      <c r="AI43" s="367"/>
      <c r="AJ43" s="368"/>
      <c r="AK43" s="372"/>
      <c r="AL43" s="373"/>
      <c r="AM43" s="373"/>
      <c r="AN43" s="370"/>
    </row>
    <row r="44" spans="2:40" ht="13.5" customHeight="1" x14ac:dyDescent="0.15">
      <c r="B44" s="239"/>
      <c r="C44" s="235"/>
      <c r="D44" s="235"/>
      <c r="E44" s="235"/>
      <c r="F44" s="367"/>
      <c r="G44" s="368"/>
      <c r="H44" s="368"/>
      <c r="I44" s="234"/>
      <c r="J44" s="236"/>
      <c r="K44" s="234"/>
      <c r="L44" s="234"/>
      <c r="M44" s="369"/>
      <c r="N44" s="370"/>
      <c r="O44" s="234"/>
      <c r="P44" s="234"/>
      <c r="Q44" s="234"/>
      <c r="R44" s="234"/>
      <c r="S44" s="234"/>
      <c r="T44" s="234"/>
      <c r="U44" s="234"/>
      <c r="V44" s="234"/>
      <c r="W44" s="234"/>
      <c r="X44" s="234"/>
      <c r="Y44" s="234"/>
      <c r="Z44" s="234"/>
      <c r="AA44" s="237"/>
      <c r="AB44" s="238"/>
      <c r="AC44" s="369"/>
      <c r="AD44" s="371"/>
      <c r="AE44" s="234"/>
      <c r="AF44" s="234"/>
      <c r="AG44" s="237"/>
      <c r="AH44" s="238"/>
      <c r="AI44" s="367"/>
      <c r="AJ44" s="368"/>
      <c r="AK44" s="372"/>
      <c r="AL44" s="373"/>
      <c r="AM44" s="373"/>
      <c r="AN44" s="370"/>
    </row>
    <row r="45" spans="2:40" ht="13.5" customHeight="1" x14ac:dyDescent="0.15">
      <c r="B45" s="239"/>
      <c r="C45" s="235"/>
      <c r="D45" s="235"/>
      <c r="E45" s="235"/>
      <c r="F45" s="367"/>
      <c r="G45" s="368"/>
      <c r="H45" s="368"/>
      <c r="I45" s="234"/>
      <c r="J45" s="236"/>
      <c r="K45" s="234"/>
      <c r="L45" s="234"/>
      <c r="M45" s="369"/>
      <c r="N45" s="370"/>
      <c r="O45" s="234"/>
      <c r="P45" s="234"/>
      <c r="Q45" s="234"/>
      <c r="R45" s="234"/>
      <c r="S45" s="234"/>
      <c r="T45" s="234"/>
      <c r="U45" s="234"/>
      <c r="V45" s="234"/>
      <c r="W45" s="234"/>
      <c r="X45" s="234"/>
      <c r="Y45" s="234"/>
      <c r="Z45" s="234"/>
      <c r="AA45" s="237"/>
      <c r="AB45" s="238"/>
      <c r="AC45" s="369"/>
      <c r="AD45" s="371"/>
      <c r="AE45" s="234"/>
      <c r="AF45" s="234"/>
      <c r="AG45" s="237"/>
      <c r="AH45" s="238"/>
      <c r="AI45" s="367"/>
      <c r="AJ45" s="368"/>
      <c r="AK45" s="372"/>
      <c r="AL45" s="373"/>
      <c r="AM45" s="373"/>
      <c r="AN45" s="370"/>
    </row>
    <row r="46" spans="2:40" ht="13.5" customHeight="1" x14ac:dyDescent="0.15">
      <c r="B46" s="239"/>
      <c r="C46" s="235"/>
      <c r="D46" s="235"/>
      <c r="E46" s="235"/>
      <c r="F46" s="367"/>
      <c r="G46" s="368"/>
      <c r="H46" s="368"/>
      <c r="I46" s="234"/>
      <c r="J46" s="236"/>
      <c r="K46" s="234"/>
      <c r="L46" s="234"/>
      <c r="M46" s="369"/>
      <c r="N46" s="370"/>
      <c r="O46" s="234"/>
      <c r="P46" s="234"/>
      <c r="Q46" s="234"/>
      <c r="R46" s="234"/>
      <c r="S46" s="234"/>
      <c r="T46" s="234"/>
      <c r="U46" s="234"/>
      <c r="V46" s="234"/>
      <c r="W46" s="234"/>
      <c r="X46" s="234"/>
      <c r="Y46" s="234"/>
      <c r="Z46" s="234"/>
      <c r="AA46" s="237"/>
      <c r="AB46" s="238"/>
      <c r="AC46" s="369"/>
      <c r="AD46" s="371"/>
      <c r="AE46" s="234"/>
      <c r="AF46" s="234"/>
      <c r="AG46" s="237"/>
      <c r="AH46" s="238"/>
      <c r="AI46" s="367"/>
      <c r="AJ46" s="368"/>
      <c r="AK46" s="372"/>
      <c r="AL46" s="373"/>
      <c r="AM46" s="373"/>
      <c r="AN46" s="370"/>
    </row>
    <row r="47" spans="2:40" ht="13.5" customHeight="1" x14ac:dyDescent="0.15">
      <c r="B47" s="239"/>
      <c r="C47" s="235"/>
      <c r="D47" s="235"/>
      <c r="E47" s="235"/>
      <c r="F47" s="367"/>
      <c r="G47" s="368"/>
      <c r="H47" s="368"/>
      <c r="I47" s="234"/>
      <c r="J47" s="236"/>
      <c r="K47" s="234"/>
      <c r="L47" s="234"/>
      <c r="M47" s="369"/>
      <c r="N47" s="370"/>
      <c r="O47" s="234"/>
      <c r="P47" s="234"/>
      <c r="Q47" s="234"/>
      <c r="R47" s="234"/>
      <c r="S47" s="234"/>
      <c r="T47" s="234"/>
      <c r="U47" s="234"/>
      <c r="V47" s="234"/>
      <c r="W47" s="234"/>
      <c r="X47" s="234"/>
      <c r="Y47" s="234"/>
      <c r="Z47" s="234"/>
      <c r="AA47" s="237"/>
      <c r="AB47" s="238"/>
      <c r="AC47" s="369"/>
      <c r="AD47" s="371"/>
      <c r="AE47" s="234"/>
      <c r="AF47" s="234"/>
      <c r="AG47" s="237"/>
      <c r="AH47" s="238"/>
      <c r="AI47" s="367"/>
      <c r="AJ47" s="368"/>
      <c r="AK47" s="372"/>
      <c r="AL47" s="373"/>
      <c r="AM47" s="373"/>
      <c r="AN47" s="370"/>
    </row>
    <row r="48" spans="2:40" ht="13.5" customHeight="1" x14ac:dyDescent="0.15">
      <c r="B48" s="239"/>
      <c r="C48" s="235"/>
      <c r="D48" s="235"/>
      <c r="E48" s="235"/>
      <c r="F48" s="367"/>
      <c r="G48" s="368"/>
      <c r="H48" s="368"/>
      <c r="I48" s="234"/>
      <c r="J48" s="236"/>
      <c r="K48" s="234"/>
      <c r="L48" s="234"/>
      <c r="M48" s="369"/>
      <c r="N48" s="370"/>
      <c r="O48" s="234"/>
      <c r="P48" s="234"/>
      <c r="Q48" s="234"/>
      <c r="R48" s="234"/>
      <c r="S48" s="234"/>
      <c r="T48" s="234"/>
      <c r="U48" s="234"/>
      <c r="V48" s="234"/>
      <c r="W48" s="234"/>
      <c r="X48" s="234"/>
      <c r="Y48" s="234"/>
      <c r="Z48" s="234"/>
      <c r="AA48" s="237"/>
      <c r="AB48" s="238"/>
      <c r="AC48" s="369"/>
      <c r="AD48" s="371"/>
      <c r="AE48" s="234"/>
      <c r="AF48" s="234"/>
      <c r="AG48" s="237"/>
      <c r="AH48" s="238"/>
      <c r="AI48" s="367"/>
      <c r="AJ48" s="368"/>
      <c r="AK48" s="372"/>
      <c r="AL48" s="373"/>
      <c r="AM48" s="373"/>
      <c r="AN48" s="370"/>
    </row>
    <row r="49" spans="2:2" ht="13.5" customHeight="1" x14ac:dyDescent="0.15">
      <c r="B49" s="3" t="s">
        <v>209</v>
      </c>
    </row>
  </sheetData>
  <mergeCells count="246">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1:H31"/>
    <mergeCell ref="M31:N31"/>
    <mergeCell ref="AC31:AD31"/>
    <mergeCell ref="AC32:AD32"/>
    <mergeCell ref="F30:H30"/>
    <mergeCell ref="M30:N30"/>
    <mergeCell ref="F29:H29"/>
    <mergeCell ref="M29:N29"/>
    <mergeCell ref="AC29:AD29"/>
    <mergeCell ref="AC30:AD30"/>
    <mergeCell ref="F48:H48"/>
    <mergeCell ref="M48:N48"/>
    <mergeCell ref="M47:N47"/>
    <mergeCell ref="AK6:AN9"/>
    <mergeCell ref="O6:AD6"/>
    <mergeCell ref="AC7:AD9"/>
    <mergeCell ref="Y7:AB7"/>
    <mergeCell ref="F47:H47"/>
    <mergeCell ref="F35:H35"/>
    <mergeCell ref="M35:N35"/>
    <mergeCell ref="F36:H36"/>
    <mergeCell ref="M36:N36"/>
    <mergeCell ref="F46:H46"/>
    <mergeCell ref="M46:N46"/>
    <mergeCell ref="F37:H37"/>
    <mergeCell ref="M37:N37"/>
    <mergeCell ref="F34:H34"/>
    <mergeCell ref="M34:N34"/>
    <mergeCell ref="F33:H33"/>
    <mergeCell ref="M33:N33"/>
    <mergeCell ref="AC10:AD10"/>
    <mergeCell ref="AC11:AD11"/>
    <mergeCell ref="F32:H32"/>
    <mergeCell ref="M32:N32"/>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46:AD46"/>
    <mergeCell ref="AC47:AD47"/>
    <mergeCell ref="AC48:AD48"/>
    <mergeCell ref="AC13:AD13"/>
    <mergeCell ref="AC14:AD14"/>
    <mergeCell ref="AC15:AD15"/>
    <mergeCell ref="AC16:AD16"/>
    <mergeCell ref="AC17:AD17"/>
    <mergeCell ref="AC18:AD18"/>
    <mergeCell ref="AC19:AD19"/>
    <mergeCell ref="AC20:AD20"/>
    <mergeCell ref="AK33:AN33"/>
    <mergeCell ref="AK34:AN34"/>
    <mergeCell ref="AK35:AN35"/>
    <mergeCell ref="AK36:AN36"/>
    <mergeCell ref="AK37:AN37"/>
    <mergeCell ref="AK46:AN46"/>
    <mergeCell ref="AK47:AN47"/>
    <mergeCell ref="AK48:AN48"/>
    <mergeCell ref="AK24:AN24"/>
    <mergeCell ref="AK25:AN25"/>
    <mergeCell ref="AK26:AN26"/>
    <mergeCell ref="AK27:AN27"/>
    <mergeCell ref="AK28:AN28"/>
    <mergeCell ref="AK29:AN29"/>
    <mergeCell ref="AK30:AN30"/>
    <mergeCell ref="AK31:AN31"/>
    <mergeCell ref="AK32:AN32"/>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8:AJ48"/>
    <mergeCell ref="AI32:AJ32"/>
    <mergeCell ref="AI33:AJ33"/>
    <mergeCell ref="AI34:AJ34"/>
    <mergeCell ref="AI35:AJ35"/>
    <mergeCell ref="AI36:AJ36"/>
    <mergeCell ref="AI37:AJ37"/>
    <mergeCell ref="AI46:AJ46"/>
    <mergeCell ref="AI47:AJ47"/>
    <mergeCell ref="F38:H38"/>
    <mergeCell ref="M38:N38"/>
    <mergeCell ref="AC38:AD38"/>
    <mergeCell ref="AI38:AJ38"/>
    <mergeCell ref="AK38:AN38"/>
    <mergeCell ref="F39:H39"/>
    <mergeCell ref="M39:N39"/>
    <mergeCell ref="AC39:AD39"/>
    <mergeCell ref="AI39:AJ39"/>
    <mergeCell ref="AK39:AN39"/>
    <mergeCell ref="F40:H40"/>
    <mergeCell ref="M40:N40"/>
    <mergeCell ref="AC40:AD40"/>
    <mergeCell ref="AI40:AJ40"/>
    <mergeCell ref="AK40:AN40"/>
    <mergeCell ref="F41:H41"/>
    <mergeCell ref="M41:N41"/>
    <mergeCell ref="AC41:AD41"/>
    <mergeCell ref="AI41:AJ41"/>
    <mergeCell ref="AK41:AN41"/>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s>
  <phoneticPr fontId="11"/>
  <dataValidations count="1">
    <dataValidation type="list" allowBlank="1" showInputMessage="1" showErrorMessage="1" sqref="U37 U23 AH11 AB23 AE13 AF12:AG12 K10:L48" xr:uid="{00000000-0002-0000-0300-000000000000}">
      <formula1>"　,○"</formula1>
    </dataValidation>
  </dataValidations>
  <printOptions horizontalCentered="1"/>
  <pageMargins left="0.23622047244094491" right="0.23622047244094491" top="0.74803149606299213" bottom="0.74803149606299213" header="0.31496062992125984" footer="0.31496062992125984"/>
  <pageSetup paperSize="9" scale="81" fitToWidth="0" fitToHeight="0" orientation="landscape" copies="2" r:id="rId1"/>
  <headerFooter alignWithMargins="0"/>
  <rowBreaks count="1" manualBreakCount="1">
    <brk id="4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AI18"/>
  <sheetViews>
    <sheetView showGridLines="0" showZeros="0" view="pageBreakPreview" zoomScaleNormal="70" zoomScaleSheetLayoutView="100" workbookViewId="0">
      <selection activeCell="M27" sqref="M27:P27"/>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4" customFormat="1" ht="24.95" customHeight="1" x14ac:dyDescent="0.15">
      <c r="B3" s="478" t="s">
        <v>210</v>
      </c>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row>
    <row r="4" spans="2:35" ht="20.100000000000001" customHeight="1" x14ac:dyDescent="0.15">
      <c r="B4" s="479" t="s">
        <v>530</v>
      </c>
      <c r="C4" s="480"/>
      <c r="D4" s="481"/>
      <c r="E4" s="482" t="str">
        <f>'様式A-1'!$D$3</f>
        <v>ワキトンネル</v>
      </c>
      <c r="F4" s="483"/>
      <c r="G4" s="483"/>
      <c r="H4" s="483"/>
      <c r="I4" s="484"/>
      <c r="J4" s="485" t="s">
        <v>531</v>
      </c>
      <c r="K4" s="485"/>
      <c r="L4" s="485"/>
      <c r="M4" s="486" t="str">
        <f>'様式A-1'!$J$3</f>
        <v>一般県道北中山岩国線</v>
      </c>
      <c r="N4" s="486"/>
      <c r="O4" s="486"/>
      <c r="P4" s="486"/>
      <c r="Q4" s="486"/>
      <c r="R4" s="486"/>
      <c r="S4" s="460" t="s">
        <v>532</v>
      </c>
      <c r="T4" s="461"/>
      <c r="U4" s="461"/>
      <c r="V4" s="462"/>
      <c r="W4" s="466" t="str">
        <f>'様式A-1'!$K$5</f>
        <v>復建調査設計㈱・小笠原洋</v>
      </c>
      <c r="X4" s="467"/>
      <c r="Y4" s="467"/>
      <c r="Z4" s="467"/>
      <c r="AA4" s="467"/>
      <c r="AB4" s="468"/>
      <c r="AC4" s="472" t="s">
        <v>533</v>
      </c>
      <c r="AD4" s="473"/>
      <c r="AE4" s="474"/>
      <c r="AF4" s="487">
        <f>'様式A-1'!$R$5</f>
        <v>45968</v>
      </c>
      <c r="AG4" s="488"/>
      <c r="AH4" s="488"/>
      <c r="AI4" s="489"/>
    </row>
    <row r="5" spans="2:35" ht="20.100000000000001" customHeight="1" x14ac:dyDescent="0.15">
      <c r="B5" s="493" t="s">
        <v>534</v>
      </c>
      <c r="C5" s="494"/>
      <c r="D5" s="495"/>
      <c r="E5" s="496" t="str">
        <f>'様式A-1'!$D$4</f>
        <v>和木トンネル</v>
      </c>
      <c r="F5" s="497"/>
      <c r="G5" s="497"/>
      <c r="H5" s="497"/>
      <c r="I5" s="498"/>
      <c r="J5" s="499" t="s">
        <v>535</v>
      </c>
      <c r="K5" s="499"/>
      <c r="L5" s="499"/>
      <c r="M5" s="486" t="str">
        <f>'様式A-1'!$R$3</f>
        <v>山口県岩国土木建築事務所</v>
      </c>
      <c r="N5" s="486"/>
      <c r="O5" s="486"/>
      <c r="P5" s="486"/>
      <c r="Q5" s="486"/>
      <c r="R5" s="486"/>
      <c r="S5" s="463"/>
      <c r="T5" s="464"/>
      <c r="U5" s="464"/>
      <c r="V5" s="465"/>
      <c r="W5" s="469"/>
      <c r="X5" s="470"/>
      <c r="Y5" s="470"/>
      <c r="Z5" s="470"/>
      <c r="AA5" s="470"/>
      <c r="AB5" s="471"/>
      <c r="AC5" s="475"/>
      <c r="AD5" s="476"/>
      <c r="AE5" s="477"/>
      <c r="AF5" s="490"/>
      <c r="AG5" s="491"/>
      <c r="AH5" s="491"/>
      <c r="AI5" s="492"/>
    </row>
    <row r="6" spans="2:35" ht="26.25" customHeight="1" x14ac:dyDescent="0.15">
      <c r="B6" s="456" t="s">
        <v>211</v>
      </c>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c r="AG6" s="458"/>
      <c r="AH6" s="458"/>
      <c r="AI6" s="458"/>
    </row>
    <row r="7" spans="2:35" ht="35.450000000000003" customHeight="1" x14ac:dyDescent="0.15">
      <c r="B7" s="457"/>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c r="AG7" s="459"/>
      <c r="AH7" s="459"/>
      <c r="AI7" s="459"/>
    </row>
    <row r="8" spans="2:35" ht="35.450000000000003" customHeight="1" x14ac:dyDescent="0.15">
      <c r="B8" s="457"/>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c r="AG8" s="459"/>
      <c r="AH8" s="459"/>
      <c r="AI8" s="459"/>
    </row>
    <row r="9" spans="2:35" ht="35.450000000000003" customHeight="1" x14ac:dyDescent="0.15">
      <c r="B9" s="457"/>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c r="AG9" s="459"/>
      <c r="AH9" s="459"/>
      <c r="AI9" s="459"/>
    </row>
    <row r="10" spans="2:35" ht="35.450000000000003" customHeight="1" x14ac:dyDescent="0.15">
      <c r="B10" s="457"/>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c r="AG10" s="459"/>
      <c r="AH10" s="459"/>
      <c r="AI10" s="459"/>
    </row>
    <row r="11" spans="2:35" ht="35.450000000000003" customHeight="1" x14ac:dyDescent="0.15">
      <c r="B11" s="457"/>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c r="AG11" s="459"/>
      <c r="AH11" s="459"/>
      <c r="AI11" s="459"/>
    </row>
    <row r="12" spans="2:35" ht="35.450000000000003" customHeight="1" x14ac:dyDescent="0.15">
      <c r="B12" s="457"/>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c r="AG12" s="459"/>
      <c r="AH12" s="459"/>
      <c r="AI12" s="459"/>
    </row>
    <row r="13" spans="2:35" ht="35.450000000000003" customHeight="1" x14ac:dyDescent="0.15">
      <c r="B13" s="457"/>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c r="AG13" s="459"/>
      <c r="AH13" s="459"/>
      <c r="AI13" s="459"/>
    </row>
    <row r="14" spans="2:35" ht="35.450000000000003" customHeight="1" x14ac:dyDescent="0.15">
      <c r="B14" s="457"/>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c r="AG14" s="459"/>
      <c r="AH14" s="459"/>
      <c r="AI14" s="459"/>
    </row>
    <row r="15" spans="2:35" ht="35.450000000000003" customHeight="1" x14ac:dyDescent="0.15">
      <c r="B15" s="457"/>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c r="AG15" s="459"/>
      <c r="AH15" s="459"/>
      <c r="AI15" s="459"/>
    </row>
    <row r="16" spans="2:35" ht="35.450000000000003" customHeight="1" x14ac:dyDescent="0.15">
      <c r="B16" s="457"/>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c r="AG16" s="459"/>
      <c r="AH16" s="459"/>
      <c r="AI16" s="459"/>
    </row>
    <row r="17" spans="2:35" ht="35.450000000000003" customHeight="1" x14ac:dyDescent="0.15">
      <c r="B17" s="457"/>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c r="AG17" s="459"/>
      <c r="AH17" s="459"/>
      <c r="AI17" s="459"/>
    </row>
    <row r="18" spans="2:35" ht="53.25" customHeight="1" x14ac:dyDescent="0.15">
      <c r="B18" s="457"/>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c r="AG18" s="459"/>
      <c r="AH18" s="459"/>
      <c r="AI18" s="459"/>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91" right="0.23622047244094491" top="0.74803149606299213" bottom="0.74803149606299213" header="0.31496062992125984" footer="0.31496062992125984"/>
  <pageSetup paperSize="9" scale="98" fitToWidth="0"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2BF2-5D7B-4250-AA61-AC67E26DD775}">
  <sheetPr codeName="Sheet16">
    <pageSetUpPr fitToPage="1"/>
  </sheetPr>
  <dimension ref="B1:AA37"/>
  <sheetViews>
    <sheetView showGridLines="0" showZeros="0" view="pageBreakPreview" zoomScaleNormal="70" zoomScaleSheetLayoutView="100" workbookViewId="0">
      <selection activeCell="AC5" sqref="AC5"/>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293" t="s">
        <v>538</v>
      </c>
      <c r="O2" s="293"/>
      <c r="P2" s="500">
        <v>45860</v>
      </c>
      <c r="Q2" s="501"/>
      <c r="R2" s="502"/>
      <c r="S2" s="293" t="s">
        <v>563</v>
      </c>
      <c r="T2" s="293"/>
      <c r="U2" s="293"/>
      <c r="V2" s="503" t="str">
        <f>+'様式A-1'!$W$2</f>
        <v>34.19214,132.18053</v>
      </c>
      <c r="W2" s="503"/>
      <c r="X2" s="503"/>
      <c r="Y2" s="503"/>
      <c r="Z2" s="503"/>
    </row>
    <row r="3" spans="2:27" ht="20.100000000000001" customHeight="1" x14ac:dyDescent="0.15">
      <c r="B3" s="184" t="s">
        <v>530</v>
      </c>
      <c r="C3" s="294" t="str">
        <f>+'様式A-1'!$D$3</f>
        <v>ワキトンネル</v>
      </c>
      <c r="D3" s="295"/>
      <c r="E3" s="295"/>
      <c r="F3" s="296"/>
      <c r="G3" s="291" t="s">
        <v>531</v>
      </c>
      <c r="H3" s="294" t="str">
        <f>+'様式A-1'!$J$3</f>
        <v>一般県道北中山岩国線</v>
      </c>
      <c r="I3" s="295"/>
      <c r="J3" s="296"/>
      <c r="K3" s="291" t="s">
        <v>535</v>
      </c>
      <c r="L3" s="504" t="str">
        <f>+'様式A-1'!$R$3</f>
        <v>山口県岩国土木建築事務所</v>
      </c>
      <c r="M3" s="504"/>
      <c r="N3" s="504"/>
      <c r="O3" s="504"/>
      <c r="P3" s="504"/>
      <c r="Q3" s="268" t="s">
        <v>536</v>
      </c>
      <c r="R3" s="270"/>
      <c r="S3" s="294" t="s">
        <v>603</v>
      </c>
      <c r="T3" s="295"/>
      <c r="U3" s="296"/>
      <c r="V3" s="506" t="s">
        <v>541</v>
      </c>
      <c r="W3" s="149" t="s">
        <v>542</v>
      </c>
      <c r="X3" s="508">
        <f>+'様式A-1'!$E$7</f>
        <v>34.2044</v>
      </c>
      <c r="Y3" s="509"/>
      <c r="Z3" s="510"/>
    </row>
    <row r="4" spans="2:27" ht="20.100000000000001" customHeight="1" x14ac:dyDescent="0.15">
      <c r="B4" s="181" t="s">
        <v>543</v>
      </c>
      <c r="C4" s="297" t="str">
        <f>+'様式A-1'!$D$4</f>
        <v>和木トンネル</v>
      </c>
      <c r="D4" s="298"/>
      <c r="E4" s="298"/>
      <c r="F4" s="299"/>
      <c r="G4" s="285"/>
      <c r="H4" s="297"/>
      <c r="I4" s="298"/>
      <c r="J4" s="299"/>
      <c r="K4" s="285"/>
      <c r="L4" s="505"/>
      <c r="M4" s="505"/>
      <c r="N4" s="505"/>
      <c r="O4" s="505"/>
      <c r="P4" s="505"/>
      <c r="Q4" s="271"/>
      <c r="R4" s="273"/>
      <c r="S4" s="297" t="s">
        <v>600</v>
      </c>
      <c r="T4" s="298"/>
      <c r="U4" s="299"/>
      <c r="V4" s="507"/>
      <c r="W4" s="193" t="s">
        <v>544</v>
      </c>
      <c r="X4" s="508">
        <f>+'様式A-1'!$E$8</f>
        <v>132.1977</v>
      </c>
      <c r="Y4" s="509"/>
      <c r="Z4" s="510"/>
    </row>
    <row r="5" spans="2:27" ht="20.100000000000001" customHeight="1" x14ac:dyDescent="0.15">
      <c r="B5" s="511" t="s">
        <v>545</v>
      </c>
      <c r="C5" s="188" t="s">
        <v>546</v>
      </c>
      <c r="D5" s="286" t="str">
        <f>+'様式A-1'!$E$5</f>
        <v>山口県和木町</v>
      </c>
      <c r="E5" s="287"/>
      <c r="F5" s="287"/>
      <c r="G5" s="258" t="s">
        <v>395</v>
      </c>
      <c r="H5" s="259"/>
      <c r="I5" s="286" t="s">
        <v>400</v>
      </c>
      <c r="J5" s="287"/>
      <c r="K5" s="288"/>
      <c r="L5" s="293" t="s">
        <v>547</v>
      </c>
      <c r="M5" s="293"/>
      <c r="N5" s="182" t="s">
        <v>548</v>
      </c>
      <c r="O5" s="150">
        <f>+'様式A-1'!$Z$5</f>
        <v>242</v>
      </c>
      <c r="P5" s="183" t="s">
        <v>549</v>
      </c>
      <c r="Q5" s="516" t="s">
        <v>550</v>
      </c>
      <c r="R5" s="513" t="s">
        <v>607</v>
      </c>
      <c r="S5" s="291" t="s">
        <v>65</v>
      </c>
      <c r="T5" s="291"/>
      <c r="U5" s="151" t="s">
        <v>408</v>
      </c>
      <c r="V5" s="268" t="s">
        <v>551</v>
      </c>
      <c r="W5" s="149" t="s">
        <v>542</v>
      </c>
      <c r="X5" s="508">
        <f>+'様式A-1'!$E$9</f>
        <v>34.205728000000001</v>
      </c>
      <c r="Y5" s="509"/>
      <c r="Z5" s="510"/>
    </row>
    <row r="6" spans="2:27" ht="20.100000000000001" customHeight="1" x14ac:dyDescent="0.15">
      <c r="B6" s="512"/>
      <c r="C6" s="188" t="s">
        <v>552</v>
      </c>
      <c r="D6" s="515" t="str">
        <f>+'様式A-1'!$E$6</f>
        <v>山口県和木町</v>
      </c>
      <c r="E6" s="287"/>
      <c r="F6" s="287"/>
      <c r="G6" s="293" t="s">
        <v>553</v>
      </c>
      <c r="H6" s="293"/>
      <c r="I6" s="286" t="s">
        <v>677</v>
      </c>
      <c r="J6" s="287"/>
      <c r="K6" s="288"/>
      <c r="L6" s="293" t="s">
        <v>554</v>
      </c>
      <c r="M6" s="293"/>
      <c r="N6" s="182" t="s">
        <v>548</v>
      </c>
      <c r="O6" s="179">
        <f>+'様式A-1'!$E$15</f>
        <v>10.25</v>
      </c>
      <c r="P6" s="183" t="s">
        <v>549</v>
      </c>
      <c r="Q6" s="273"/>
      <c r="R6" s="514"/>
      <c r="S6" s="293" t="s">
        <v>63</v>
      </c>
      <c r="T6" s="293"/>
      <c r="U6" s="152" t="s">
        <v>417</v>
      </c>
      <c r="V6" s="271"/>
      <c r="W6" s="149" t="s">
        <v>544</v>
      </c>
      <c r="X6" s="508">
        <f>+'様式A-1'!$E$10</f>
        <v>132.199646</v>
      </c>
      <c r="Y6" s="509"/>
      <c r="Z6" s="510"/>
    </row>
    <row r="7" spans="2:27" ht="7.5" customHeight="1" x14ac:dyDescent="0.15">
      <c r="B7" s="544" t="s">
        <v>555</v>
      </c>
      <c r="C7" s="544"/>
      <c r="D7" s="545" t="s">
        <v>444</v>
      </c>
      <c r="E7" s="545"/>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44"/>
      <c r="C8" s="544"/>
      <c r="D8" s="545"/>
      <c r="E8" s="545"/>
      <c r="F8" s="156"/>
      <c r="G8" s="517" t="s">
        <v>556</v>
      </c>
      <c r="H8" s="516"/>
      <c r="I8" s="548" t="s">
        <v>557</v>
      </c>
      <c r="J8" s="157" t="s">
        <v>539</v>
      </c>
      <c r="K8" s="158" t="s">
        <v>523</v>
      </c>
      <c r="L8" s="530">
        <v>7</v>
      </c>
      <c r="M8" s="531"/>
      <c r="N8" s="188" t="s">
        <v>540</v>
      </c>
      <c r="O8" s="532">
        <v>0</v>
      </c>
      <c r="P8" s="532"/>
      <c r="Q8" s="188" t="s">
        <v>558</v>
      </c>
      <c r="R8" s="530">
        <v>0</v>
      </c>
      <c r="S8" s="531"/>
      <c r="T8" s="517" t="s">
        <v>559</v>
      </c>
      <c r="U8" s="516"/>
      <c r="V8" s="517" t="s">
        <v>560</v>
      </c>
      <c r="W8" s="516"/>
      <c r="X8" s="520"/>
      <c r="Y8" s="521"/>
      <c r="Z8" s="156"/>
      <c r="AA8" s="84"/>
    </row>
    <row r="9" spans="2:27" ht="10.9" customHeight="1" x14ac:dyDescent="0.15">
      <c r="B9" s="544"/>
      <c r="C9" s="544"/>
      <c r="D9" s="545"/>
      <c r="E9" s="545"/>
      <c r="F9" s="156"/>
      <c r="G9" s="546"/>
      <c r="H9" s="547"/>
      <c r="I9" s="549"/>
      <c r="J9" s="524" t="s">
        <v>470</v>
      </c>
      <c r="K9" s="526" t="s">
        <v>523</v>
      </c>
      <c r="L9" s="520">
        <v>0</v>
      </c>
      <c r="M9" s="521"/>
      <c r="N9" s="524" t="s">
        <v>540</v>
      </c>
      <c r="O9" s="520">
        <v>0</v>
      </c>
      <c r="P9" s="521"/>
      <c r="Q9" s="524" t="s">
        <v>558</v>
      </c>
      <c r="R9" s="520">
        <v>0</v>
      </c>
      <c r="S9" s="521"/>
      <c r="T9" s="546"/>
      <c r="U9" s="547"/>
      <c r="V9" s="518"/>
      <c r="W9" s="519"/>
      <c r="X9" s="522"/>
      <c r="Y9" s="523"/>
      <c r="Z9" s="156"/>
      <c r="AA9" s="84"/>
    </row>
    <row r="10" spans="2:27" ht="10.9" customHeight="1" x14ac:dyDescent="0.15">
      <c r="B10" s="544"/>
      <c r="C10" s="544"/>
      <c r="D10" s="545"/>
      <c r="E10" s="545"/>
      <c r="F10" s="156"/>
      <c r="G10" s="546"/>
      <c r="H10" s="547"/>
      <c r="I10" s="549"/>
      <c r="J10" s="525"/>
      <c r="K10" s="527"/>
      <c r="L10" s="528"/>
      <c r="M10" s="529"/>
      <c r="N10" s="525"/>
      <c r="O10" s="528"/>
      <c r="P10" s="529"/>
      <c r="Q10" s="525"/>
      <c r="R10" s="528"/>
      <c r="S10" s="529"/>
      <c r="T10" s="546"/>
      <c r="U10" s="547"/>
      <c r="V10" s="537" t="s">
        <v>561</v>
      </c>
      <c r="W10" s="538"/>
      <c r="X10" s="520"/>
      <c r="Y10" s="521"/>
      <c r="Z10" s="156"/>
      <c r="AA10" s="84"/>
    </row>
    <row r="11" spans="2:27" ht="21.75" customHeight="1" x14ac:dyDescent="0.15">
      <c r="B11" s="544"/>
      <c r="C11" s="544"/>
      <c r="D11" s="545"/>
      <c r="E11" s="545"/>
      <c r="F11" s="156"/>
      <c r="G11" s="518"/>
      <c r="H11" s="519"/>
      <c r="I11" s="550"/>
      <c r="J11" s="188" t="s">
        <v>562</v>
      </c>
      <c r="K11" s="158" t="s">
        <v>523</v>
      </c>
      <c r="L11" s="541">
        <v>0</v>
      </c>
      <c r="M11" s="542"/>
      <c r="N11" s="188" t="s">
        <v>540</v>
      </c>
      <c r="O11" s="543">
        <v>0</v>
      </c>
      <c r="P11" s="543"/>
      <c r="Q11" s="188" t="s">
        <v>558</v>
      </c>
      <c r="R11" s="541">
        <v>0</v>
      </c>
      <c r="S11" s="542"/>
      <c r="T11" s="518"/>
      <c r="U11" s="519"/>
      <c r="V11" s="539"/>
      <c r="W11" s="540"/>
      <c r="X11" s="528"/>
      <c r="Y11" s="529"/>
      <c r="Z11" s="156"/>
      <c r="AA11" s="84"/>
    </row>
    <row r="12" spans="2:27" ht="21.75" customHeight="1" x14ac:dyDescent="0.15">
      <c r="B12" s="289" t="s">
        <v>216</v>
      </c>
      <c r="C12" s="534"/>
      <c r="D12" s="535"/>
      <c r="E12" s="535"/>
      <c r="F12" s="535"/>
      <c r="G12" s="535"/>
      <c r="H12" s="535"/>
      <c r="I12" s="535"/>
      <c r="J12" s="535"/>
      <c r="K12" s="535"/>
      <c r="L12" s="535"/>
      <c r="M12" s="535"/>
      <c r="N12" s="535"/>
      <c r="O12" s="535"/>
      <c r="P12" s="535"/>
      <c r="Q12" s="535"/>
      <c r="R12" s="535"/>
      <c r="S12" s="535"/>
      <c r="T12" s="535"/>
      <c r="U12" s="535"/>
      <c r="V12" s="535"/>
      <c r="W12" s="535"/>
      <c r="X12" s="535"/>
      <c r="Y12" s="535"/>
      <c r="Z12" s="536"/>
      <c r="AA12" s="84"/>
    </row>
    <row r="13" spans="2:27" ht="21.75" customHeight="1" x14ac:dyDescent="0.15">
      <c r="B13" s="290"/>
      <c r="C13" s="534"/>
      <c r="D13" s="535"/>
      <c r="E13" s="535"/>
      <c r="F13" s="535"/>
      <c r="G13" s="535"/>
      <c r="H13" s="535"/>
      <c r="I13" s="535"/>
      <c r="J13" s="535"/>
      <c r="K13" s="535"/>
      <c r="L13" s="535"/>
      <c r="M13" s="535"/>
      <c r="N13" s="535"/>
      <c r="O13" s="535"/>
      <c r="P13" s="535"/>
      <c r="Q13" s="535"/>
      <c r="R13" s="535"/>
      <c r="S13" s="535"/>
      <c r="T13" s="535"/>
      <c r="U13" s="535"/>
      <c r="V13" s="535"/>
      <c r="W13" s="535"/>
      <c r="X13" s="535"/>
      <c r="Y13" s="535"/>
      <c r="Z13" s="536"/>
      <c r="AA13" s="84"/>
    </row>
    <row r="14" spans="2:27" ht="21.75" customHeight="1" x14ac:dyDescent="0.15">
      <c r="B14" s="290"/>
      <c r="C14" s="534"/>
      <c r="D14" s="535"/>
      <c r="E14" s="535"/>
      <c r="F14" s="535"/>
      <c r="G14" s="535"/>
      <c r="H14" s="535"/>
      <c r="I14" s="535"/>
      <c r="J14" s="535"/>
      <c r="K14" s="535"/>
      <c r="L14" s="535"/>
      <c r="M14" s="535"/>
      <c r="N14" s="535"/>
      <c r="O14" s="535"/>
      <c r="P14" s="535"/>
      <c r="Q14" s="535"/>
      <c r="R14" s="535"/>
      <c r="S14" s="535"/>
      <c r="T14" s="535"/>
      <c r="U14" s="535"/>
      <c r="V14" s="535"/>
      <c r="W14" s="535"/>
      <c r="X14" s="535"/>
      <c r="Y14" s="535"/>
      <c r="Z14" s="536"/>
      <c r="AA14" s="84"/>
    </row>
    <row r="15" spans="2:27" ht="21.75" customHeight="1" x14ac:dyDescent="0.15">
      <c r="B15" s="290"/>
      <c r="C15" s="534"/>
      <c r="D15" s="535"/>
      <c r="E15" s="535"/>
      <c r="F15" s="535"/>
      <c r="G15" s="535"/>
      <c r="H15" s="535"/>
      <c r="I15" s="535"/>
      <c r="J15" s="535"/>
      <c r="K15" s="535"/>
      <c r="L15" s="535"/>
      <c r="M15" s="535"/>
      <c r="N15" s="535"/>
      <c r="O15" s="535"/>
      <c r="P15" s="535"/>
      <c r="Q15" s="535"/>
      <c r="R15" s="535"/>
      <c r="S15" s="535"/>
      <c r="T15" s="535"/>
      <c r="U15" s="535"/>
      <c r="V15" s="535"/>
      <c r="W15" s="535"/>
      <c r="X15" s="535"/>
      <c r="Y15" s="535"/>
      <c r="Z15" s="536"/>
    </row>
    <row r="16" spans="2:27" ht="21.75" customHeight="1" x14ac:dyDescent="0.15">
      <c r="B16" s="290"/>
      <c r="C16" s="534"/>
      <c r="D16" s="535"/>
      <c r="E16" s="535"/>
      <c r="F16" s="535"/>
      <c r="G16" s="535"/>
      <c r="H16" s="535"/>
      <c r="I16" s="535"/>
      <c r="J16" s="535"/>
      <c r="K16" s="535"/>
      <c r="L16" s="535"/>
      <c r="M16" s="535"/>
      <c r="N16" s="535"/>
      <c r="O16" s="535"/>
      <c r="P16" s="535"/>
      <c r="Q16" s="535"/>
      <c r="R16" s="535"/>
      <c r="S16" s="535"/>
      <c r="T16" s="535"/>
      <c r="U16" s="535"/>
      <c r="V16" s="535"/>
      <c r="W16" s="535"/>
      <c r="X16" s="535"/>
      <c r="Y16" s="535"/>
      <c r="Z16" s="536"/>
    </row>
    <row r="17" spans="2:26" ht="21.75" customHeight="1" x14ac:dyDescent="0.15">
      <c r="B17" s="290"/>
      <c r="C17" s="534"/>
      <c r="D17" s="535"/>
      <c r="E17" s="535"/>
      <c r="F17" s="535"/>
      <c r="G17" s="535"/>
      <c r="H17" s="535"/>
      <c r="I17" s="535"/>
      <c r="J17" s="535"/>
      <c r="K17" s="535"/>
      <c r="L17" s="535"/>
      <c r="M17" s="535"/>
      <c r="N17" s="535"/>
      <c r="O17" s="535"/>
      <c r="P17" s="535"/>
      <c r="Q17" s="535"/>
      <c r="R17" s="535"/>
      <c r="S17" s="535"/>
      <c r="T17" s="535"/>
      <c r="U17" s="535"/>
      <c r="V17" s="535"/>
      <c r="W17" s="535"/>
      <c r="X17" s="535"/>
      <c r="Y17" s="535"/>
      <c r="Z17" s="536"/>
    </row>
    <row r="18" spans="2:26" ht="21.75" customHeight="1" x14ac:dyDescent="0.15">
      <c r="B18" s="290"/>
      <c r="C18" s="534"/>
      <c r="D18" s="535"/>
      <c r="E18" s="535"/>
      <c r="F18" s="535"/>
      <c r="G18" s="535"/>
      <c r="H18" s="535"/>
      <c r="I18" s="535"/>
      <c r="J18" s="535"/>
      <c r="K18" s="535"/>
      <c r="L18" s="535"/>
      <c r="M18" s="535"/>
      <c r="N18" s="535"/>
      <c r="O18" s="535"/>
      <c r="P18" s="535"/>
      <c r="Q18" s="535"/>
      <c r="R18" s="535"/>
      <c r="S18" s="535"/>
      <c r="T18" s="535"/>
      <c r="U18" s="535"/>
      <c r="V18" s="535"/>
      <c r="W18" s="535"/>
      <c r="X18" s="535"/>
      <c r="Y18" s="535"/>
      <c r="Z18" s="536"/>
    </row>
    <row r="19" spans="2:26" ht="21.75" customHeight="1" x14ac:dyDescent="0.15">
      <c r="B19" s="290"/>
      <c r="C19" s="534"/>
      <c r="D19" s="535"/>
      <c r="E19" s="535"/>
      <c r="F19" s="535"/>
      <c r="G19" s="535"/>
      <c r="H19" s="535"/>
      <c r="I19" s="535"/>
      <c r="J19" s="535"/>
      <c r="K19" s="535"/>
      <c r="L19" s="535"/>
      <c r="M19" s="535"/>
      <c r="N19" s="535"/>
      <c r="O19" s="535"/>
      <c r="P19" s="535"/>
      <c r="Q19" s="535"/>
      <c r="R19" s="535"/>
      <c r="S19" s="535"/>
      <c r="T19" s="535"/>
      <c r="U19" s="535"/>
      <c r="V19" s="535"/>
      <c r="W19" s="535"/>
      <c r="X19" s="535"/>
      <c r="Y19" s="535"/>
      <c r="Z19" s="536"/>
    </row>
    <row r="20" spans="2:26" ht="21.75" customHeight="1" x14ac:dyDescent="0.15">
      <c r="B20" s="290"/>
      <c r="C20" s="534"/>
      <c r="D20" s="535"/>
      <c r="E20" s="535"/>
      <c r="F20" s="535"/>
      <c r="G20" s="535"/>
      <c r="H20" s="535"/>
      <c r="I20" s="535"/>
      <c r="J20" s="535"/>
      <c r="K20" s="535"/>
      <c r="L20" s="535"/>
      <c r="M20" s="535"/>
      <c r="N20" s="535"/>
      <c r="O20" s="535"/>
      <c r="P20" s="535"/>
      <c r="Q20" s="535"/>
      <c r="R20" s="535"/>
      <c r="S20" s="535"/>
      <c r="T20" s="535"/>
      <c r="U20" s="535"/>
      <c r="V20" s="535"/>
      <c r="W20" s="535"/>
      <c r="X20" s="535"/>
      <c r="Y20" s="535"/>
      <c r="Z20" s="536"/>
    </row>
    <row r="21" spans="2:26" ht="21.75" customHeight="1" x14ac:dyDescent="0.15">
      <c r="B21" s="290"/>
      <c r="C21" s="534"/>
      <c r="D21" s="535"/>
      <c r="E21" s="535"/>
      <c r="F21" s="535"/>
      <c r="G21" s="535"/>
      <c r="H21" s="535"/>
      <c r="I21" s="535"/>
      <c r="J21" s="535"/>
      <c r="K21" s="535"/>
      <c r="L21" s="535"/>
      <c r="M21" s="535"/>
      <c r="N21" s="535"/>
      <c r="O21" s="535"/>
      <c r="P21" s="535"/>
      <c r="Q21" s="535"/>
      <c r="R21" s="535"/>
      <c r="S21" s="535"/>
      <c r="T21" s="535"/>
      <c r="U21" s="535"/>
      <c r="V21" s="535"/>
      <c r="W21" s="535"/>
      <c r="X21" s="535"/>
      <c r="Y21" s="535"/>
      <c r="Z21" s="536"/>
    </row>
    <row r="22" spans="2:26" ht="21.75" customHeight="1" x14ac:dyDescent="0.15">
      <c r="B22" s="290"/>
      <c r="C22" s="534"/>
      <c r="D22" s="535"/>
      <c r="E22" s="535"/>
      <c r="F22" s="535"/>
      <c r="G22" s="535"/>
      <c r="H22" s="535"/>
      <c r="I22" s="535"/>
      <c r="J22" s="535"/>
      <c r="K22" s="535"/>
      <c r="L22" s="535"/>
      <c r="M22" s="535"/>
      <c r="N22" s="535"/>
      <c r="O22" s="535"/>
      <c r="P22" s="535"/>
      <c r="Q22" s="535"/>
      <c r="R22" s="535"/>
      <c r="S22" s="535"/>
      <c r="T22" s="535"/>
      <c r="U22" s="535"/>
      <c r="V22" s="535"/>
      <c r="W22" s="535"/>
      <c r="X22" s="535"/>
      <c r="Y22" s="535"/>
      <c r="Z22" s="536"/>
    </row>
    <row r="23" spans="2:26" ht="21.75" customHeight="1" x14ac:dyDescent="0.15">
      <c r="B23" s="290"/>
      <c r="C23" s="534"/>
      <c r="D23" s="535"/>
      <c r="E23" s="535"/>
      <c r="F23" s="535"/>
      <c r="G23" s="535"/>
      <c r="H23" s="535"/>
      <c r="I23" s="535"/>
      <c r="J23" s="535"/>
      <c r="K23" s="535"/>
      <c r="L23" s="535"/>
      <c r="M23" s="535"/>
      <c r="N23" s="535"/>
      <c r="O23" s="535"/>
      <c r="P23" s="535"/>
      <c r="Q23" s="535"/>
      <c r="R23" s="535"/>
      <c r="S23" s="535"/>
      <c r="T23" s="535"/>
      <c r="U23" s="535"/>
      <c r="V23" s="535"/>
      <c r="W23" s="535"/>
      <c r="X23" s="535"/>
      <c r="Y23" s="535"/>
      <c r="Z23" s="536"/>
    </row>
    <row r="24" spans="2:26" ht="21.75" customHeight="1" x14ac:dyDescent="0.15">
      <c r="B24" s="290"/>
      <c r="C24" s="534"/>
      <c r="D24" s="535"/>
      <c r="E24" s="535"/>
      <c r="F24" s="535"/>
      <c r="G24" s="535"/>
      <c r="H24" s="535"/>
      <c r="I24" s="535"/>
      <c r="J24" s="535"/>
      <c r="K24" s="535"/>
      <c r="L24" s="535"/>
      <c r="M24" s="535"/>
      <c r="N24" s="535"/>
      <c r="O24" s="535"/>
      <c r="P24" s="535"/>
      <c r="Q24" s="535"/>
      <c r="R24" s="535"/>
      <c r="S24" s="535"/>
      <c r="T24" s="535"/>
      <c r="U24" s="535"/>
      <c r="V24" s="535"/>
      <c r="W24" s="535"/>
      <c r="X24" s="535"/>
      <c r="Y24" s="535"/>
      <c r="Z24" s="536"/>
    </row>
    <row r="25" spans="2:26" ht="21.75" customHeight="1" x14ac:dyDescent="0.15">
      <c r="B25" s="290"/>
      <c r="C25" s="534"/>
      <c r="D25" s="535"/>
      <c r="E25" s="535"/>
      <c r="F25" s="535"/>
      <c r="G25" s="535"/>
      <c r="H25" s="535"/>
      <c r="I25" s="535"/>
      <c r="J25" s="535"/>
      <c r="K25" s="535"/>
      <c r="L25" s="535"/>
      <c r="M25" s="535"/>
      <c r="N25" s="535"/>
      <c r="O25" s="535"/>
      <c r="P25" s="535"/>
      <c r="Q25" s="535"/>
      <c r="R25" s="535"/>
      <c r="S25" s="535"/>
      <c r="T25" s="535"/>
      <c r="U25" s="535"/>
      <c r="V25" s="535"/>
      <c r="W25" s="535"/>
      <c r="X25" s="535"/>
      <c r="Y25" s="535"/>
      <c r="Z25" s="536"/>
    </row>
    <row r="26" spans="2:26" ht="21.75" customHeight="1" x14ac:dyDescent="0.15">
      <c r="B26" s="290"/>
      <c r="C26" s="534"/>
      <c r="D26" s="535"/>
      <c r="E26" s="535"/>
      <c r="F26" s="535"/>
      <c r="G26" s="535"/>
      <c r="H26" s="535"/>
      <c r="I26" s="535"/>
      <c r="J26" s="535"/>
      <c r="K26" s="535"/>
      <c r="L26" s="535"/>
      <c r="M26" s="535"/>
      <c r="N26" s="535"/>
      <c r="O26" s="535"/>
      <c r="P26" s="535"/>
      <c r="Q26" s="535"/>
      <c r="R26" s="535"/>
      <c r="S26" s="535"/>
      <c r="T26" s="535"/>
      <c r="U26" s="535"/>
      <c r="V26" s="535"/>
      <c r="W26" s="535"/>
      <c r="X26" s="535"/>
      <c r="Y26" s="535"/>
      <c r="Z26" s="536"/>
    </row>
    <row r="27" spans="2:26" ht="21.75" customHeight="1" x14ac:dyDescent="0.15">
      <c r="B27" s="290"/>
      <c r="C27" s="534"/>
      <c r="D27" s="535"/>
      <c r="E27" s="535"/>
      <c r="F27" s="535"/>
      <c r="G27" s="535"/>
      <c r="H27" s="535"/>
      <c r="I27" s="535"/>
      <c r="J27" s="535"/>
      <c r="K27" s="535"/>
      <c r="L27" s="535"/>
      <c r="M27" s="535"/>
      <c r="N27" s="535"/>
      <c r="O27" s="535"/>
      <c r="P27" s="535"/>
      <c r="Q27" s="535"/>
      <c r="R27" s="535"/>
      <c r="S27" s="535"/>
      <c r="T27" s="535"/>
      <c r="U27" s="535"/>
      <c r="V27" s="535"/>
      <c r="W27" s="535"/>
      <c r="X27" s="535"/>
      <c r="Y27" s="535"/>
      <c r="Z27" s="536"/>
    </row>
    <row r="28" spans="2:26" ht="21.75" customHeight="1" x14ac:dyDescent="0.15">
      <c r="B28" s="290"/>
      <c r="C28" s="534"/>
      <c r="D28" s="535"/>
      <c r="E28" s="535"/>
      <c r="F28" s="535"/>
      <c r="G28" s="535"/>
      <c r="H28" s="535"/>
      <c r="I28" s="535"/>
      <c r="J28" s="535"/>
      <c r="K28" s="535"/>
      <c r="L28" s="535"/>
      <c r="M28" s="535"/>
      <c r="N28" s="535"/>
      <c r="O28" s="535"/>
      <c r="P28" s="535"/>
      <c r="Q28" s="535"/>
      <c r="R28" s="535"/>
      <c r="S28" s="535"/>
      <c r="T28" s="535"/>
      <c r="U28" s="535"/>
      <c r="V28" s="535"/>
      <c r="W28" s="535"/>
      <c r="X28" s="535"/>
      <c r="Y28" s="535"/>
      <c r="Z28" s="536"/>
    </row>
    <row r="29" spans="2:26" ht="47.25" customHeight="1" x14ac:dyDescent="0.15">
      <c r="B29" s="341"/>
      <c r="C29" s="160"/>
      <c r="D29" s="160"/>
      <c r="E29" s="161"/>
      <c r="F29" s="162"/>
      <c r="G29" s="160"/>
      <c r="H29" s="160"/>
      <c r="I29" s="160"/>
      <c r="J29" s="533" t="s">
        <v>217</v>
      </c>
      <c r="K29" s="533"/>
      <c r="L29" s="533"/>
      <c r="M29" s="533"/>
      <c r="N29" s="533"/>
      <c r="O29" s="533"/>
      <c r="P29" s="533"/>
      <c r="Q29" s="533" t="s">
        <v>218</v>
      </c>
      <c r="R29" s="533"/>
      <c r="S29" s="533"/>
      <c r="T29" s="533"/>
      <c r="U29" s="533"/>
      <c r="V29" s="533"/>
      <c r="W29" s="533"/>
      <c r="X29" s="533"/>
      <c r="Y29" s="533"/>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J29:P29"/>
    <mergeCell ref="Q29:Y29"/>
    <mergeCell ref="C12:Z28"/>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BDBBCA34-5B3E-429A-896B-AC8BBECD2C44}"/>
    <dataValidation allowBlank="1" showInputMessage="1" showErrorMessage="1" prompt="緯度を小数点以下５桁まで入力する。" sqref="X3:Z3 X5:Z5" xr:uid="{B53F2853-96B4-4891-9ACA-C524B14FCB0E}"/>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CA10F9-1853-4D09-9F2F-4609AB9D9AD4}">
          <x14:formula1>
            <xm:f>'(参考)リスト'!$G$16:$G$19</xm:f>
          </x14:formula1>
          <xm:sqref>D7:E11</xm:sqref>
        </x14:dataValidation>
        <x14:dataValidation type="list" allowBlank="1" showInputMessage="1" showErrorMessage="1" xr:uid="{32AB079F-2573-495F-B80D-EB5654DC37EB}">
          <x14:formula1>
            <xm:f>'(参考)リスト'!$E$6:$E$10</xm:f>
          </x14:formula1>
          <xm:sqref>U6</xm:sqref>
        </x14:dataValidation>
        <x14:dataValidation type="list" allowBlank="1" showInputMessage="1" showErrorMessage="1" xr:uid="{BA87C761-191D-4D3E-B448-86301CB6A370}">
          <x14:formula1>
            <xm:f>'(参考)リスト'!$F$6:$F$7</xm:f>
          </x14:formula1>
          <xm:sqref>U5</xm:sqref>
        </x14:dataValidation>
        <x14:dataValidation type="list" allowBlank="1" showInputMessage="1" showErrorMessage="1" xr:uid="{116F4AC9-732E-4CF9-A210-885D96A54CE1}">
          <x14:formula1>
            <xm:f>'(参考)リスト'!$D$6:$D$7</xm:f>
          </x14:formula1>
          <xm:sqref>R5:R6</xm:sqref>
        </x14:dataValidation>
        <x14:dataValidation type="list" allowBlank="1" showInputMessage="1" showErrorMessage="1" xr:uid="{D91BCE46-126C-4504-9E3C-14A18C5F00B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5D23-7A95-411F-AE56-E2C437FCEC9B}">
  <sheetPr codeName="Sheet35">
    <pageSetUpPr fitToPage="1"/>
  </sheetPr>
  <dimension ref="B1:AA37"/>
  <sheetViews>
    <sheetView showGridLines="0" showZeros="0" view="pageBreakPreview" zoomScaleNormal="70" zoomScaleSheetLayoutView="100" workbookViewId="0">
      <selection activeCell="D7" sqref="D7:E1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293" t="s">
        <v>538</v>
      </c>
      <c r="O2" s="293"/>
      <c r="P2" s="500">
        <f>+'様式B (1)'!$P$2</f>
        <v>45860</v>
      </c>
      <c r="Q2" s="501"/>
      <c r="R2" s="502"/>
      <c r="S2" s="293" t="s">
        <v>563</v>
      </c>
      <c r="T2" s="293"/>
      <c r="U2" s="293"/>
      <c r="V2" s="503" t="str">
        <f>+'様式A-1'!$W$2</f>
        <v>34.19214,132.18053</v>
      </c>
      <c r="W2" s="503"/>
      <c r="X2" s="503"/>
      <c r="Y2" s="503"/>
      <c r="Z2" s="503"/>
    </row>
    <row r="3" spans="2:27" ht="20.100000000000001" customHeight="1" x14ac:dyDescent="0.15">
      <c r="B3" s="184" t="s">
        <v>530</v>
      </c>
      <c r="C3" s="294" t="str">
        <f>+'様式A-1'!$D$3</f>
        <v>ワキトンネル</v>
      </c>
      <c r="D3" s="295"/>
      <c r="E3" s="295"/>
      <c r="F3" s="296"/>
      <c r="G3" s="291" t="s">
        <v>531</v>
      </c>
      <c r="H3" s="294" t="str">
        <f>+'様式A-1'!$J$3</f>
        <v>一般県道北中山岩国線</v>
      </c>
      <c r="I3" s="295"/>
      <c r="J3" s="296"/>
      <c r="K3" s="291" t="s">
        <v>535</v>
      </c>
      <c r="L3" s="504" t="str">
        <f>+'様式A-1'!$R$3</f>
        <v>山口県岩国土木建築事務所</v>
      </c>
      <c r="M3" s="504"/>
      <c r="N3" s="504"/>
      <c r="O3" s="504"/>
      <c r="P3" s="504"/>
      <c r="Q3" s="268" t="s">
        <v>536</v>
      </c>
      <c r="R3" s="270"/>
      <c r="S3" s="294" t="str">
        <f>'様式B (1)'!$S$3</f>
        <v>復建調査設計株式会社</v>
      </c>
      <c r="T3" s="295"/>
      <c r="U3" s="296"/>
      <c r="V3" s="506" t="s">
        <v>541</v>
      </c>
      <c r="W3" s="149" t="s">
        <v>542</v>
      </c>
      <c r="X3" s="508">
        <f>+'様式A-1'!$E$7</f>
        <v>34.2044</v>
      </c>
      <c r="Y3" s="509"/>
      <c r="Z3" s="510"/>
    </row>
    <row r="4" spans="2:27" ht="20.100000000000001" customHeight="1" x14ac:dyDescent="0.15">
      <c r="B4" s="181" t="s">
        <v>543</v>
      </c>
      <c r="C4" s="297" t="str">
        <f>+'様式A-1'!$D$4</f>
        <v>和木トンネル</v>
      </c>
      <c r="D4" s="298"/>
      <c r="E4" s="298"/>
      <c r="F4" s="299"/>
      <c r="G4" s="285"/>
      <c r="H4" s="297"/>
      <c r="I4" s="298"/>
      <c r="J4" s="299"/>
      <c r="K4" s="285"/>
      <c r="L4" s="505"/>
      <c r="M4" s="505"/>
      <c r="N4" s="505"/>
      <c r="O4" s="505"/>
      <c r="P4" s="505"/>
      <c r="Q4" s="271"/>
      <c r="R4" s="273"/>
      <c r="S4" s="297" t="str">
        <f>'様式B (1)'!$S$4</f>
        <v>小笠原洋</v>
      </c>
      <c r="T4" s="298"/>
      <c r="U4" s="299"/>
      <c r="V4" s="507"/>
      <c r="W4" s="193" t="s">
        <v>544</v>
      </c>
      <c r="X4" s="508">
        <f>+'様式A-1'!$E$8</f>
        <v>132.1977</v>
      </c>
      <c r="Y4" s="509"/>
      <c r="Z4" s="510"/>
    </row>
    <row r="5" spans="2:27" ht="20.100000000000001" customHeight="1" x14ac:dyDescent="0.15">
      <c r="B5" s="511" t="s">
        <v>545</v>
      </c>
      <c r="C5" s="188" t="s">
        <v>546</v>
      </c>
      <c r="D5" s="286" t="str">
        <f>+'様式A-1'!$E$5</f>
        <v>山口県和木町</v>
      </c>
      <c r="E5" s="287"/>
      <c r="F5" s="287"/>
      <c r="G5" s="258" t="s">
        <v>395</v>
      </c>
      <c r="H5" s="259"/>
      <c r="I5" s="286" t="str">
        <f>'様式B (1)'!$I$5</f>
        <v>山岳トンネル工法（NATM）</v>
      </c>
      <c r="J5" s="287"/>
      <c r="K5" s="288"/>
      <c r="L5" s="293" t="s">
        <v>547</v>
      </c>
      <c r="M5" s="293"/>
      <c r="N5" s="182" t="s">
        <v>548</v>
      </c>
      <c r="O5" s="150">
        <f>+'様式A-1'!$Z$5</f>
        <v>242</v>
      </c>
      <c r="P5" s="183" t="s">
        <v>549</v>
      </c>
      <c r="Q5" s="516" t="s">
        <v>550</v>
      </c>
      <c r="R5" s="513" t="str">
        <f>'様式B (1)'!$R$5</f>
        <v>一般道</v>
      </c>
      <c r="S5" s="291" t="s">
        <v>65</v>
      </c>
      <c r="T5" s="291"/>
      <c r="U5" s="151" t="str">
        <f>'様式B (1)'!$U$5</f>
        <v>無</v>
      </c>
      <c r="V5" s="268" t="s">
        <v>551</v>
      </c>
      <c r="W5" s="149" t="s">
        <v>542</v>
      </c>
      <c r="X5" s="508">
        <f>+'様式A-1'!$E$9</f>
        <v>34.205728000000001</v>
      </c>
      <c r="Y5" s="509"/>
      <c r="Z5" s="510"/>
    </row>
    <row r="6" spans="2:27" ht="20.100000000000001" customHeight="1" x14ac:dyDescent="0.15">
      <c r="B6" s="512"/>
      <c r="C6" s="188" t="s">
        <v>552</v>
      </c>
      <c r="D6" s="515" t="str">
        <f>+'様式A-1'!$E$6</f>
        <v>山口県和木町</v>
      </c>
      <c r="E6" s="287"/>
      <c r="F6" s="287"/>
      <c r="G6" s="293" t="s">
        <v>553</v>
      </c>
      <c r="H6" s="293"/>
      <c r="I6" s="286" t="str">
        <f>'様式B (1)'!$I$6</f>
        <v>2008年</v>
      </c>
      <c r="J6" s="287"/>
      <c r="K6" s="288"/>
      <c r="L6" s="293" t="s">
        <v>554</v>
      </c>
      <c r="M6" s="293"/>
      <c r="N6" s="182" t="s">
        <v>548</v>
      </c>
      <c r="O6" s="179">
        <f>+'様式A-1'!$E$15</f>
        <v>10.25</v>
      </c>
      <c r="P6" s="183" t="s">
        <v>549</v>
      </c>
      <c r="Q6" s="273"/>
      <c r="R6" s="514"/>
      <c r="S6" s="293" t="s">
        <v>63</v>
      </c>
      <c r="T6" s="293"/>
      <c r="U6" s="152" t="str">
        <f>'様式B (1)'!$U$6</f>
        <v>指定なし</v>
      </c>
      <c r="V6" s="271"/>
      <c r="W6" s="149" t="s">
        <v>544</v>
      </c>
      <c r="X6" s="508">
        <f>+'様式A-1'!$E$10</f>
        <v>132.199646</v>
      </c>
      <c r="Y6" s="509"/>
      <c r="Z6" s="510"/>
    </row>
    <row r="7" spans="2:27" ht="7.5" customHeight="1" x14ac:dyDescent="0.15">
      <c r="B7" s="544" t="s">
        <v>555</v>
      </c>
      <c r="C7" s="544"/>
      <c r="D7" s="545" t="str">
        <f>'様式B (1)'!$D$7</f>
        <v>Ⅱ</v>
      </c>
      <c r="E7" s="545"/>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44"/>
      <c r="C8" s="544"/>
      <c r="D8" s="545"/>
      <c r="E8" s="545"/>
      <c r="F8" s="156"/>
      <c r="G8" s="517" t="s">
        <v>556</v>
      </c>
      <c r="H8" s="516"/>
      <c r="I8" s="548" t="s">
        <v>557</v>
      </c>
      <c r="J8" s="157" t="s">
        <v>539</v>
      </c>
      <c r="K8" s="158" t="s">
        <v>523</v>
      </c>
      <c r="L8" s="530">
        <f>'様式B (1)'!$L$8</f>
        <v>7</v>
      </c>
      <c r="M8" s="531"/>
      <c r="N8" s="188" t="s">
        <v>540</v>
      </c>
      <c r="O8" s="532">
        <f>'様式B (1)'!$O$8</f>
        <v>0</v>
      </c>
      <c r="P8" s="532"/>
      <c r="Q8" s="188" t="s">
        <v>558</v>
      </c>
      <c r="R8" s="530">
        <f>'様式B (1)'!$R$8</f>
        <v>0</v>
      </c>
      <c r="S8" s="531"/>
      <c r="T8" s="517" t="s">
        <v>559</v>
      </c>
      <c r="U8" s="516"/>
      <c r="V8" s="517" t="s">
        <v>560</v>
      </c>
      <c r="W8" s="516"/>
      <c r="X8" s="520">
        <f>'様式B (1)'!$X$8</f>
        <v>0</v>
      </c>
      <c r="Y8" s="521"/>
      <c r="Z8" s="156"/>
      <c r="AA8" s="84"/>
    </row>
    <row r="9" spans="2:27" ht="10.9" customHeight="1" x14ac:dyDescent="0.15">
      <c r="B9" s="544"/>
      <c r="C9" s="544"/>
      <c r="D9" s="545"/>
      <c r="E9" s="545"/>
      <c r="F9" s="156"/>
      <c r="G9" s="546"/>
      <c r="H9" s="547"/>
      <c r="I9" s="549"/>
      <c r="J9" s="524" t="s">
        <v>470</v>
      </c>
      <c r="K9" s="526" t="s">
        <v>523</v>
      </c>
      <c r="L9" s="520">
        <f>'様式B (1)'!$L$9</f>
        <v>0</v>
      </c>
      <c r="M9" s="521"/>
      <c r="N9" s="524" t="s">
        <v>540</v>
      </c>
      <c r="O9" s="520">
        <f>'様式B (1)'!$O$9</f>
        <v>0</v>
      </c>
      <c r="P9" s="521"/>
      <c r="Q9" s="524" t="s">
        <v>558</v>
      </c>
      <c r="R9" s="520">
        <f>'様式B (1)'!$R$9</f>
        <v>0</v>
      </c>
      <c r="S9" s="521"/>
      <c r="T9" s="546"/>
      <c r="U9" s="547"/>
      <c r="V9" s="518"/>
      <c r="W9" s="519"/>
      <c r="X9" s="522"/>
      <c r="Y9" s="523"/>
      <c r="Z9" s="156"/>
      <c r="AA9" s="84"/>
    </row>
    <row r="10" spans="2:27" ht="10.9" customHeight="1" x14ac:dyDescent="0.15">
      <c r="B10" s="544"/>
      <c r="C10" s="544"/>
      <c r="D10" s="545"/>
      <c r="E10" s="545"/>
      <c r="F10" s="156"/>
      <c r="G10" s="546"/>
      <c r="H10" s="547"/>
      <c r="I10" s="549"/>
      <c r="J10" s="525"/>
      <c r="K10" s="527"/>
      <c r="L10" s="528"/>
      <c r="M10" s="529"/>
      <c r="N10" s="525"/>
      <c r="O10" s="528"/>
      <c r="P10" s="529"/>
      <c r="Q10" s="525"/>
      <c r="R10" s="528"/>
      <c r="S10" s="529"/>
      <c r="T10" s="546"/>
      <c r="U10" s="547"/>
      <c r="V10" s="537" t="s">
        <v>561</v>
      </c>
      <c r="W10" s="538"/>
      <c r="X10" s="520">
        <f>'様式B (1)'!$X$10</f>
        <v>0</v>
      </c>
      <c r="Y10" s="521"/>
      <c r="Z10" s="156"/>
      <c r="AA10" s="84"/>
    </row>
    <row r="11" spans="2:27" ht="21.75" customHeight="1" x14ac:dyDescent="0.15">
      <c r="B11" s="544"/>
      <c r="C11" s="544"/>
      <c r="D11" s="545"/>
      <c r="E11" s="545"/>
      <c r="F11" s="156"/>
      <c r="G11" s="518"/>
      <c r="H11" s="519"/>
      <c r="I11" s="550"/>
      <c r="J11" s="188" t="s">
        <v>562</v>
      </c>
      <c r="K11" s="158" t="s">
        <v>523</v>
      </c>
      <c r="L11" s="541">
        <f>'様式B (1)'!$L$11</f>
        <v>0</v>
      </c>
      <c r="M11" s="542"/>
      <c r="N11" s="188" t="s">
        <v>540</v>
      </c>
      <c r="O11" s="543">
        <f>'様式B (1)'!$O$11</f>
        <v>0</v>
      </c>
      <c r="P11" s="543"/>
      <c r="Q11" s="188" t="s">
        <v>558</v>
      </c>
      <c r="R11" s="541">
        <f>'様式B (1)'!$R$11</f>
        <v>0</v>
      </c>
      <c r="S11" s="542"/>
      <c r="T11" s="518"/>
      <c r="U11" s="519"/>
      <c r="V11" s="539"/>
      <c r="W11" s="540"/>
      <c r="X11" s="528"/>
      <c r="Y11" s="529"/>
      <c r="Z11" s="156"/>
      <c r="AA11" s="84"/>
    </row>
    <row r="12" spans="2:27" ht="21.75" customHeight="1" x14ac:dyDescent="0.15">
      <c r="B12" s="289" t="s">
        <v>216</v>
      </c>
      <c r="C12" s="534"/>
      <c r="D12" s="535"/>
      <c r="E12" s="535"/>
      <c r="F12" s="535"/>
      <c r="G12" s="535"/>
      <c r="H12" s="535"/>
      <c r="I12" s="535"/>
      <c r="J12" s="535"/>
      <c r="K12" s="535"/>
      <c r="L12" s="535"/>
      <c r="M12" s="535"/>
      <c r="N12" s="535"/>
      <c r="O12" s="535"/>
      <c r="P12" s="535"/>
      <c r="Q12" s="535"/>
      <c r="R12" s="535"/>
      <c r="S12" s="535"/>
      <c r="T12" s="535"/>
      <c r="U12" s="535"/>
      <c r="V12" s="535"/>
      <c r="W12" s="535"/>
      <c r="X12" s="535"/>
      <c r="Y12" s="535"/>
      <c r="Z12" s="536"/>
      <c r="AA12" s="84"/>
    </row>
    <row r="13" spans="2:27" ht="21.75" customHeight="1" x14ac:dyDescent="0.15">
      <c r="B13" s="290"/>
      <c r="C13" s="534"/>
      <c r="D13" s="535"/>
      <c r="E13" s="535"/>
      <c r="F13" s="535"/>
      <c r="G13" s="535"/>
      <c r="H13" s="535"/>
      <c r="I13" s="535"/>
      <c r="J13" s="535"/>
      <c r="K13" s="535"/>
      <c r="L13" s="535"/>
      <c r="M13" s="535"/>
      <c r="N13" s="535"/>
      <c r="O13" s="535"/>
      <c r="P13" s="535"/>
      <c r="Q13" s="535"/>
      <c r="R13" s="535"/>
      <c r="S13" s="535"/>
      <c r="T13" s="535"/>
      <c r="U13" s="535"/>
      <c r="V13" s="535"/>
      <c r="W13" s="535"/>
      <c r="X13" s="535"/>
      <c r="Y13" s="535"/>
      <c r="Z13" s="536"/>
      <c r="AA13" s="84"/>
    </row>
    <row r="14" spans="2:27" ht="21.75" customHeight="1" x14ac:dyDescent="0.15">
      <c r="B14" s="290"/>
      <c r="C14" s="534"/>
      <c r="D14" s="535"/>
      <c r="E14" s="535"/>
      <c r="F14" s="535"/>
      <c r="G14" s="535"/>
      <c r="H14" s="535"/>
      <c r="I14" s="535"/>
      <c r="J14" s="535"/>
      <c r="K14" s="535"/>
      <c r="L14" s="535"/>
      <c r="M14" s="535"/>
      <c r="N14" s="535"/>
      <c r="O14" s="535"/>
      <c r="P14" s="535"/>
      <c r="Q14" s="535"/>
      <c r="R14" s="535"/>
      <c r="S14" s="535"/>
      <c r="T14" s="535"/>
      <c r="U14" s="535"/>
      <c r="V14" s="535"/>
      <c r="W14" s="535"/>
      <c r="X14" s="535"/>
      <c r="Y14" s="535"/>
      <c r="Z14" s="536"/>
      <c r="AA14" s="84"/>
    </row>
    <row r="15" spans="2:27" ht="21.75" customHeight="1" x14ac:dyDescent="0.15">
      <c r="B15" s="290"/>
      <c r="C15" s="534"/>
      <c r="D15" s="535"/>
      <c r="E15" s="535"/>
      <c r="F15" s="535"/>
      <c r="G15" s="535"/>
      <c r="H15" s="535"/>
      <c r="I15" s="535"/>
      <c r="J15" s="535"/>
      <c r="K15" s="535"/>
      <c r="L15" s="535"/>
      <c r="M15" s="535"/>
      <c r="N15" s="535"/>
      <c r="O15" s="535"/>
      <c r="P15" s="535"/>
      <c r="Q15" s="535"/>
      <c r="R15" s="535"/>
      <c r="S15" s="535"/>
      <c r="T15" s="535"/>
      <c r="U15" s="535"/>
      <c r="V15" s="535"/>
      <c r="W15" s="535"/>
      <c r="X15" s="535"/>
      <c r="Y15" s="535"/>
      <c r="Z15" s="536"/>
    </row>
    <row r="16" spans="2:27" ht="21.75" customHeight="1" x14ac:dyDescent="0.15">
      <c r="B16" s="290"/>
      <c r="C16" s="534"/>
      <c r="D16" s="535"/>
      <c r="E16" s="535"/>
      <c r="F16" s="535"/>
      <c r="G16" s="535"/>
      <c r="H16" s="535"/>
      <c r="I16" s="535"/>
      <c r="J16" s="535"/>
      <c r="K16" s="535"/>
      <c r="L16" s="535"/>
      <c r="M16" s="535"/>
      <c r="N16" s="535"/>
      <c r="O16" s="535"/>
      <c r="P16" s="535"/>
      <c r="Q16" s="535"/>
      <c r="R16" s="535"/>
      <c r="S16" s="535"/>
      <c r="T16" s="535"/>
      <c r="U16" s="535"/>
      <c r="V16" s="535"/>
      <c r="W16" s="535"/>
      <c r="X16" s="535"/>
      <c r="Y16" s="535"/>
      <c r="Z16" s="536"/>
    </row>
    <row r="17" spans="2:26" ht="21.75" customHeight="1" x14ac:dyDescent="0.15">
      <c r="B17" s="290"/>
      <c r="C17" s="534"/>
      <c r="D17" s="535"/>
      <c r="E17" s="535"/>
      <c r="F17" s="535"/>
      <c r="G17" s="535"/>
      <c r="H17" s="535"/>
      <c r="I17" s="535"/>
      <c r="J17" s="535"/>
      <c r="K17" s="535"/>
      <c r="L17" s="535"/>
      <c r="M17" s="535"/>
      <c r="N17" s="535"/>
      <c r="O17" s="535"/>
      <c r="P17" s="535"/>
      <c r="Q17" s="535"/>
      <c r="R17" s="535"/>
      <c r="S17" s="535"/>
      <c r="T17" s="535"/>
      <c r="U17" s="535"/>
      <c r="V17" s="535"/>
      <c r="W17" s="535"/>
      <c r="X17" s="535"/>
      <c r="Y17" s="535"/>
      <c r="Z17" s="536"/>
    </row>
    <row r="18" spans="2:26" ht="21.75" customHeight="1" x14ac:dyDescent="0.15">
      <c r="B18" s="290"/>
      <c r="C18" s="534"/>
      <c r="D18" s="535"/>
      <c r="E18" s="535"/>
      <c r="F18" s="535"/>
      <c r="G18" s="535"/>
      <c r="H18" s="535"/>
      <c r="I18" s="535"/>
      <c r="J18" s="535"/>
      <c r="K18" s="535"/>
      <c r="L18" s="535"/>
      <c r="M18" s="535"/>
      <c r="N18" s="535"/>
      <c r="O18" s="535"/>
      <c r="P18" s="535"/>
      <c r="Q18" s="535"/>
      <c r="R18" s="535"/>
      <c r="S18" s="535"/>
      <c r="T18" s="535"/>
      <c r="U18" s="535"/>
      <c r="V18" s="535"/>
      <c r="W18" s="535"/>
      <c r="X18" s="535"/>
      <c r="Y18" s="535"/>
      <c r="Z18" s="536"/>
    </row>
    <row r="19" spans="2:26" ht="21.75" customHeight="1" x14ac:dyDescent="0.15">
      <c r="B19" s="290"/>
      <c r="C19" s="534"/>
      <c r="D19" s="535"/>
      <c r="E19" s="535"/>
      <c r="F19" s="535"/>
      <c r="G19" s="535"/>
      <c r="H19" s="535"/>
      <c r="I19" s="535"/>
      <c r="J19" s="535"/>
      <c r="K19" s="535"/>
      <c r="L19" s="535"/>
      <c r="M19" s="535"/>
      <c r="N19" s="535"/>
      <c r="O19" s="535"/>
      <c r="P19" s="535"/>
      <c r="Q19" s="535"/>
      <c r="R19" s="535"/>
      <c r="S19" s="535"/>
      <c r="T19" s="535"/>
      <c r="U19" s="535"/>
      <c r="V19" s="535"/>
      <c r="W19" s="535"/>
      <c r="X19" s="535"/>
      <c r="Y19" s="535"/>
      <c r="Z19" s="536"/>
    </row>
    <row r="20" spans="2:26" ht="21.75" customHeight="1" x14ac:dyDescent="0.15">
      <c r="B20" s="290"/>
      <c r="C20" s="534"/>
      <c r="D20" s="535"/>
      <c r="E20" s="535"/>
      <c r="F20" s="535"/>
      <c r="G20" s="535"/>
      <c r="H20" s="535"/>
      <c r="I20" s="535"/>
      <c r="J20" s="535"/>
      <c r="K20" s="535"/>
      <c r="L20" s="535"/>
      <c r="M20" s="535"/>
      <c r="N20" s="535"/>
      <c r="O20" s="535"/>
      <c r="P20" s="535"/>
      <c r="Q20" s="535"/>
      <c r="R20" s="535"/>
      <c r="S20" s="535"/>
      <c r="T20" s="535"/>
      <c r="U20" s="535"/>
      <c r="V20" s="535"/>
      <c r="W20" s="535"/>
      <c r="X20" s="535"/>
      <c r="Y20" s="535"/>
      <c r="Z20" s="536"/>
    </row>
    <row r="21" spans="2:26" ht="21.75" customHeight="1" x14ac:dyDescent="0.15">
      <c r="B21" s="290"/>
      <c r="C21" s="534"/>
      <c r="D21" s="535"/>
      <c r="E21" s="535"/>
      <c r="F21" s="535"/>
      <c r="G21" s="535"/>
      <c r="H21" s="535"/>
      <c r="I21" s="535"/>
      <c r="J21" s="535"/>
      <c r="K21" s="535"/>
      <c r="L21" s="535"/>
      <c r="M21" s="535"/>
      <c r="N21" s="535"/>
      <c r="O21" s="535"/>
      <c r="P21" s="535"/>
      <c r="Q21" s="535"/>
      <c r="R21" s="535"/>
      <c r="S21" s="535"/>
      <c r="T21" s="535"/>
      <c r="U21" s="535"/>
      <c r="V21" s="535"/>
      <c r="W21" s="535"/>
      <c r="X21" s="535"/>
      <c r="Y21" s="535"/>
      <c r="Z21" s="536"/>
    </row>
    <row r="22" spans="2:26" ht="21.75" customHeight="1" x14ac:dyDescent="0.15">
      <c r="B22" s="290"/>
      <c r="C22" s="534"/>
      <c r="D22" s="535"/>
      <c r="E22" s="535"/>
      <c r="F22" s="535"/>
      <c r="G22" s="535"/>
      <c r="H22" s="535"/>
      <c r="I22" s="535"/>
      <c r="J22" s="535"/>
      <c r="K22" s="535"/>
      <c r="L22" s="535"/>
      <c r="M22" s="535"/>
      <c r="N22" s="535"/>
      <c r="O22" s="535"/>
      <c r="P22" s="535"/>
      <c r="Q22" s="535"/>
      <c r="R22" s="535"/>
      <c r="S22" s="535"/>
      <c r="T22" s="535"/>
      <c r="U22" s="535"/>
      <c r="V22" s="535"/>
      <c r="W22" s="535"/>
      <c r="X22" s="535"/>
      <c r="Y22" s="535"/>
      <c r="Z22" s="536"/>
    </row>
    <row r="23" spans="2:26" ht="21.75" customHeight="1" x14ac:dyDescent="0.15">
      <c r="B23" s="290"/>
      <c r="C23" s="534"/>
      <c r="D23" s="535"/>
      <c r="E23" s="535"/>
      <c r="F23" s="535"/>
      <c r="G23" s="535"/>
      <c r="H23" s="535"/>
      <c r="I23" s="535"/>
      <c r="J23" s="535"/>
      <c r="K23" s="535"/>
      <c r="L23" s="535"/>
      <c r="M23" s="535"/>
      <c r="N23" s="535"/>
      <c r="O23" s="535"/>
      <c r="P23" s="535"/>
      <c r="Q23" s="535"/>
      <c r="R23" s="535"/>
      <c r="S23" s="535"/>
      <c r="T23" s="535"/>
      <c r="U23" s="535"/>
      <c r="V23" s="535"/>
      <c r="W23" s="535"/>
      <c r="X23" s="535"/>
      <c r="Y23" s="535"/>
      <c r="Z23" s="536"/>
    </row>
    <row r="24" spans="2:26" ht="21.75" customHeight="1" x14ac:dyDescent="0.15">
      <c r="B24" s="290"/>
      <c r="C24" s="534"/>
      <c r="D24" s="535"/>
      <c r="E24" s="535"/>
      <c r="F24" s="535"/>
      <c r="G24" s="535"/>
      <c r="H24" s="535"/>
      <c r="I24" s="535"/>
      <c r="J24" s="535"/>
      <c r="K24" s="535"/>
      <c r="L24" s="535"/>
      <c r="M24" s="535"/>
      <c r="N24" s="535"/>
      <c r="O24" s="535"/>
      <c r="P24" s="535"/>
      <c r="Q24" s="535"/>
      <c r="R24" s="535"/>
      <c r="S24" s="535"/>
      <c r="T24" s="535"/>
      <c r="U24" s="535"/>
      <c r="V24" s="535"/>
      <c r="W24" s="535"/>
      <c r="X24" s="535"/>
      <c r="Y24" s="535"/>
      <c r="Z24" s="536"/>
    </row>
    <row r="25" spans="2:26" ht="21.75" customHeight="1" x14ac:dyDescent="0.15">
      <c r="B25" s="290"/>
      <c r="C25" s="534"/>
      <c r="D25" s="535"/>
      <c r="E25" s="535"/>
      <c r="F25" s="535"/>
      <c r="G25" s="535"/>
      <c r="H25" s="535"/>
      <c r="I25" s="535"/>
      <c r="J25" s="535"/>
      <c r="K25" s="535"/>
      <c r="L25" s="535"/>
      <c r="M25" s="535"/>
      <c r="N25" s="535"/>
      <c r="O25" s="535"/>
      <c r="P25" s="535"/>
      <c r="Q25" s="535"/>
      <c r="R25" s="535"/>
      <c r="S25" s="535"/>
      <c r="T25" s="535"/>
      <c r="U25" s="535"/>
      <c r="V25" s="535"/>
      <c r="W25" s="535"/>
      <c r="X25" s="535"/>
      <c r="Y25" s="535"/>
      <c r="Z25" s="536"/>
    </row>
    <row r="26" spans="2:26" ht="21.75" customHeight="1" x14ac:dyDescent="0.15">
      <c r="B26" s="290"/>
      <c r="C26" s="534"/>
      <c r="D26" s="535"/>
      <c r="E26" s="535"/>
      <c r="F26" s="535"/>
      <c r="G26" s="535"/>
      <c r="H26" s="535"/>
      <c r="I26" s="535"/>
      <c r="J26" s="535"/>
      <c r="K26" s="535"/>
      <c r="L26" s="535"/>
      <c r="M26" s="535"/>
      <c r="N26" s="535"/>
      <c r="O26" s="535"/>
      <c r="P26" s="535"/>
      <c r="Q26" s="535"/>
      <c r="R26" s="535"/>
      <c r="S26" s="535"/>
      <c r="T26" s="535"/>
      <c r="U26" s="535"/>
      <c r="V26" s="535"/>
      <c r="W26" s="535"/>
      <c r="X26" s="535"/>
      <c r="Y26" s="535"/>
      <c r="Z26" s="536"/>
    </row>
    <row r="27" spans="2:26" ht="21.75" customHeight="1" x14ac:dyDescent="0.15">
      <c r="B27" s="290"/>
      <c r="C27" s="534"/>
      <c r="D27" s="535"/>
      <c r="E27" s="535"/>
      <c r="F27" s="535"/>
      <c r="G27" s="535"/>
      <c r="H27" s="535"/>
      <c r="I27" s="535"/>
      <c r="J27" s="535"/>
      <c r="K27" s="535"/>
      <c r="L27" s="535"/>
      <c r="M27" s="535"/>
      <c r="N27" s="535"/>
      <c r="O27" s="535"/>
      <c r="P27" s="535"/>
      <c r="Q27" s="535"/>
      <c r="R27" s="535"/>
      <c r="S27" s="535"/>
      <c r="T27" s="535"/>
      <c r="U27" s="535"/>
      <c r="V27" s="535"/>
      <c r="W27" s="535"/>
      <c r="X27" s="535"/>
      <c r="Y27" s="535"/>
      <c r="Z27" s="536"/>
    </row>
    <row r="28" spans="2:26" ht="21.75" customHeight="1" x14ac:dyDescent="0.15">
      <c r="B28" s="290"/>
      <c r="C28" s="534"/>
      <c r="D28" s="535"/>
      <c r="E28" s="535"/>
      <c r="F28" s="535"/>
      <c r="G28" s="535"/>
      <c r="H28" s="535"/>
      <c r="I28" s="535"/>
      <c r="J28" s="535"/>
      <c r="K28" s="535"/>
      <c r="L28" s="535"/>
      <c r="M28" s="535"/>
      <c r="N28" s="535"/>
      <c r="O28" s="535"/>
      <c r="P28" s="535"/>
      <c r="Q28" s="535"/>
      <c r="R28" s="535"/>
      <c r="S28" s="535"/>
      <c r="T28" s="535"/>
      <c r="U28" s="535"/>
      <c r="V28" s="535"/>
      <c r="W28" s="535"/>
      <c r="X28" s="535"/>
      <c r="Y28" s="535"/>
      <c r="Z28" s="536"/>
    </row>
    <row r="29" spans="2:26" ht="47.25" customHeight="1" x14ac:dyDescent="0.15">
      <c r="B29" s="341"/>
      <c r="C29" s="160"/>
      <c r="D29" s="160"/>
      <c r="E29" s="161"/>
      <c r="F29" s="162"/>
      <c r="G29" s="160"/>
      <c r="H29" s="160"/>
      <c r="I29" s="160"/>
      <c r="J29" s="533" t="s">
        <v>217</v>
      </c>
      <c r="K29" s="533"/>
      <c r="L29" s="533"/>
      <c r="M29" s="533"/>
      <c r="N29" s="533"/>
      <c r="O29" s="533"/>
      <c r="P29" s="533"/>
      <c r="Q29" s="533" t="s">
        <v>218</v>
      </c>
      <c r="R29" s="533"/>
      <c r="S29" s="533"/>
      <c r="T29" s="533"/>
      <c r="U29" s="533"/>
      <c r="V29" s="533"/>
      <c r="W29" s="533"/>
      <c r="X29" s="533"/>
      <c r="Y29" s="533"/>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0E5817A7-78F9-493A-8442-006B78CC2266}"/>
    <dataValidation allowBlank="1" showInputMessage="1" showErrorMessage="1" prompt="経度を小数点以下５桁まで入力する。" sqref="X4:Z4 X6:Z6" xr:uid="{4C500FB4-04A9-40B8-9591-3ED8C7208D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FB63AF-D894-4B08-8B89-53B26BCF7A18}">
          <x14:formula1>
            <xm:f>'(参考)リスト'!$C$6:$C$11</xm:f>
          </x14:formula1>
          <xm:sqref>I5:K5</xm:sqref>
        </x14:dataValidation>
        <x14:dataValidation type="list" allowBlank="1" showInputMessage="1" showErrorMessage="1" xr:uid="{58A57209-DD32-473D-AAF0-01823670879B}">
          <x14:formula1>
            <xm:f>'(参考)リスト'!$D$6:$D$7</xm:f>
          </x14:formula1>
          <xm:sqref>R5:R6</xm:sqref>
        </x14:dataValidation>
        <x14:dataValidation type="list" allowBlank="1" showInputMessage="1" showErrorMessage="1" xr:uid="{3CF569BF-2D54-447B-99F4-8D2258A03CE5}">
          <x14:formula1>
            <xm:f>'(参考)リスト'!$F$6:$F$7</xm:f>
          </x14:formula1>
          <xm:sqref>U5</xm:sqref>
        </x14:dataValidation>
        <x14:dataValidation type="list" allowBlank="1" showInputMessage="1" showErrorMessage="1" xr:uid="{C7611C9D-4833-467E-B0C9-501C1AEA1701}">
          <x14:formula1>
            <xm:f>'(参考)リスト'!$E$6:$E$10</xm:f>
          </x14:formula1>
          <xm:sqref>U6</xm:sqref>
        </x14:dataValidation>
        <x14:dataValidation type="list" allowBlank="1" showInputMessage="1" showErrorMessage="1" xr:uid="{905C8F01-A243-466E-A6C2-673E819E413D}">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C834-68CE-4F3A-BFB0-042DCE812589}">
  <sheetPr codeName="Sheet3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293" t="s">
        <v>538</v>
      </c>
      <c r="O2" s="293"/>
      <c r="P2" s="500">
        <f>+'様式B (1)'!$P$2</f>
        <v>45860</v>
      </c>
      <c r="Q2" s="501"/>
      <c r="R2" s="502"/>
      <c r="S2" s="293" t="s">
        <v>563</v>
      </c>
      <c r="T2" s="293"/>
      <c r="U2" s="293"/>
      <c r="V2" s="503" t="str">
        <f>+'様式A-1'!$W$2</f>
        <v>34.19214,132.18053</v>
      </c>
      <c r="W2" s="503"/>
      <c r="X2" s="503"/>
      <c r="Y2" s="503"/>
      <c r="Z2" s="503"/>
    </row>
    <row r="3" spans="2:27" ht="20.100000000000001" customHeight="1" x14ac:dyDescent="0.15">
      <c r="B3" s="184" t="s">
        <v>530</v>
      </c>
      <c r="C3" s="294" t="str">
        <f>+'様式A-1'!$D$3</f>
        <v>ワキトンネル</v>
      </c>
      <c r="D3" s="295"/>
      <c r="E3" s="295"/>
      <c r="F3" s="296"/>
      <c r="G3" s="291" t="s">
        <v>531</v>
      </c>
      <c r="H3" s="294" t="str">
        <f>+'様式A-1'!$J$3</f>
        <v>一般県道北中山岩国線</v>
      </c>
      <c r="I3" s="295"/>
      <c r="J3" s="296"/>
      <c r="K3" s="291" t="s">
        <v>535</v>
      </c>
      <c r="L3" s="504" t="str">
        <f>+'様式A-1'!$R$3</f>
        <v>山口県岩国土木建築事務所</v>
      </c>
      <c r="M3" s="504"/>
      <c r="N3" s="504"/>
      <c r="O3" s="504"/>
      <c r="P3" s="504"/>
      <c r="Q3" s="268" t="s">
        <v>536</v>
      </c>
      <c r="R3" s="270"/>
      <c r="S3" s="294" t="str">
        <f>'様式B (1)'!$S$3</f>
        <v>復建調査設計株式会社</v>
      </c>
      <c r="T3" s="295"/>
      <c r="U3" s="296"/>
      <c r="V3" s="506" t="s">
        <v>541</v>
      </c>
      <c r="W3" s="149" t="s">
        <v>542</v>
      </c>
      <c r="X3" s="508">
        <f>+'様式A-1'!$E$7</f>
        <v>34.2044</v>
      </c>
      <c r="Y3" s="509"/>
      <c r="Z3" s="510"/>
    </row>
    <row r="4" spans="2:27" ht="20.100000000000001" customHeight="1" x14ac:dyDescent="0.15">
      <c r="B4" s="181" t="s">
        <v>543</v>
      </c>
      <c r="C4" s="297" t="str">
        <f>+'様式A-1'!$D$4</f>
        <v>和木トンネル</v>
      </c>
      <c r="D4" s="298"/>
      <c r="E4" s="298"/>
      <c r="F4" s="299"/>
      <c r="G4" s="285"/>
      <c r="H4" s="297"/>
      <c r="I4" s="298"/>
      <c r="J4" s="299"/>
      <c r="K4" s="285"/>
      <c r="L4" s="505"/>
      <c r="M4" s="505"/>
      <c r="N4" s="505"/>
      <c r="O4" s="505"/>
      <c r="P4" s="505"/>
      <c r="Q4" s="271"/>
      <c r="R4" s="273"/>
      <c r="S4" s="297" t="str">
        <f>'様式B (1)'!$S$4</f>
        <v>小笠原洋</v>
      </c>
      <c r="T4" s="298"/>
      <c r="U4" s="299"/>
      <c r="V4" s="507"/>
      <c r="W4" s="193" t="s">
        <v>544</v>
      </c>
      <c r="X4" s="508">
        <f>+'様式A-1'!$E$8</f>
        <v>132.1977</v>
      </c>
      <c r="Y4" s="509"/>
      <c r="Z4" s="510"/>
    </row>
    <row r="5" spans="2:27" ht="20.100000000000001" customHeight="1" x14ac:dyDescent="0.15">
      <c r="B5" s="511" t="s">
        <v>545</v>
      </c>
      <c r="C5" s="188" t="s">
        <v>546</v>
      </c>
      <c r="D5" s="286" t="str">
        <f>+'様式A-1'!$E$5</f>
        <v>山口県和木町</v>
      </c>
      <c r="E5" s="287"/>
      <c r="F5" s="287"/>
      <c r="G5" s="258" t="s">
        <v>395</v>
      </c>
      <c r="H5" s="259"/>
      <c r="I5" s="286" t="str">
        <f>'様式B (1)'!$I$5</f>
        <v>山岳トンネル工法（NATM）</v>
      </c>
      <c r="J5" s="287"/>
      <c r="K5" s="288"/>
      <c r="L5" s="293" t="s">
        <v>547</v>
      </c>
      <c r="M5" s="293"/>
      <c r="N5" s="182" t="s">
        <v>548</v>
      </c>
      <c r="O5" s="150">
        <f>+'様式A-1'!$Z$5</f>
        <v>242</v>
      </c>
      <c r="P5" s="183" t="s">
        <v>549</v>
      </c>
      <c r="Q5" s="516" t="s">
        <v>550</v>
      </c>
      <c r="R5" s="513" t="str">
        <f>'様式B (1)'!$R$5</f>
        <v>一般道</v>
      </c>
      <c r="S5" s="291" t="s">
        <v>65</v>
      </c>
      <c r="T5" s="291"/>
      <c r="U5" s="151" t="str">
        <f>'様式B (1)'!$U$5</f>
        <v>無</v>
      </c>
      <c r="V5" s="268" t="s">
        <v>551</v>
      </c>
      <c r="W5" s="149" t="s">
        <v>542</v>
      </c>
      <c r="X5" s="508">
        <f>+'様式A-1'!$E$9</f>
        <v>34.205728000000001</v>
      </c>
      <c r="Y5" s="509"/>
      <c r="Z5" s="510"/>
    </row>
    <row r="6" spans="2:27" ht="20.100000000000001" customHeight="1" x14ac:dyDescent="0.15">
      <c r="B6" s="512"/>
      <c r="C6" s="188" t="s">
        <v>552</v>
      </c>
      <c r="D6" s="515" t="str">
        <f>+'様式A-1'!$E$6</f>
        <v>山口県和木町</v>
      </c>
      <c r="E6" s="287"/>
      <c r="F6" s="287"/>
      <c r="G6" s="293" t="s">
        <v>553</v>
      </c>
      <c r="H6" s="293"/>
      <c r="I6" s="286" t="str">
        <f>'様式B (1)'!$I$6</f>
        <v>2008年</v>
      </c>
      <c r="J6" s="287"/>
      <c r="K6" s="288"/>
      <c r="L6" s="293" t="s">
        <v>554</v>
      </c>
      <c r="M6" s="293"/>
      <c r="N6" s="182" t="s">
        <v>548</v>
      </c>
      <c r="O6" s="179">
        <f>+'様式A-1'!$E$15</f>
        <v>10.25</v>
      </c>
      <c r="P6" s="183" t="s">
        <v>549</v>
      </c>
      <c r="Q6" s="273"/>
      <c r="R6" s="514"/>
      <c r="S6" s="293" t="s">
        <v>63</v>
      </c>
      <c r="T6" s="293"/>
      <c r="U6" s="152" t="str">
        <f>'様式B (1)'!$U$6</f>
        <v>指定なし</v>
      </c>
      <c r="V6" s="271"/>
      <c r="W6" s="149" t="s">
        <v>544</v>
      </c>
      <c r="X6" s="508">
        <f>+'様式A-1'!$E$10</f>
        <v>132.199646</v>
      </c>
      <c r="Y6" s="509"/>
      <c r="Z6" s="510"/>
    </row>
    <row r="7" spans="2:27" ht="7.5" customHeight="1" x14ac:dyDescent="0.15">
      <c r="B7" s="544" t="s">
        <v>555</v>
      </c>
      <c r="C7" s="544"/>
      <c r="D7" s="545" t="str">
        <f>'様式B (1)'!$D$7</f>
        <v>Ⅱ</v>
      </c>
      <c r="E7" s="545"/>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44"/>
      <c r="C8" s="544"/>
      <c r="D8" s="545"/>
      <c r="E8" s="545"/>
      <c r="F8" s="156"/>
      <c r="G8" s="517" t="s">
        <v>556</v>
      </c>
      <c r="H8" s="516"/>
      <c r="I8" s="548" t="s">
        <v>557</v>
      </c>
      <c r="J8" s="157" t="s">
        <v>539</v>
      </c>
      <c r="K8" s="158" t="s">
        <v>523</v>
      </c>
      <c r="L8" s="530">
        <f>'様式B (1)'!$L$8</f>
        <v>7</v>
      </c>
      <c r="M8" s="531"/>
      <c r="N8" s="188" t="s">
        <v>540</v>
      </c>
      <c r="O8" s="532">
        <f>'様式B (1)'!$O$8</f>
        <v>0</v>
      </c>
      <c r="P8" s="532"/>
      <c r="Q8" s="188" t="s">
        <v>558</v>
      </c>
      <c r="R8" s="530">
        <f>'様式B (1)'!$R$8</f>
        <v>0</v>
      </c>
      <c r="S8" s="531"/>
      <c r="T8" s="517" t="s">
        <v>559</v>
      </c>
      <c r="U8" s="516"/>
      <c r="V8" s="517" t="s">
        <v>560</v>
      </c>
      <c r="W8" s="516"/>
      <c r="X8" s="520">
        <f>'様式B (1)'!$X$8</f>
        <v>0</v>
      </c>
      <c r="Y8" s="521"/>
      <c r="Z8" s="156"/>
      <c r="AA8" s="84"/>
    </row>
    <row r="9" spans="2:27" ht="10.9" customHeight="1" x14ac:dyDescent="0.15">
      <c r="B9" s="544"/>
      <c r="C9" s="544"/>
      <c r="D9" s="545"/>
      <c r="E9" s="545"/>
      <c r="F9" s="156"/>
      <c r="G9" s="546"/>
      <c r="H9" s="547"/>
      <c r="I9" s="549"/>
      <c r="J9" s="524" t="s">
        <v>470</v>
      </c>
      <c r="K9" s="526" t="s">
        <v>523</v>
      </c>
      <c r="L9" s="520">
        <f>'様式B (1)'!$L$9</f>
        <v>0</v>
      </c>
      <c r="M9" s="521"/>
      <c r="N9" s="524" t="s">
        <v>540</v>
      </c>
      <c r="O9" s="520">
        <f>'様式B (1)'!$O$9</f>
        <v>0</v>
      </c>
      <c r="P9" s="521"/>
      <c r="Q9" s="524" t="s">
        <v>558</v>
      </c>
      <c r="R9" s="520">
        <f>'様式B (1)'!$R$9</f>
        <v>0</v>
      </c>
      <c r="S9" s="521"/>
      <c r="T9" s="546"/>
      <c r="U9" s="547"/>
      <c r="V9" s="518"/>
      <c r="W9" s="519"/>
      <c r="X9" s="522"/>
      <c r="Y9" s="523"/>
      <c r="Z9" s="156"/>
      <c r="AA9" s="84"/>
    </row>
    <row r="10" spans="2:27" ht="10.9" customHeight="1" x14ac:dyDescent="0.15">
      <c r="B10" s="544"/>
      <c r="C10" s="544"/>
      <c r="D10" s="545"/>
      <c r="E10" s="545"/>
      <c r="F10" s="156"/>
      <c r="G10" s="546"/>
      <c r="H10" s="547"/>
      <c r="I10" s="549"/>
      <c r="J10" s="525"/>
      <c r="K10" s="527"/>
      <c r="L10" s="528"/>
      <c r="M10" s="529"/>
      <c r="N10" s="525"/>
      <c r="O10" s="528"/>
      <c r="P10" s="529"/>
      <c r="Q10" s="525"/>
      <c r="R10" s="528"/>
      <c r="S10" s="529"/>
      <c r="T10" s="546"/>
      <c r="U10" s="547"/>
      <c r="V10" s="537" t="s">
        <v>561</v>
      </c>
      <c r="W10" s="538"/>
      <c r="X10" s="520">
        <f>'様式B (1)'!$X$10</f>
        <v>0</v>
      </c>
      <c r="Y10" s="521"/>
      <c r="Z10" s="156"/>
      <c r="AA10" s="84"/>
    </row>
    <row r="11" spans="2:27" ht="21.75" customHeight="1" x14ac:dyDescent="0.15">
      <c r="B11" s="544"/>
      <c r="C11" s="544"/>
      <c r="D11" s="545"/>
      <c r="E11" s="545"/>
      <c r="F11" s="156"/>
      <c r="G11" s="518"/>
      <c r="H11" s="519"/>
      <c r="I11" s="550"/>
      <c r="J11" s="188" t="s">
        <v>562</v>
      </c>
      <c r="K11" s="158" t="s">
        <v>523</v>
      </c>
      <c r="L11" s="541">
        <f>'様式B (1)'!$L$11</f>
        <v>0</v>
      </c>
      <c r="M11" s="542"/>
      <c r="N11" s="188" t="s">
        <v>540</v>
      </c>
      <c r="O11" s="543">
        <f>'様式B (1)'!$O$11</f>
        <v>0</v>
      </c>
      <c r="P11" s="543"/>
      <c r="Q11" s="188" t="s">
        <v>558</v>
      </c>
      <c r="R11" s="541">
        <f>'様式B (1)'!$R$11</f>
        <v>0</v>
      </c>
      <c r="S11" s="542"/>
      <c r="T11" s="518"/>
      <c r="U11" s="519"/>
      <c r="V11" s="539"/>
      <c r="W11" s="540"/>
      <c r="X11" s="528"/>
      <c r="Y11" s="529"/>
      <c r="Z11" s="156"/>
      <c r="AA11" s="84"/>
    </row>
    <row r="12" spans="2:27" ht="21.75" customHeight="1" x14ac:dyDescent="0.15">
      <c r="B12" s="289" t="s">
        <v>216</v>
      </c>
      <c r="C12" s="534"/>
      <c r="D12" s="535"/>
      <c r="E12" s="535"/>
      <c r="F12" s="535"/>
      <c r="G12" s="535"/>
      <c r="H12" s="535"/>
      <c r="I12" s="535"/>
      <c r="J12" s="535"/>
      <c r="K12" s="535"/>
      <c r="L12" s="535"/>
      <c r="M12" s="535"/>
      <c r="N12" s="535"/>
      <c r="O12" s="535"/>
      <c r="P12" s="535"/>
      <c r="Q12" s="535"/>
      <c r="R12" s="535"/>
      <c r="S12" s="535"/>
      <c r="T12" s="535"/>
      <c r="U12" s="535"/>
      <c r="V12" s="535"/>
      <c r="W12" s="535"/>
      <c r="X12" s="535"/>
      <c r="Y12" s="535"/>
      <c r="Z12" s="536"/>
      <c r="AA12" s="84"/>
    </row>
    <row r="13" spans="2:27" ht="21.75" customHeight="1" x14ac:dyDescent="0.15">
      <c r="B13" s="290"/>
      <c r="C13" s="534"/>
      <c r="D13" s="535"/>
      <c r="E13" s="535"/>
      <c r="F13" s="535"/>
      <c r="G13" s="535"/>
      <c r="H13" s="535"/>
      <c r="I13" s="535"/>
      <c r="J13" s="535"/>
      <c r="K13" s="535"/>
      <c r="L13" s="535"/>
      <c r="M13" s="535"/>
      <c r="N13" s="535"/>
      <c r="O13" s="535"/>
      <c r="P13" s="535"/>
      <c r="Q13" s="535"/>
      <c r="R13" s="535"/>
      <c r="S13" s="535"/>
      <c r="T13" s="535"/>
      <c r="U13" s="535"/>
      <c r="V13" s="535"/>
      <c r="W13" s="535"/>
      <c r="X13" s="535"/>
      <c r="Y13" s="535"/>
      <c r="Z13" s="536"/>
      <c r="AA13" s="84"/>
    </row>
    <row r="14" spans="2:27" ht="21.75" customHeight="1" x14ac:dyDescent="0.15">
      <c r="B14" s="290"/>
      <c r="C14" s="534"/>
      <c r="D14" s="535"/>
      <c r="E14" s="535"/>
      <c r="F14" s="535"/>
      <c r="G14" s="535"/>
      <c r="H14" s="535"/>
      <c r="I14" s="535"/>
      <c r="J14" s="535"/>
      <c r="K14" s="535"/>
      <c r="L14" s="535"/>
      <c r="M14" s="535"/>
      <c r="N14" s="535"/>
      <c r="O14" s="535"/>
      <c r="P14" s="535"/>
      <c r="Q14" s="535"/>
      <c r="R14" s="535"/>
      <c r="S14" s="535"/>
      <c r="T14" s="535"/>
      <c r="U14" s="535"/>
      <c r="V14" s="535"/>
      <c r="W14" s="535"/>
      <c r="X14" s="535"/>
      <c r="Y14" s="535"/>
      <c r="Z14" s="536"/>
      <c r="AA14" s="84"/>
    </row>
    <row r="15" spans="2:27" ht="21.75" customHeight="1" x14ac:dyDescent="0.15">
      <c r="B15" s="290"/>
      <c r="C15" s="534"/>
      <c r="D15" s="535"/>
      <c r="E15" s="535"/>
      <c r="F15" s="535"/>
      <c r="G15" s="535"/>
      <c r="H15" s="535"/>
      <c r="I15" s="535"/>
      <c r="J15" s="535"/>
      <c r="K15" s="535"/>
      <c r="L15" s="535"/>
      <c r="M15" s="535"/>
      <c r="N15" s="535"/>
      <c r="O15" s="535"/>
      <c r="P15" s="535"/>
      <c r="Q15" s="535"/>
      <c r="R15" s="535"/>
      <c r="S15" s="535"/>
      <c r="T15" s="535"/>
      <c r="U15" s="535"/>
      <c r="V15" s="535"/>
      <c r="W15" s="535"/>
      <c r="X15" s="535"/>
      <c r="Y15" s="535"/>
      <c r="Z15" s="536"/>
    </row>
    <row r="16" spans="2:27" ht="21.75" customHeight="1" x14ac:dyDescent="0.15">
      <c r="B16" s="290"/>
      <c r="C16" s="534"/>
      <c r="D16" s="535"/>
      <c r="E16" s="535"/>
      <c r="F16" s="535"/>
      <c r="G16" s="535"/>
      <c r="H16" s="535"/>
      <c r="I16" s="535"/>
      <c r="J16" s="535"/>
      <c r="K16" s="535"/>
      <c r="L16" s="535"/>
      <c r="M16" s="535"/>
      <c r="N16" s="535"/>
      <c r="O16" s="535"/>
      <c r="P16" s="535"/>
      <c r="Q16" s="535"/>
      <c r="R16" s="535"/>
      <c r="S16" s="535"/>
      <c r="T16" s="535"/>
      <c r="U16" s="535"/>
      <c r="V16" s="535"/>
      <c r="W16" s="535"/>
      <c r="X16" s="535"/>
      <c r="Y16" s="535"/>
      <c r="Z16" s="536"/>
    </row>
    <row r="17" spans="2:26" ht="21.75" customHeight="1" x14ac:dyDescent="0.15">
      <c r="B17" s="290"/>
      <c r="C17" s="534"/>
      <c r="D17" s="535"/>
      <c r="E17" s="535"/>
      <c r="F17" s="535"/>
      <c r="G17" s="535"/>
      <c r="H17" s="535"/>
      <c r="I17" s="535"/>
      <c r="J17" s="535"/>
      <c r="K17" s="535"/>
      <c r="L17" s="535"/>
      <c r="M17" s="535"/>
      <c r="N17" s="535"/>
      <c r="O17" s="535"/>
      <c r="P17" s="535"/>
      <c r="Q17" s="535"/>
      <c r="R17" s="535"/>
      <c r="S17" s="535"/>
      <c r="T17" s="535"/>
      <c r="U17" s="535"/>
      <c r="V17" s="535"/>
      <c r="W17" s="535"/>
      <c r="X17" s="535"/>
      <c r="Y17" s="535"/>
      <c r="Z17" s="536"/>
    </row>
    <row r="18" spans="2:26" ht="21.75" customHeight="1" x14ac:dyDescent="0.15">
      <c r="B18" s="290"/>
      <c r="C18" s="534"/>
      <c r="D18" s="535"/>
      <c r="E18" s="535"/>
      <c r="F18" s="535"/>
      <c r="G18" s="535"/>
      <c r="H18" s="535"/>
      <c r="I18" s="535"/>
      <c r="J18" s="535"/>
      <c r="K18" s="535"/>
      <c r="L18" s="535"/>
      <c r="M18" s="535"/>
      <c r="N18" s="535"/>
      <c r="O18" s="535"/>
      <c r="P18" s="535"/>
      <c r="Q18" s="535"/>
      <c r="R18" s="535"/>
      <c r="S18" s="535"/>
      <c r="T18" s="535"/>
      <c r="U18" s="535"/>
      <c r="V18" s="535"/>
      <c r="W18" s="535"/>
      <c r="X18" s="535"/>
      <c r="Y18" s="535"/>
      <c r="Z18" s="536"/>
    </row>
    <row r="19" spans="2:26" ht="21.75" customHeight="1" x14ac:dyDescent="0.15">
      <c r="B19" s="290"/>
      <c r="C19" s="534"/>
      <c r="D19" s="535"/>
      <c r="E19" s="535"/>
      <c r="F19" s="535"/>
      <c r="G19" s="535"/>
      <c r="H19" s="535"/>
      <c r="I19" s="535"/>
      <c r="J19" s="535"/>
      <c r="K19" s="535"/>
      <c r="L19" s="535"/>
      <c r="M19" s="535"/>
      <c r="N19" s="535"/>
      <c r="O19" s="535"/>
      <c r="P19" s="535"/>
      <c r="Q19" s="535"/>
      <c r="R19" s="535"/>
      <c r="S19" s="535"/>
      <c r="T19" s="535"/>
      <c r="U19" s="535"/>
      <c r="V19" s="535"/>
      <c r="W19" s="535"/>
      <c r="X19" s="535"/>
      <c r="Y19" s="535"/>
      <c r="Z19" s="536"/>
    </row>
    <row r="20" spans="2:26" ht="21.75" customHeight="1" x14ac:dyDescent="0.15">
      <c r="B20" s="290"/>
      <c r="C20" s="534"/>
      <c r="D20" s="535"/>
      <c r="E20" s="535"/>
      <c r="F20" s="535"/>
      <c r="G20" s="535"/>
      <c r="H20" s="535"/>
      <c r="I20" s="535"/>
      <c r="J20" s="535"/>
      <c r="K20" s="535"/>
      <c r="L20" s="535"/>
      <c r="M20" s="535"/>
      <c r="N20" s="535"/>
      <c r="O20" s="535"/>
      <c r="P20" s="535"/>
      <c r="Q20" s="535"/>
      <c r="R20" s="535"/>
      <c r="S20" s="535"/>
      <c r="T20" s="535"/>
      <c r="U20" s="535"/>
      <c r="V20" s="535"/>
      <c r="W20" s="535"/>
      <c r="X20" s="535"/>
      <c r="Y20" s="535"/>
      <c r="Z20" s="536"/>
    </row>
    <row r="21" spans="2:26" ht="21.75" customHeight="1" x14ac:dyDescent="0.15">
      <c r="B21" s="290"/>
      <c r="C21" s="534"/>
      <c r="D21" s="535"/>
      <c r="E21" s="535"/>
      <c r="F21" s="535"/>
      <c r="G21" s="535"/>
      <c r="H21" s="535"/>
      <c r="I21" s="535"/>
      <c r="J21" s="535"/>
      <c r="K21" s="535"/>
      <c r="L21" s="535"/>
      <c r="M21" s="535"/>
      <c r="N21" s="535"/>
      <c r="O21" s="535"/>
      <c r="P21" s="535"/>
      <c r="Q21" s="535"/>
      <c r="R21" s="535"/>
      <c r="S21" s="535"/>
      <c r="T21" s="535"/>
      <c r="U21" s="535"/>
      <c r="V21" s="535"/>
      <c r="W21" s="535"/>
      <c r="X21" s="535"/>
      <c r="Y21" s="535"/>
      <c r="Z21" s="536"/>
    </row>
    <row r="22" spans="2:26" ht="21.75" customHeight="1" x14ac:dyDescent="0.15">
      <c r="B22" s="290"/>
      <c r="C22" s="534"/>
      <c r="D22" s="535"/>
      <c r="E22" s="535"/>
      <c r="F22" s="535"/>
      <c r="G22" s="535"/>
      <c r="H22" s="535"/>
      <c r="I22" s="535"/>
      <c r="J22" s="535"/>
      <c r="K22" s="535"/>
      <c r="L22" s="535"/>
      <c r="M22" s="535"/>
      <c r="N22" s="535"/>
      <c r="O22" s="535"/>
      <c r="P22" s="535"/>
      <c r="Q22" s="535"/>
      <c r="R22" s="535"/>
      <c r="S22" s="535"/>
      <c r="T22" s="535"/>
      <c r="U22" s="535"/>
      <c r="V22" s="535"/>
      <c r="W22" s="535"/>
      <c r="X22" s="535"/>
      <c r="Y22" s="535"/>
      <c r="Z22" s="536"/>
    </row>
    <row r="23" spans="2:26" ht="21.75" customHeight="1" x14ac:dyDescent="0.15">
      <c r="B23" s="290"/>
      <c r="C23" s="534"/>
      <c r="D23" s="535"/>
      <c r="E23" s="535"/>
      <c r="F23" s="535"/>
      <c r="G23" s="535"/>
      <c r="H23" s="535"/>
      <c r="I23" s="535"/>
      <c r="J23" s="535"/>
      <c r="K23" s="535"/>
      <c r="L23" s="535"/>
      <c r="M23" s="535"/>
      <c r="N23" s="535"/>
      <c r="O23" s="535"/>
      <c r="P23" s="535"/>
      <c r="Q23" s="535"/>
      <c r="R23" s="535"/>
      <c r="S23" s="535"/>
      <c r="T23" s="535"/>
      <c r="U23" s="535"/>
      <c r="V23" s="535"/>
      <c r="W23" s="535"/>
      <c r="X23" s="535"/>
      <c r="Y23" s="535"/>
      <c r="Z23" s="536"/>
    </row>
    <row r="24" spans="2:26" ht="21.75" customHeight="1" x14ac:dyDescent="0.15">
      <c r="B24" s="290"/>
      <c r="C24" s="534"/>
      <c r="D24" s="535"/>
      <c r="E24" s="535"/>
      <c r="F24" s="535"/>
      <c r="G24" s="535"/>
      <c r="H24" s="535"/>
      <c r="I24" s="535"/>
      <c r="J24" s="535"/>
      <c r="K24" s="535"/>
      <c r="L24" s="535"/>
      <c r="M24" s="535"/>
      <c r="N24" s="535"/>
      <c r="O24" s="535"/>
      <c r="P24" s="535"/>
      <c r="Q24" s="535"/>
      <c r="R24" s="535"/>
      <c r="S24" s="535"/>
      <c r="T24" s="535"/>
      <c r="U24" s="535"/>
      <c r="V24" s="535"/>
      <c r="W24" s="535"/>
      <c r="X24" s="535"/>
      <c r="Y24" s="535"/>
      <c r="Z24" s="536"/>
    </row>
    <row r="25" spans="2:26" ht="21.75" customHeight="1" x14ac:dyDescent="0.15">
      <c r="B25" s="290"/>
      <c r="C25" s="534"/>
      <c r="D25" s="535"/>
      <c r="E25" s="535"/>
      <c r="F25" s="535"/>
      <c r="G25" s="535"/>
      <c r="H25" s="535"/>
      <c r="I25" s="535"/>
      <c r="J25" s="535"/>
      <c r="K25" s="535"/>
      <c r="L25" s="535"/>
      <c r="M25" s="535"/>
      <c r="N25" s="535"/>
      <c r="O25" s="535"/>
      <c r="P25" s="535"/>
      <c r="Q25" s="535"/>
      <c r="R25" s="535"/>
      <c r="S25" s="535"/>
      <c r="T25" s="535"/>
      <c r="U25" s="535"/>
      <c r="V25" s="535"/>
      <c r="W25" s="535"/>
      <c r="X25" s="535"/>
      <c r="Y25" s="535"/>
      <c r="Z25" s="536"/>
    </row>
    <row r="26" spans="2:26" ht="21.75" customHeight="1" x14ac:dyDescent="0.15">
      <c r="B26" s="290"/>
      <c r="C26" s="534"/>
      <c r="D26" s="535"/>
      <c r="E26" s="535"/>
      <c r="F26" s="535"/>
      <c r="G26" s="535"/>
      <c r="H26" s="535"/>
      <c r="I26" s="535"/>
      <c r="J26" s="535"/>
      <c r="K26" s="535"/>
      <c r="L26" s="535"/>
      <c r="M26" s="535"/>
      <c r="N26" s="535"/>
      <c r="O26" s="535"/>
      <c r="P26" s="535"/>
      <c r="Q26" s="535"/>
      <c r="R26" s="535"/>
      <c r="S26" s="535"/>
      <c r="T26" s="535"/>
      <c r="U26" s="535"/>
      <c r="V26" s="535"/>
      <c r="W26" s="535"/>
      <c r="X26" s="535"/>
      <c r="Y26" s="535"/>
      <c r="Z26" s="536"/>
    </row>
    <row r="27" spans="2:26" ht="21.75" customHeight="1" x14ac:dyDescent="0.15">
      <c r="B27" s="290"/>
      <c r="C27" s="534"/>
      <c r="D27" s="535"/>
      <c r="E27" s="535"/>
      <c r="F27" s="535"/>
      <c r="G27" s="535"/>
      <c r="H27" s="535"/>
      <c r="I27" s="535"/>
      <c r="J27" s="535"/>
      <c r="K27" s="535"/>
      <c r="L27" s="535"/>
      <c r="M27" s="535"/>
      <c r="N27" s="535"/>
      <c r="O27" s="535"/>
      <c r="P27" s="535"/>
      <c r="Q27" s="535"/>
      <c r="R27" s="535"/>
      <c r="S27" s="535"/>
      <c r="T27" s="535"/>
      <c r="U27" s="535"/>
      <c r="V27" s="535"/>
      <c r="W27" s="535"/>
      <c r="X27" s="535"/>
      <c r="Y27" s="535"/>
      <c r="Z27" s="536"/>
    </row>
    <row r="28" spans="2:26" ht="21.75" customHeight="1" x14ac:dyDescent="0.15">
      <c r="B28" s="290"/>
      <c r="C28" s="534"/>
      <c r="D28" s="535"/>
      <c r="E28" s="535"/>
      <c r="F28" s="535"/>
      <c r="G28" s="535"/>
      <c r="H28" s="535"/>
      <c r="I28" s="535"/>
      <c r="J28" s="535"/>
      <c r="K28" s="535"/>
      <c r="L28" s="535"/>
      <c r="M28" s="535"/>
      <c r="N28" s="535"/>
      <c r="O28" s="535"/>
      <c r="P28" s="535"/>
      <c r="Q28" s="535"/>
      <c r="R28" s="535"/>
      <c r="S28" s="535"/>
      <c r="T28" s="535"/>
      <c r="U28" s="535"/>
      <c r="V28" s="535"/>
      <c r="W28" s="535"/>
      <c r="X28" s="535"/>
      <c r="Y28" s="535"/>
      <c r="Z28" s="536"/>
    </row>
    <row r="29" spans="2:26" ht="47.25" customHeight="1" x14ac:dyDescent="0.15">
      <c r="B29" s="341"/>
      <c r="C29" s="160"/>
      <c r="D29" s="160"/>
      <c r="E29" s="161"/>
      <c r="F29" s="162"/>
      <c r="G29" s="160"/>
      <c r="H29" s="160"/>
      <c r="I29" s="160"/>
      <c r="J29" s="533" t="s">
        <v>217</v>
      </c>
      <c r="K29" s="533"/>
      <c r="L29" s="533"/>
      <c r="M29" s="533"/>
      <c r="N29" s="533"/>
      <c r="O29" s="533"/>
      <c r="P29" s="533"/>
      <c r="Q29" s="533" t="s">
        <v>218</v>
      </c>
      <c r="R29" s="533"/>
      <c r="S29" s="533"/>
      <c r="T29" s="533"/>
      <c r="U29" s="533"/>
      <c r="V29" s="533"/>
      <c r="W29" s="533"/>
      <c r="X29" s="533"/>
      <c r="Y29" s="533"/>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111412F5-EA60-4AB6-ACCC-8955704812A0}"/>
    <dataValidation allowBlank="1" showInputMessage="1" showErrorMessage="1" prompt="経度を小数点以下５桁まで入力する。" sqref="X4:Z4 X6:Z6" xr:uid="{1AD5D4B2-1DD5-408A-B2AB-539A503FFC5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6F6259-590C-4B9F-9CF8-CB3ECD3C2DC5}">
          <x14:formula1>
            <xm:f>'(参考)リスト'!$C$6:$C$11</xm:f>
          </x14:formula1>
          <xm:sqref>I5:K5</xm:sqref>
        </x14:dataValidation>
        <x14:dataValidation type="list" allowBlank="1" showInputMessage="1" showErrorMessage="1" xr:uid="{6A168D4D-C383-4504-B530-FEE806F59664}">
          <x14:formula1>
            <xm:f>'(参考)リスト'!$D$6:$D$7</xm:f>
          </x14:formula1>
          <xm:sqref>R5:R6</xm:sqref>
        </x14:dataValidation>
        <x14:dataValidation type="list" allowBlank="1" showInputMessage="1" showErrorMessage="1" xr:uid="{C8DF6F65-6C68-4A51-948A-9E7C1062F38E}">
          <x14:formula1>
            <xm:f>'(参考)リスト'!$F$6:$F$7</xm:f>
          </x14:formula1>
          <xm:sqref>U5</xm:sqref>
        </x14:dataValidation>
        <x14:dataValidation type="list" allowBlank="1" showInputMessage="1" showErrorMessage="1" xr:uid="{7F5BE95E-4983-43E9-85D1-B8DF20E3A1F3}">
          <x14:formula1>
            <xm:f>'(参考)リスト'!$E$6:$E$10</xm:f>
          </x14:formula1>
          <xm:sqref>U6</xm:sqref>
        </x14:dataValidation>
        <x14:dataValidation type="list" allowBlank="1" showInputMessage="1" showErrorMessage="1" xr:uid="{FEA2FF38-87E9-40B2-9A86-140399BF429C}">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8B71-86D8-40D4-9AED-E6172551C191}">
  <sheetPr codeName="Sheet37">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293" t="s">
        <v>538</v>
      </c>
      <c r="O2" s="293"/>
      <c r="P2" s="500">
        <f>+'様式B (1)'!$P$2</f>
        <v>45860</v>
      </c>
      <c r="Q2" s="501"/>
      <c r="R2" s="502"/>
      <c r="S2" s="293" t="s">
        <v>563</v>
      </c>
      <c r="T2" s="293"/>
      <c r="U2" s="293"/>
      <c r="V2" s="503" t="str">
        <f>+'様式A-1'!$W$2</f>
        <v>34.19214,132.18053</v>
      </c>
      <c r="W2" s="503"/>
      <c r="X2" s="503"/>
      <c r="Y2" s="503"/>
      <c r="Z2" s="503"/>
    </row>
    <row r="3" spans="2:27" ht="20.100000000000001" customHeight="1" x14ac:dyDescent="0.15">
      <c r="B3" s="184" t="s">
        <v>530</v>
      </c>
      <c r="C3" s="294" t="str">
        <f>+'様式A-1'!$D$3</f>
        <v>ワキトンネル</v>
      </c>
      <c r="D3" s="295"/>
      <c r="E3" s="295"/>
      <c r="F3" s="296"/>
      <c r="G3" s="291" t="s">
        <v>531</v>
      </c>
      <c r="H3" s="294" t="str">
        <f>+'様式A-1'!$J$3</f>
        <v>一般県道北中山岩国線</v>
      </c>
      <c r="I3" s="295"/>
      <c r="J3" s="296"/>
      <c r="K3" s="291" t="s">
        <v>535</v>
      </c>
      <c r="L3" s="504" t="str">
        <f>+'様式A-1'!$R$3</f>
        <v>山口県岩国土木建築事務所</v>
      </c>
      <c r="M3" s="504"/>
      <c r="N3" s="504"/>
      <c r="O3" s="504"/>
      <c r="P3" s="504"/>
      <c r="Q3" s="268" t="s">
        <v>536</v>
      </c>
      <c r="R3" s="270"/>
      <c r="S3" s="294" t="str">
        <f>'様式B (1)'!$S$3</f>
        <v>復建調査設計株式会社</v>
      </c>
      <c r="T3" s="295"/>
      <c r="U3" s="296"/>
      <c r="V3" s="506" t="s">
        <v>541</v>
      </c>
      <c r="W3" s="149" t="s">
        <v>542</v>
      </c>
      <c r="X3" s="508">
        <f>+'様式A-1'!$E$7</f>
        <v>34.2044</v>
      </c>
      <c r="Y3" s="509"/>
      <c r="Z3" s="510"/>
    </row>
    <row r="4" spans="2:27" ht="20.100000000000001" customHeight="1" x14ac:dyDescent="0.15">
      <c r="B4" s="181" t="s">
        <v>543</v>
      </c>
      <c r="C4" s="297" t="str">
        <f>+'様式A-1'!$D$4</f>
        <v>和木トンネル</v>
      </c>
      <c r="D4" s="298"/>
      <c r="E4" s="298"/>
      <c r="F4" s="299"/>
      <c r="G4" s="285"/>
      <c r="H4" s="297"/>
      <c r="I4" s="298"/>
      <c r="J4" s="299"/>
      <c r="K4" s="285"/>
      <c r="L4" s="505"/>
      <c r="M4" s="505"/>
      <c r="N4" s="505"/>
      <c r="O4" s="505"/>
      <c r="P4" s="505"/>
      <c r="Q4" s="271"/>
      <c r="R4" s="273"/>
      <c r="S4" s="297" t="str">
        <f>'様式B (1)'!$S$4</f>
        <v>小笠原洋</v>
      </c>
      <c r="T4" s="298"/>
      <c r="U4" s="299"/>
      <c r="V4" s="507"/>
      <c r="W4" s="193" t="s">
        <v>544</v>
      </c>
      <c r="X4" s="508">
        <f>+'様式A-1'!$E$8</f>
        <v>132.1977</v>
      </c>
      <c r="Y4" s="509"/>
      <c r="Z4" s="510"/>
    </row>
    <row r="5" spans="2:27" ht="20.100000000000001" customHeight="1" x14ac:dyDescent="0.15">
      <c r="B5" s="511" t="s">
        <v>545</v>
      </c>
      <c r="C5" s="188" t="s">
        <v>546</v>
      </c>
      <c r="D5" s="286" t="str">
        <f>+'様式A-1'!$E$5</f>
        <v>山口県和木町</v>
      </c>
      <c r="E5" s="287"/>
      <c r="F5" s="287"/>
      <c r="G5" s="258" t="s">
        <v>395</v>
      </c>
      <c r="H5" s="259"/>
      <c r="I5" s="286" t="str">
        <f>'様式B (1)'!$I$5</f>
        <v>山岳トンネル工法（NATM）</v>
      </c>
      <c r="J5" s="287"/>
      <c r="K5" s="288"/>
      <c r="L5" s="293" t="s">
        <v>547</v>
      </c>
      <c r="M5" s="293"/>
      <c r="N5" s="182" t="s">
        <v>548</v>
      </c>
      <c r="O5" s="150">
        <f>+'様式A-1'!$Z$5</f>
        <v>242</v>
      </c>
      <c r="P5" s="183" t="s">
        <v>549</v>
      </c>
      <c r="Q5" s="516" t="s">
        <v>550</v>
      </c>
      <c r="R5" s="513" t="str">
        <f>'様式B (1)'!$R$5</f>
        <v>一般道</v>
      </c>
      <c r="S5" s="291" t="s">
        <v>65</v>
      </c>
      <c r="T5" s="291"/>
      <c r="U5" s="151" t="str">
        <f>'様式B (1)'!$U$5</f>
        <v>無</v>
      </c>
      <c r="V5" s="268" t="s">
        <v>551</v>
      </c>
      <c r="W5" s="149" t="s">
        <v>542</v>
      </c>
      <c r="X5" s="508">
        <f>+'様式A-1'!$E$9</f>
        <v>34.205728000000001</v>
      </c>
      <c r="Y5" s="509"/>
      <c r="Z5" s="510"/>
    </row>
    <row r="6" spans="2:27" ht="20.100000000000001" customHeight="1" x14ac:dyDescent="0.15">
      <c r="B6" s="512"/>
      <c r="C6" s="188" t="s">
        <v>552</v>
      </c>
      <c r="D6" s="515" t="str">
        <f>+'様式A-1'!$E$6</f>
        <v>山口県和木町</v>
      </c>
      <c r="E6" s="287"/>
      <c r="F6" s="287"/>
      <c r="G6" s="293" t="s">
        <v>553</v>
      </c>
      <c r="H6" s="293"/>
      <c r="I6" s="286" t="str">
        <f>'様式B (1)'!$I$6</f>
        <v>2008年</v>
      </c>
      <c r="J6" s="287"/>
      <c r="K6" s="288"/>
      <c r="L6" s="293" t="s">
        <v>554</v>
      </c>
      <c r="M6" s="293"/>
      <c r="N6" s="182" t="s">
        <v>548</v>
      </c>
      <c r="O6" s="179">
        <f>+'様式A-1'!$E$15</f>
        <v>10.25</v>
      </c>
      <c r="P6" s="183" t="s">
        <v>549</v>
      </c>
      <c r="Q6" s="273"/>
      <c r="R6" s="514"/>
      <c r="S6" s="293" t="s">
        <v>63</v>
      </c>
      <c r="T6" s="293"/>
      <c r="U6" s="152" t="str">
        <f>'様式B (1)'!$U$6</f>
        <v>指定なし</v>
      </c>
      <c r="V6" s="271"/>
      <c r="W6" s="149" t="s">
        <v>544</v>
      </c>
      <c r="X6" s="508">
        <f>+'様式A-1'!$E$10</f>
        <v>132.199646</v>
      </c>
      <c r="Y6" s="509"/>
      <c r="Z6" s="510"/>
    </row>
    <row r="7" spans="2:27" ht="7.5" customHeight="1" x14ac:dyDescent="0.15">
      <c r="B7" s="544" t="s">
        <v>555</v>
      </c>
      <c r="C7" s="544"/>
      <c r="D7" s="545" t="str">
        <f>'様式B (1)'!$D$7</f>
        <v>Ⅱ</v>
      </c>
      <c r="E7" s="545"/>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544"/>
      <c r="C8" s="544"/>
      <c r="D8" s="545"/>
      <c r="E8" s="545"/>
      <c r="F8" s="156"/>
      <c r="G8" s="517" t="s">
        <v>556</v>
      </c>
      <c r="H8" s="516"/>
      <c r="I8" s="548" t="s">
        <v>557</v>
      </c>
      <c r="J8" s="157" t="s">
        <v>539</v>
      </c>
      <c r="K8" s="158" t="s">
        <v>523</v>
      </c>
      <c r="L8" s="530">
        <f>'様式B (1)'!$L$8</f>
        <v>7</v>
      </c>
      <c r="M8" s="531"/>
      <c r="N8" s="188" t="s">
        <v>540</v>
      </c>
      <c r="O8" s="532">
        <f>'様式B (1)'!$O$8</f>
        <v>0</v>
      </c>
      <c r="P8" s="532"/>
      <c r="Q8" s="188" t="s">
        <v>558</v>
      </c>
      <c r="R8" s="530">
        <f>'様式B (1)'!$R$8</f>
        <v>0</v>
      </c>
      <c r="S8" s="531"/>
      <c r="T8" s="517" t="s">
        <v>559</v>
      </c>
      <c r="U8" s="516"/>
      <c r="V8" s="517" t="s">
        <v>560</v>
      </c>
      <c r="W8" s="516"/>
      <c r="X8" s="520">
        <f>'様式B (1)'!$X$8</f>
        <v>0</v>
      </c>
      <c r="Y8" s="521"/>
      <c r="Z8" s="156"/>
      <c r="AA8" s="84"/>
    </row>
    <row r="9" spans="2:27" ht="10.9" customHeight="1" x14ac:dyDescent="0.15">
      <c r="B9" s="544"/>
      <c r="C9" s="544"/>
      <c r="D9" s="545"/>
      <c r="E9" s="545"/>
      <c r="F9" s="156"/>
      <c r="G9" s="546"/>
      <c r="H9" s="547"/>
      <c r="I9" s="549"/>
      <c r="J9" s="524" t="s">
        <v>470</v>
      </c>
      <c r="K9" s="526" t="s">
        <v>523</v>
      </c>
      <c r="L9" s="520">
        <f>'様式B (1)'!$L$9</f>
        <v>0</v>
      </c>
      <c r="M9" s="521"/>
      <c r="N9" s="524" t="s">
        <v>540</v>
      </c>
      <c r="O9" s="520">
        <f>'様式B (1)'!$O$9</f>
        <v>0</v>
      </c>
      <c r="P9" s="521"/>
      <c r="Q9" s="524" t="s">
        <v>558</v>
      </c>
      <c r="R9" s="520">
        <f>'様式B (1)'!$R$9</f>
        <v>0</v>
      </c>
      <c r="S9" s="521"/>
      <c r="T9" s="546"/>
      <c r="U9" s="547"/>
      <c r="V9" s="518"/>
      <c r="W9" s="519"/>
      <c r="X9" s="522"/>
      <c r="Y9" s="523"/>
      <c r="Z9" s="156"/>
      <c r="AA9" s="84"/>
    </row>
    <row r="10" spans="2:27" ht="10.9" customHeight="1" x14ac:dyDescent="0.15">
      <c r="B10" s="544"/>
      <c r="C10" s="544"/>
      <c r="D10" s="545"/>
      <c r="E10" s="545"/>
      <c r="F10" s="156"/>
      <c r="G10" s="546"/>
      <c r="H10" s="547"/>
      <c r="I10" s="549"/>
      <c r="J10" s="525"/>
      <c r="K10" s="527"/>
      <c r="L10" s="528"/>
      <c r="M10" s="529"/>
      <c r="N10" s="525"/>
      <c r="O10" s="528"/>
      <c r="P10" s="529"/>
      <c r="Q10" s="525"/>
      <c r="R10" s="528"/>
      <c r="S10" s="529"/>
      <c r="T10" s="546"/>
      <c r="U10" s="547"/>
      <c r="V10" s="537" t="s">
        <v>561</v>
      </c>
      <c r="W10" s="538"/>
      <c r="X10" s="520">
        <f>'様式B (1)'!$X$10</f>
        <v>0</v>
      </c>
      <c r="Y10" s="521"/>
      <c r="Z10" s="156"/>
      <c r="AA10" s="84"/>
    </row>
    <row r="11" spans="2:27" ht="21.75" customHeight="1" x14ac:dyDescent="0.15">
      <c r="B11" s="544"/>
      <c r="C11" s="544"/>
      <c r="D11" s="545"/>
      <c r="E11" s="545"/>
      <c r="F11" s="156"/>
      <c r="G11" s="518"/>
      <c r="H11" s="519"/>
      <c r="I11" s="550"/>
      <c r="J11" s="188" t="s">
        <v>562</v>
      </c>
      <c r="K11" s="158" t="s">
        <v>523</v>
      </c>
      <c r="L11" s="541">
        <f>'様式B (1)'!$L$11</f>
        <v>0</v>
      </c>
      <c r="M11" s="542"/>
      <c r="N11" s="188" t="s">
        <v>540</v>
      </c>
      <c r="O11" s="543">
        <f>'様式B (1)'!$O$11</f>
        <v>0</v>
      </c>
      <c r="P11" s="543"/>
      <c r="Q11" s="188" t="s">
        <v>558</v>
      </c>
      <c r="R11" s="541">
        <f>'様式B (1)'!$R$11</f>
        <v>0</v>
      </c>
      <c r="S11" s="542"/>
      <c r="T11" s="518"/>
      <c r="U11" s="519"/>
      <c r="V11" s="539"/>
      <c r="W11" s="540"/>
      <c r="X11" s="528"/>
      <c r="Y11" s="529"/>
      <c r="Z11" s="156"/>
      <c r="AA11" s="84"/>
    </row>
    <row r="12" spans="2:27" ht="21.75" customHeight="1" x14ac:dyDescent="0.15">
      <c r="B12" s="289" t="s">
        <v>216</v>
      </c>
      <c r="C12" s="534"/>
      <c r="D12" s="535"/>
      <c r="E12" s="535"/>
      <c r="F12" s="535"/>
      <c r="G12" s="535"/>
      <c r="H12" s="535"/>
      <c r="I12" s="535"/>
      <c r="J12" s="535"/>
      <c r="K12" s="535"/>
      <c r="L12" s="535"/>
      <c r="M12" s="535"/>
      <c r="N12" s="535"/>
      <c r="O12" s="535"/>
      <c r="P12" s="535"/>
      <c r="Q12" s="535"/>
      <c r="R12" s="535"/>
      <c r="S12" s="535"/>
      <c r="T12" s="535"/>
      <c r="U12" s="535"/>
      <c r="V12" s="535"/>
      <c r="W12" s="535"/>
      <c r="X12" s="535"/>
      <c r="Y12" s="535"/>
      <c r="Z12" s="536"/>
      <c r="AA12" s="84"/>
    </row>
    <row r="13" spans="2:27" ht="21.75" customHeight="1" x14ac:dyDescent="0.15">
      <c r="B13" s="290"/>
      <c r="C13" s="534"/>
      <c r="D13" s="535"/>
      <c r="E13" s="535"/>
      <c r="F13" s="535"/>
      <c r="G13" s="535"/>
      <c r="H13" s="535"/>
      <c r="I13" s="535"/>
      <c r="J13" s="535"/>
      <c r="K13" s="535"/>
      <c r="L13" s="535"/>
      <c r="M13" s="535"/>
      <c r="N13" s="535"/>
      <c r="O13" s="535"/>
      <c r="P13" s="535"/>
      <c r="Q13" s="535"/>
      <c r="R13" s="535"/>
      <c r="S13" s="535"/>
      <c r="T13" s="535"/>
      <c r="U13" s="535"/>
      <c r="V13" s="535"/>
      <c r="W13" s="535"/>
      <c r="X13" s="535"/>
      <c r="Y13" s="535"/>
      <c r="Z13" s="536"/>
      <c r="AA13" s="84"/>
    </row>
    <row r="14" spans="2:27" ht="21.75" customHeight="1" x14ac:dyDescent="0.15">
      <c r="B14" s="290"/>
      <c r="C14" s="534"/>
      <c r="D14" s="535"/>
      <c r="E14" s="535"/>
      <c r="F14" s="535"/>
      <c r="G14" s="535"/>
      <c r="H14" s="535"/>
      <c r="I14" s="535"/>
      <c r="J14" s="535"/>
      <c r="K14" s="535"/>
      <c r="L14" s="535"/>
      <c r="M14" s="535"/>
      <c r="N14" s="535"/>
      <c r="O14" s="535"/>
      <c r="P14" s="535"/>
      <c r="Q14" s="535"/>
      <c r="R14" s="535"/>
      <c r="S14" s="535"/>
      <c r="T14" s="535"/>
      <c r="U14" s="535"/>
      <c r="V14" s="535"/>
      <c r="W14" s="535"/>
      <c r="X14" s="535"/>
      <c r="Y14" s="535"/>
      <c r="Z14" s="536"/>
      <c r="AA14" s="84"/>
    </row>
    <row r="15" spans="2:27" ht="21.75" customHeight="1" x14ac:dyDescent="0.15">
      <c r="B15" s="290"/>
      <c r="C15" s="534"/>
      <c r="D15" s="535"/>
      <c r="E15" s="535"/>
      <c r="F15" s="535"/>
      <c r="G15" s="535"/>
      <c r="H15" s="535"/>
      <c r="I15" s="535"/>
      <c r="J15" s="535"/>
      <c r="K15" s="535"/>
      <c r="L15" s="535"/>
      <c r="M15" s="535"/>
      <c r="N15" s="535"/>
      <c r="O15" s="535"/>
      <c r="P15" s="535"/>
      <c r="Q15" s="535"/>
      <c r="R15" s="535"/>
      <c r="S15" s="535"/>
      <c r="T15" s="535"/>
      <c r="U15" s="535"/>
      <c r="V15" s="535"/>
      <c r="W15" s="535"/>
      <c r="X15" s="535"/>
      <c r="Y15" s="535"/>
      <c r="Z15" s="536"/>
    </row>
    <row r="16" spans="2:27" ht="21.75" customHeight="1" x14ac:dyDescent="0.15">
      <c r="B16" s="290"/>
      <c r="C16" s="534"/>
      <c r="D16" s="535"/>
      <c r="E16" s="535"/>
      <c r="F16" s="535"/>
      <c r="G16" s="535"/>
      <c r="H16" s="535"/>
      <c r="I16" s="535"/>
      <c r="J16" s="535"/>
      <c r="K16" s="535"/>
      <c r="L16" s="535"/>
      <c r="M16" s="535"/>
      <c r="N16" s="535"/>
      <c r="O16" s="535"/>
      <c r="P16" s="535"/>
      <c r="Q16" s="535"/>
      <c r="R16" s="535"/>
      <c r="S16" s="535"/>
      <c r="T16" s="535"/>
      <c r="U16" s="535"/>
      <c r="V16" s="535"/>
      <c r="W16" s="535"/>
      <c r="X16" s="535"/>
      <c r="Y16" s="535"/>
      <c r="Z16" s="536"/>
    </row>
    <row r="17" spans="2:26" ht="21.75" customHeight="1" x14ac:dyDescent="0.15">
      <c r="B17" s="290"/>
      <c r="C17" s="534"/>
      <c r="D17" s="535"/>
      <c r="E17" s="535"/>
      <c r="F17" s="535"/>
      <c r="G17" s="535"/>
      <c r="H17" s="535"/>
      <c r="I17" s="535"/>
      <c r="J17" s="535"/>
      <c r="K17" s="535"/>
      <c r="L17" s="535"/>
      <c r="M17" s="535"/>
      <c r="N17" s="535"/>
      <c r="O17" s="535"/>
      <c r="P17" s="535"/>
      <c r="Q17" s="535"/>
      <c r="R17" s="535"/>
      <c r="S17" s="535"/>
      <c r="T17" s="535"/>
      <c r="U17" s="535"/>
      <c r="V17" s="535"/>
      <c r="W17" s="535"/>
      <c r="X17" s="535"/>
      <c r="Y17" s="535"/>
      <c r="Z17" s="536"/>
    </row>
    <row r="18" spans="2:26" ht="21.75" customHeight="1" x14ac:dyDescent="0.15">
      <c r="B18" s="290"/>
      <c r="C18" s="534"/>
      <c r="D18" s="535"/>
      <c r="E18" s="535"/>
      <c r="F18" s="535"/>
      <c r="G18" s="535"/>
      <c r="H18" s="535"/>
      <c r="I18" s="535"/>
      <c r="J18" s="535"/>
      <c r="K18" s="535"/>
      <c r="L18" s="535"/>
      <c r="M18" s="535"/>
      <c r="N18" s="535"/>
      <c r="O18" s="535"/>
      <c r="P18" s="535"/>
      <c r="Q18" s="535"/>
      <c r="R18" s="535"/>
      <c r="S18" s="535"/>
      <c r="T18" s="535"/>
      <c r="U18" s="535"/>
      <c r="V18" s="535"/>
      <c r="W18" s="535"/>
      <c r="X18" s="535"/>
      <c r="Y18" s="535"/>
      <c r="Z18" s="536"/>
    </row>
    <row r="19" spans="2:26" ht="21.75" customHeight="1" x14ac:dyDescent="0.15">
      <c r="B19" s="290"/>
      <c r="C19" s="534"/>
      <c r="D19" s="535"/>
      <c r="E19" s="535"/>
      <c r="F19" s="535"/>
      <c r="G19" s="535"/>
      <c r="H19" s="535"/>
      <c r="I19" s="535"/>
      <c r="J19" s="535"/>
      <c r="K19" s="535"/>
      <c r="L19" s="535"/>
      <c r="M19" s="535"/>
      <c r="N19" s="535"/>
      <c r="O19" s="535"/>
      <c r="P19" s="535"/>
      <c r="Q19" s="535"/>
      <c r="R19" s="535"/>
      <c r="S19" s="535"/>
      <c r="T19" s="535"/>
      <c r="U19" s="535"/>
      <c r="V19" s="535"/>
      <c r="W19" s="535"/>
      <c r="X19" s="535"/>
      <c r="Y19" s="535"/>
      <c r="Z19" s="536"/>
    </row>
    <row r="20" spans="2:26" ht="21.75" customHeight="1" x14ac:dyDescent="0.15">
      <c r="B20" s="290"/>
      <c r="C20" s="534"/>
      <c r="D20" s="535"/>
      <c r="E20" s="535"/>
      <c r="F20" s="535"/>
      <c r="G20" s="535"/>
      <c r="H20" s="535"/>
      <c r="I20" s="535"/>
      <c r="J20" s="535"/>
      <c r="K20" s="535"/>
      <c r="L20" s="535"/>
      <c r="M20" s="535"/>
      <c r="N20" s="535"/>
      <c r="O20" s="535"/>
      <c r="P20" s="535"/>
      <c r="Q20" s="535"/>
      <c r="R20" s="535"/>
      <c r="S20" s="535"/>
      <c r="T20" s="535"/>
      <c r="U20" s="535"/>
      <c r="V20" s="535"/>
      <c r="W20" s="535"/>
      <c r="X20" s="535"/>
      <c r="Y20" s="535"/>
      <c r="Z20" s="536"/>
    </row>
    <row r="21" spans="2:26" ht="21.75" customHeight="1" x14ac:dyDescent="0.15">
      <c r="B21" s="290"/>
      <c r="C21" s="534"/>
      <c r="D21" s="535"/>
      <c r="E21" s="535"/>
      <c r="F21" s="535"/>
      <c r="G21" s="535"/>
      <c r="H21" s="535"/>
      <c r="I21" s="535"/>
      <c r="J21" s="535"/>
      <c r="K21" s="535"/>
      <c r="L21" s="535"/>
      <c r="M21" s="535"/>
      <c r="N21" s="535"/>
      <c r="O21" s="535"/>
      <c r="P21" s="535"/>
      <c r="Q21" s="535"/>
      <c r="R21" s="535"/>
      <c r="S21" s="535"/>
      <c r="T21" s="535"/>
      <c r="U21" s="535"/>
      <c r="V21" s="535"/>
      <c r="W21" s="535"/>
      <c r="X21" s="535"/>
      <c r="Y21" s="535"/>
      <c r="Z21" s="536"/>
    </row>
    <row r="22" spans="2:26" ht="21.75" customHeight="1" x14ac:dyDescent="0.15">
      <c r="B22" s="290"/>
      <c r="C22" s="534"/>
      <c r="D22" s="535"/>
      <c r="E22" s="535"/>
      <c r="F22" s="535"/>
      <c r="G22" s="535"/>
      <c r="H22" s="535"/>
      <c r="I22" s="535"/>
      <c r="J22" s="535"/>
      <c r="K22" s="535"/>
      <c r="L22" s="535"/>
      <c r="M22" s="535"/>
      <c r="N22" s="535"/>
      <c r="O22" s="535"/>
      <c r="P22" s="535"/>
      <c r="Q22" s="535"/>
      <c r="R22" s="535"/>
      <c r="S22" s="535"/>
      <c r="T22" s="535"/>
      <c r="U22" s="535"/>
      <c r="V22" s="535"/>
      <c r="W22" s="535"/>
      <c r="X22" s="535"/>
      <c r="Y22" s="535"/>
      <c r="Z22" s="536"/>
    </row>
    <row r="23" spans="2:26" ht="21.75" customHeight="1" x14ac:dyDescent="0.15">
      <c r="B23" s="290"/>
      <c r="C23" s="534"/>
      <c r="D23" s="535"/>
      <c r="E23" s="535"/>
      <c r="F23" s="535"/>
      <c r="G23" s="535"/>
      <c r="H23" s="535"/>
      <c r="I23" s="535"/>
      <c r="J23" s="535"/>
      <c r="K23" s="535"/>
      <c r="L23" s="535"/>
      <c r="M23" s="535"/>
      <c r="N23" s="535"/>
      <c r="O23" s="535"/>
      <c r="P23" s="535"/>
      <c r="Q23" s="535"/>
      <c r="R23" s="535"/>
      <c r="S23" s="535"/>
      <c r="T23" s="535"/>
      <c r="U23" s="535"/>
      <c r="V23" s="535"/>
      <c r="W23" s="535"/>
      <c r="X23" s="535"/>
      <c r="Y23" s="535"/>
      <c r="Z23" s="536"/>
    </row>
    <row r="24" spans="2:26" ht="21.75" customHeight="1" x14ac:dyDescent="0.15">
      <c r="B24" s="290"/>
      <c r="C24" s="534"/>
      <c r="D24" s="535"/>
      <c r="E24" s="535"/>
      <c r="F24" s="535"/>
      <c r="G24" s="535"/>
      <c r="H24" s="535"/>
      <c r="I24" s="535"/>
      <c r="J24" s="535"/>
      <c r="K24" s="535"/>
      <c r="L24" s="535"/>
      <c r="M24" s="535"/>
      <c r="N24" s="535"/>
      <c r="O24" s="535"/>
      <c r="P24" s="535"/>
      <c r="Q24" s="535"/>
      <c r="R24" s="535"/>
      <c r="S24" s="535"/>
      <c r="T24" s="535"/>
      <c r="U24" s="535"/>
      <c r="V24" s="535"/>
      <c r="W24" s="535"/>
      <c r="X24" s="535"/>
      <c r="Y24" s="535"/>
      <c r="Z24" s="536"/>
    </row>
    <row r="25" spans="2:26" ht="21.75" customHeight="1" x14ac:dyDescent="0.15">
      <c r="B25" s="290"/>
      <c r="C25" s="534"/>
      <c r="D25" s="535"/>
      <c r="E25" s="535"/>
      <c r="F25" s="535"/>
      <c r="G25" s="535"/>
      <c r="H25" s="535"/>
      <c r="I25" s="535"/>
      <c r="J25" s="535"/>
      <c r="K25" s="535"/>
      <c r="L25" s="535"/>
      <c r="M25" s="535"/>
      <c r="N25" s="535"/>
      <c r="O25" s="535"/>
      <c r="P25" s="535"/>
      <c r="Q25" s="535"/>
      <c r="R25" s="535"/>
      <c r="S25" s="535"/>
      <c r="T25" s="535"/>
      <c r="U25" s="535"/>
      <c r="V25" s="535"/>
      <c r="W25" s="535"/>
      <c r="X25" s="535"/>
      <c r="Y25" s="535"/>
      <c r="Z25" s="536"/>
    </row>
    <row r="26" spans="2:26" ht="21.75" customHeight="1" x14ac:dyDescent="0.15">
      <c r="B26" s="290"/>
      <c r="C26" s="534"/>
      <c r="D26" s="535"/>
      <c r="E26" s="535"/>
      <c r="F26" s="535"/>
      <c r="G26" s="535"/>
      <c r="H26" s="535"/>
      <c r="I26" s="535"/>
      <c r="J26" s="535"/>
      <c r="K26" s="535"/>
      <c r="L26" s="535"/>
      <c r="M26" s="535"/>
      <c r="N26" s="535"/>
      <c r="O26" s="535"/>
      <c r="P26" s="535"/>
      <c r="Q26" s="535"/>
      <c r="R26" s="535"/>
      <c r="S26" s="535"/>
      <c r="T26" s="535"/>
      <c r="U26" s="535"/>
      <c r="V26" s="535"/>
      <c r="W26" s="535"/>
      <c r="X26" s="535"/>
      <c r="Y26" s="535"/>
      <c r="Z26" s="536"/>
    </row>
    <row r="27" spans="2:26" ht="21.75" customHeight="1" x14ac:dyDescent="0.15">
      <c r="B27" s="290"/>
      <c r="C27" s="534"/>
      <c r="D27" s="535"/>
      <c r="E27" s="535"/>
      <c r="F27" s="535"/>
      <c r="G27" s="535"/>
      <c r="H27" s="535"/>
      <c r="I27" s="535"/>
      <c r="J27" s="535"/>
      <c r="K27" s="535"/>
      <c r="L27" s="535"/>
      <c r="M27" s="535"/>
      <c r="N27" s="535"/>
      <c r="O27" s="535"/>
      <c r="P27" s="535"/>
      <c r="Q27" s="535"/>
      <c r="R27" s="535"/>
      <c r="S27" s="535"/>
      <c r="T27" s="535"/>
      <c r="U27" s="535"/>
      <c r="V27" s="535"/>
      <c r="W27" s="535"/>
      <c r="X27" s="535"/>
      <c r="Y27" s="535"/>
      <c r="Z27" s="536"/>
    </row>
    <row r="28" spans="2:26" ht="21.75" customHeight="1" x14ac:dyDescent="0.15">
      <c r="B28" s="290"/>
      <c r="C28" s="534"/>
      <c r="D28" s="535"/>
      <c r="E28" s="535"/>
      <c r="F28" s="535"/>
      <c r="G28" s="535"/>
      <c r="H28" s="535"/>
      <c r="I28" s="535"/>
      <c r="J28" s="535"/>
      <c r="K28" s="535"/>
      <c r="L28" s="535"/>
      <c r="M28" s="535"/>
      <c r="N28" s="535"/>
      <c r="O28" s="535"/>
      <c r="P28" s="535"/>
      <c r="Q28" s="535"/>
      <c r="R28" s="535"/>
      <c r="S28" s="535"/>
      <c r="T28" s="535"/>
      <c r="U28" s="535"/>
      <c r="V28" s="535"/>
      <c r="W28" s="535"/>
      <c r="X28" s="535"/>
      <c r="Y28" s="535"/>
      <c r="Z28" s="536"/>
    </row>
    <row r="29" spans="2:26" ht="47.25" customHeight="1" x14ac:dyDescent="0.15">
      <c r="B29" s="341"/>
      <c r="C29" s="160"/>
      <c r="D29" s="160"/>
      <c r="E29" s="161"/>
      <c r="F29" s="162"/>
      <c r="G29" s="160"/>
      <c r="H29" s="160"/>
      <c r="I29" s="160"/>
      <c r="J29" s="533" t="s">
        <v>217</v>
      </c>
      <c r="K29" s="533"/>
      <c r="L29" s="533"/>
      <c r="M29" s="533"/>
      <c r="N29" s="533"/>
      <c r="O29" s="533"/>
      <c r="P29" s="533"/>
      <c r="Q29" s="533" t="s">
        <v>218</v>
      </c>
      <c r="R29" s="533"/>
      <c r="S29" s="533"/>
      <c r="T29" s="533"/>
      <c r="U29" s="533"/>
      <c r="V29" s="533"/>
      <c r="W29" s="533"/>
      <c r="X29" s="533"/>
      <c r="Y29" s="533"/>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F8CC582F-6EC6-40EF-AFFB-A9FFD9586852}"/>
    <dataValidation allowBlank="1" showInputMessage="1" showErrorMessage="1" prompt="経度を小数点以下５桁まで入力する。" sqref="X4:Z4 X6:Z6" xr:uid="{4C1C3CA8-456D-4C85-9699-82529F4434E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9EF319-7DF4-47B0-B8F0-C74D6DACEE14}">
          <x14:formula1>
            <xm:f>'(参考)リスト'!$C$6:$C$11</xm:f>
          </x14:formula1>
          <xm:sqref>I5:K5</xm:sqref>
        </x14:dataValidation>
        <x14:dataValidation type="list" allowBlank="1" showInputMessage="1" showErrorMessage="1" xr:uid="{F00D8F97-DB6E-4A03-AD3B-C3CC1076B70B}">
          <x14:formula1>
            <xm:f>'(参考)リスト'!$D$6:$D$7</xm:f>
          </x14:formula1>
          <xm:sqref>R5:R6</xm:sqref>
        </x14:dataValidation>
        <x14:dataValidation type="list" allowBlank="1" showInputMessage="1" showErrorMessage="1" xr:uid="{278562CA-1F0D-4A89-AC57-1F412472AD84}">
          <x14:formula1>
            <xm:f>'(参考)リスト'!$F$6:$F$7</xm:f>
          </x14:formula1>
          <xm:sqref>U5</xm:sqref>
        </x14:dataValidation>
        <x14:dataValidation type="list" allowBlank="1" showInputMessage="1" showErrorMessage="1" xr:uid="{B743A3CF-8DB1-4F97-AB85-994684BD47E8}">
          <x14:formula1>
            <xm:f>'(参考)リスト'!$E$6:$E$10</xm:f>
          </x14:formula1>
          <xm:sqref>U6</xm:sqref>
        </x14:dataValidation>
        <x14:dataValidation type="list" allowBlank="1" showInputMessage="1" showErrorMessage="1" xr:uid="{9655088B-1E29-4B9F-B82D-DE70115A8230}">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Y48"/>
  <sheetViews>
    <sheetView showGridLines="0" showZeros="0" view="pageBreakPreview"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67" t="s">
        <v>223</v>
      </c>
      <c r="C2" s="567"/>
      <c r="D2" s="567"/>
      <c r="E2" s="567"/>
      <c r="F2" s="568"/>
      <c r="G2" s="568"/>
      <c r="H2" s="568"/>
      <c r="I2" s="567"/>
      <c r="J2" s="567"/>
      <c r="K2" s="567"/>
      <c r="L2" s="567"/>
      <c r="M2" s="567"/>
      <c r="N2" s="567"/>
      <c r="O2" s="567"/>
      <c r="P2" s="567"/>
      <c r="Q2" s="567"/>
      <c r="R2" s="567"/>
      <c r="S2" s="567"/>
      <c r="T2" s="567"/>
      <c r="U2" s="567"/>
      <c r="V2" s="567"/>
      <c r="W2" s="567"/>
      <c r="X2" s="567"/>
      <c r="Y2" s="159"/>
    </row>
    <row r="3" spans="2:25" ht="20.100000000000001" customHeight="1" x14ac:dyDescent="0.15">
      <c r="B3" s="333" t="s">
        <v>60</v>
      </c>
      <c r="C3" s="343"/>
      <c r="D3" s="343"/>
      <c r="E3" s="343"/>
      <c r="F3" s="569" t="str">
        <f>+'様式A-1'!$D$3</f>
        <v>ワキトンネル</v>
      </c>
      <c r="G3" s="569"/>
      <c r="H3" s="569"/>
      <c r="I3" s="256" t="s">
        <v>61</v>
      </c>
      <c r="J3" s="257"/>
      <c r="K3" s="286" t="str">
        <f>+'様式A-1'!$J$3</f>
        <v>一般県道北中山岩国線</v>
      </c>
      <c r="L3" s="287"/>
      <c r="M3" s="287"/>
      <c r="N3" s="288"/>
      <c r="O3" s="291" t="s">
        <v>224</v>
      </c>
      <c r="P3" s="588" t="str">
        <f>+'様式B (1)'!$S$3</f>
        <v>復建調査設計株式会社</v>
      </c>
      <c r="Q3" s="504"/>
      <c r="R3" s="504"/>
      <c r="S3" s="589"/>
      <c r="T3" s="517" t="s">
        <v>225</v>
      </c>
      <c r="U3" s="580"/>
      <c r="V3" s="580"/>
      <c r="W3" s="516"/>
      <c r="X3" s="584">
        <f>+'様式B (1)'!$P$2</f>
        <v>45860</v>
      </c>
      <c r="Y3" s="585"/>
    </row>
    <row r="4" spans="2:25" ht="20.100000000000001" customHeight="1" x14ac:dyDescent="0.15">
      <c r="B4" s="282" t="s">
        <v>167</v>
      </c>
      <c r="C4" s="283"/>
      <c r="D4" s="283"/>
      <c r="E4" s="283"/>
      <c r="F4" s="576" t="str">
        <f>+'様式A-1'!$D$4</f>
        <v>和木トンネル</v>
      </c>
      <c r="G4" s="576"/>
      <c r="H4" s="576"/>
      <c r="I4" s="574" t="s">
        <v>168</v>
      </c>
      <c r="J4" s="575"/>
      <c r="K4" s="286" t="str">
        <f>+'様式A-1'!$R$3</f>
        <v>山口県岩国土木建築事務所</v>
      </c>
      <c r="L4" s="287"/>
      <c r="M4" s="287"/>
      <c r="N4" s="288"/>
      <c r="O4" s="285"/>
      <c r="P4" s="590" t="str">
        <f>+'様式B (1)'!$S$4</f>
        <v>小笠原洋</v>
      </c>
      <c r="Q4" s="505"/>
      <c r="R4" s="505"/>
      <c r="S4" s="583"/>
      <c r="T4" s="581"/>
      <c r="U4" s="582"/>
      <c r="V4" s="582"/>
      <c r="W4" s="583"/>
      <c r="X4" s="586"/>
      <c r="Y4" s="587"/>
    </row>
    <row r="5" spans="2:25" ht="15" customHeight="1" x14ac:dyDescent="0.15">
      <c r="B5" s="290" t="s">
        <v>226</v>
      </c>
      <c r="C5" s="572" t="s">
        <v>227</v>
      </c>
      <c r="D5" s="573"/>
      <c r="E5" s="570" t="s">
        <v>228</v>
      </c>
      <c r="F5" s="570" t="s">
        <v>229</v>
      </c>
      <c r="G5" s="551" t="s">
        <v>230</v>
      </c>
      <c r="H5" s="552"/>
      <c r="I5" s="333" t="s">
        <v>231</v>
      </c>
      <c r="J5" s="343"/>
      <c r="K5" s="343"/>
      <c r="L5" s="343"/>
      <c r="M5" s="343"/>
      <c r="N5" s="344"/>
      <c r="O5" s="592" t="s">
        <v>232</v>
      </c>
      <c r="P5" s="511" t="s">
        <v>233</v>
      </c>
      <c r="Q5" s="557"/>
      <c r="R5" s="557"/>
      <c r="S5" s="558"/>
      <c r="T5" s="551" t="s">
        <v>234</v>
      </c>
      <c r="U5" s="555"/>
      <c r="V5" s="555"/>
      <c r="W5" s="555"/>
      <c r="X5" s="552"/>
      <c r="Y5" s="578" t="s">
        <v>235</v>
      </c>
    </row>
    <row r="6" spans="2:25" ht="15" customHeight="1" x14ac:dyDescent="0.15">
      <c r="B6" s="290"/>
      <c r="C6" s="572"/>
      <c r="D6" s="573"/>
      <c r="E6" s="570"/>
      <c r="F6" s="570"/>
      <c r="G6" s="553"/>
      <c r="H6" s="554"/>
      <c r="I6" s="282"/>
      <c r="J6" s="283"/>
      <c r="K6" s="283"/>
      <c r="L6" s="283"/>
      <c r="M6" s="283"/>
      <c r="N6" s="284"/>
      <c r="O6" s="593"/>
      <c r="P6" s="512"/>
      <c r="Q6" s="559"/>
      <c r="R6" s="559"/>
      <c r="S6" s="560"/>
      <c r="T6" s="553"/>
      <c r="U6" s="556"/>
      <c r="V6" s="556"/>
      <c r="W6" s="556"/>
      <c r="X6" s="554"/>
      <c r="Y6" s="570"/>
    </row>
    <row r="7" spans="2:25" ht="16.149999999999999" customHeight="1" x14ac:dyDescent="0.15">
      <c r="B7" s="290"/>
      <c r="C7" s="572"/>
      <c r="D7" s="573"/>
      <c r="E7" s="570"/>
      <c r="F7" s="570"/>
      <c r="G7" s="544" t="s">
        <v>236</v>
      </c>
      <c r="H7" s="544" t="s">
        <v>237</v>
      </c>
      <c r="I7" s="562" t="s">
        <v>238</v>
      </c>
      <c r="J7" s="562" t="s">
        <v>239</v>
      </c>
      <c r="K7" s="563"/>
      <c r="L7" s="563"/>
      <c r="M7" s="565" t="s">
        <v>240</v>
      </c>
      <c r="N7" s="566" t="s">
        <v>241</v>
      </c>
      <c r="O7" s="562" t="s">
        <v>242</v>
      </c>
      <c r="P7" s="321" t="s">
        <v>243</v>
      </c>
      <c r="Q7" s="563"/>
      <c r="R7" s="544" t="s">
        <v>244</v>
      </c>
      <c r="S7" s="544" t="s">
        <v>245</v>
      </c>
      <c r="T7" s="591" t="s">
        <v>246</v>
      </c>
      <c r="U7" s="544" t="s">
        <v>247</v>
      </c>
      <c r="V7" s="563"/>
      <c r="W7" s="563"/>
      <c r="X7" s="563"/>
      <c r="Y7" s="570"/>
    </row>
    <row r="8" spans="2:25" ht="16.149999999999999" customHeight="1" x14ac:dyDescent="0.15">
      <c r="B8" s="290"/>
      <c r="C8" s="282"/>
      <c r="D8" s="284"/>
      <c r="E8" s="571"/>
      <c r="F8" s="571"/>
      <c r="G8" s="564"/>
      <c r="H8" s="564"/>
      <c r="I8" s="563"/>
      <c r="J8" s="563"/>
      <c r="K8" s="563"/>
      <c r="L8" s="563"/>
      <c r="M8" s="563"/>
      <c r="N8" s="563"/>
      <c r="O8" s="563"/>
      <c r="P8" s="164" t="s">
        <v>248</v>
      </c>
      <c r="Q8" s="164" t="s">
        <v>249</v>
      </c>
      <c r="R8" s="563"/>
      <c r="S8" s="563"/>
      <c r="T8" s="563"/>
      <c r="U8" s="563"/>
      <c r="V8" s="563"/>
      <c r="W8" s="563"/>
      <c r="X8" s="563"/>
      <c r="Y8" s="579"/>
    </row>
    <row r="9" spans="2:25" ht="15.75" customHeight="1" x14ac:dyDescent="0.15">
      <c r="B9" s="290"/>
      <c r="C9" s="337" t="s">
        <v>564</v>
      </c>
      <c r="D9" s="316"/>
      <c r="E9" s="131">
        <v>1</v>
      </c>
      <c r="F9" s="241">
        <v>1</v>
      </c>
      <c r="G9" s="178" t="s">
        <v>522</v>
      </c>
      <c r="H9" s="178" t="s">
        <v>608</v>
      </c>
      <c r="I9" s="178" t="s">
        <v>539</v>
      </c>
      <c r="J9" s="263" t="s">
        <v>442</v>
      </c>
      <c r="K9" s="263"/>
      <c r="L9" s="263"/>
      <c r="M9" s="178" t="s">
        <v>650</v>
      </c>
      <c r="N9" s="178" t="s">
        <v>528</v>
      </c>
      <c r="O9" s="178" t="s">
        <v>528</v>
      </c>
      <c r="P9" s="178"/>
      <c r="Q9" s="178" t="s">
        <v>590</v>
      </c>
      <c r="R9" s="178" t="s">
        <v>591</v>
      </c>
      <c r="S9" s="178" t="s">
        <v>591</v>
      </c>
      <c r="T9" s="178" t="s">
        <v>524</v>
      </c>
      <c r="U9" s="263" t="s">
        <v>525</v>
      </c>
      <c r="V9" s="561"/>
      <c r="W9" s="561"/>
      <c r="X9" s="561"/>
      <c r="Y9" s="178" t="s">
        <v>526</v>
      </c>
    </row>
    <row r="10" spans="2:25" ht="15.95" customHeight="1" x14ac:dyDescent="0.15">
      <c r="B10" s="290"/>
      <c r="C10" s="337" t="s">
        <v>564</v>
      </c>
      <c r="D10" s="316"/>
      <c r="E10" s="131">
        <v>2</v>
      </c>
      <c r="F10" s="241">
        <v>2</v>
      </c>
      <c r="G10" s="178" t="s">
        <v>522</v>
      </c>
      <c r="H10" s="178" t="s">
        <v>608</v>
      </c>
      <c r="I10" s="178" t="s">
        <v>539</v>
      </c>
      <c r="J10" s="263" t="s">
        <v>442</v>
      </c>
      <c r="K10" s="263"/>
      <c r="L10" s="263"/>
      <c r="M10" s="178" t="s">
        <v>611</v>
      </c>
      <c r="N10" s="178" t="s">
        <v>528</v>
      </c>
      <c r="O10" s="178" t="s">
        <v>528</v>
      </c>
      <c r="P10" s="178"/>
      <c r="Q10" s="178" t="s">
        <v>590</v>
      </c>
      <c r="R10" s="178" t="s">
        <v>591</v>
      </c>
      <c r="S10" s="178" t="s">
        <v>591</v>
      </c>
      <c r="T10" s="178" t="s">
        <v>524</v>
      </c>
      <c r="U10" s="263" t="s">
        <v>525</v>
      </c>
      <c r="V10" s="561"/>
      <c r="W10" s="561"/>
      <c r="X10" s="561"/>
      <c r="Y10" s="178" t="s">
        <v>526</v>
      </c>
    </row>
    <row r="11" spans="2:25" ht="15.95" customHeight="1" x14ac:dyDescent="0.15">
      <c r="B11" s="290"/>
      <c r="C11" s="337" t="s">
        <v>565</v>
      </c>
      <c r="D11" s="316"/>
      <c r="E11" s="131">
        <v>1</v>
      </c>
      <c r="F11" s="241">
        <v>19.100000000000001</v>
      </c>
      <c r="G11" s="178" t="s">
        <v>522</v>
      </c>
      <c r="H11" s="178" t="s">
        <v>597</v>
      </c>
      <c r="I11" s="178" t="s">
        <v>539</v>
      </c>
      <c r="J11" s="263" t="s">
        <v>442</v>
      </c>
      <c r="K11" s="263"/>
      <c r="L11" s="263"/>
      <c r="M11" s="178" t="s">
        <v>528</v>
      </c>
      <c r="N11" s="178" t="s">
        <v>653</v>
      </c>
      <c r="O11" s="178" t="s">
        <v>590</v>
      </c>
      <c r="P11" s="178"/>
      <c r="Q11" s="178" t="s">
        <v>682</v>
      </c>
      <c r="R11" s="178" t="s">
        <v>591</v>
      </c>
      <c r="S11" s="178" t="s">
        <v>591</v>
      </c>
      <c r="T11" s="178"/>
      <c r="U11" s="263"/>
      <c r="V11" s="561"/>
      <c r="W11" s="561"/>
      <c r="X11" s="561"/>
      <c r="Y11" s="178" t="s">
        <v>616</v>
      </c>
    </row>
    <row r="12" spans="2:25" ht="15.95" customHeight="1" x14ac:dyDescent="0.15">
      <c r="B12" s="290"/>
      <c r="C12" s="337" t="s">
        <v>567</v>
      </c>
      <c r="D12" s="316"/>
      <c r="E12" s="131">
        <v>1</v>
      </c>
      <c r="F12" s="241">
        <v>35</v>
      </c>
      <c r="G12" s="178" t="s">
        <v>522</v>
      </c>
      <c r="H12" s="178" t="s">
        <v>608</v>
      </c>
      <c r="I12" s="178"/>
      <c r="J12" s="263" t="s">
        <v>476</v>
      </c>
      <c r="K12" s="263"/>
      <c r="L12" s="263"/>
      <c r="M12" s="178" t="s">
        <v>528</v>
      </c>
      <c r="N12" s="178" t="s">
        <v>528</v>
      </c>
      <c r="O12" s="178" t="s">
        <v>590</v>
      </c>
      <c r="P12" s="178"/>
      <c r="Q12" s="178"/>
      <c r="R12" s="178" t="s">
        <v>591</v>
      </c>
      <c r="S12" s="178" t="s">
        <v>591</v>
      </c>
      <c r="T12" s="178"/>
      <c r="U12" s="263"/>
      <c r="V12" s="561"/>
      <c r="W12" s="561"/>
      <c r="X12" s="561"/>
      <c r="Y12" s="178" t="s">
        <v>616</v>
      </c>
    </row>
    <row r="13" spans="2:25" ht="15.95" customHeight="1" x14ac:dyDescent="0.15">
      <c r="B13" s="290"/>
      <c r="C13" s="337" t="s">
        <v>568</v>
      </c>
      <c r="D13" s="316"/>
      <c r="E13" s="131">
        <v>1</v>
      </c>
      <c r="F13" s="241">
        <v>40.5</v>
      </c>
      <c r="G13" s="178" t="s">
        <v>522</v>
      </c>
      <c r="H13" s="178" t="s">
        <v>608</v>
      </c>
      <c r="I13" s="178"/>
      <c r="J13" s="263" t="s">
        <v>476</v>
      </c>
      <c r="K13" s="263"/>
      <c r="L13" s="263"/>
      <c r="M13" s="178" t="s">
        <v>528</v>
      </c>
      <c r="N13" s="178" t="s">
        <v>528</v>
      </c>
      <c r="O13" s="178" t="s">
        <v>590</v>
      </c>
      <c r="P13" s="178"/>
      <c r="Q13" s="178"/>
      <c r="R13" s="178" t="s">
        <v>591</v>
      </c>
      <c r="S13" s="178" t="s">
        <v>591</v>
      </c>
      <c r="T13" s="178"/>
      <c r="U13" s="263"/>
      <c r="V13" s="561"/>
      <c r="W13" s="561"/>
      <c r="X13" s="561"/>
      <c r="Y13" s="178" t="s">
        <v>616</v>
      </c>
    </row>
    <row r="14" spans="2:25" ht="15.95" customHeight="1" x14ac:dyDescent="0.15">
      <c r="B14" s="290"/>
      <c r="C14" s="337" t="s">
        <v>569</v>
      </c>
      <c r="D14" s="316"/>
      <c r="E14" s="131">
        <v>1</v>
      </c>
      <c r="F14" s="241">
        <v>52</v>
      </c>
      <c r="G14" s="178" t="s">
        <v>522</v>
      </c>
      <c r="H14" s="178" t="s">
        <v>598</v>
      </c>
      <c r="I14" s="178" t="s">
        <v>539</v>
      </c>
      <c r="J14" s="263" t="s">
        <v>451</v>
      </c>
      <c r="K14" s="263"/>
      <c r="L14" s="263"/>
      <c r="M14" s="178" t="s">
        <v>614</v>
      </c>
      <c r="N14" s="178" t="s">
        <v>528</v>
      </c>
      <c r="O14" s="178" t="s">
        <v>527</v>
      </c>
      <c r="P14" s="178"/>
      <c r="Q14" s="178" t="s">
        <v>590</v>
      </c>
      <c r="R14" s="178" t="s">
        <v>591</v>
      </c>
      <c r="S14" s="178" t="s">
        <v>591</v>
      </c>
      <c r="T14" s="178" t="s">
        <v>524</v>
      </c>
      <c r="U14" s="263" t="s">
        <v>525</v>
      </c>
      <c r="V14" s="561"/>
      <c r="W14" s="561"/>
      <c r="X14" s="561"/>
      <c r="Y14" s="178"/>
    </row>
    <row r="15" spans="2:25" ht="15.95" customHeight="1" x14ac:dyDescent="0.15">
      <c r="B15" s="290"/>
      <c r="C15" s="337" t="s">
        <v>572</v>
      </c>
      <c r="D15" s="316"/>
      <c r="E15" s="131">
        <v>1</v>
      </c>
      <c r="F15" s="241">
        <v>79.5</v>
      </c>
      <c r="G15" s="178" t="s">
        <v>522</v>
      </c>
      <c r="H15" s="178" t="s">
        <v>598</v>
      </c>
      <c r="I15" s="178"/>
      <c r="J15" s="263" t="s">
        <v>476</v>
      </c>
      <c r="K15" s="263"/>
      <c r="L15" s="263"/>
      <c r="M15" s="178" t="s">
        <v>528</v>
      </c>
      <c r="N15" s="178" t="s">
        <v>528</v>
      </c>
      <c r="O15" s="178" t="s">
        <v>590</v>
      </c>
      <c r="P15" s="178"/>
      <c r="Q15" s="178"/>
      <c r="R15" s="178" t="s">
        <v>591</v>
      </c>
      <c r="S15" s="178" t="s">
        <v>591</v>
      </c>
      <c r="T15" s="178"/>
      <c r="U15" s="263"/>
      <c r="V15" s="561"/>
      <c r="W15" s="561"/>
      <c r="X15" s="561"/>
      <c r="Y15" s="178" t="s">
        <v>616</v>
      </c>
    </row>
    <row r="16" spans="2:25" ht="15.95" customHeight="1" x14ac:dyDescent="0.15">
      <c r="B16" s="290"/>
      <c r="C16" s="337" t="s">
        <v>573</v>
      </c>
      <c r="D16" s="316"/>
      <c r="E16" s="131">
        <v>1</v>
      </c>
      <c r="F16" s="241">
        <v>87.5</v>
      </c>
      <c r="G16" s="178" t="s">
        <v>522</v>
      </c>
      <c r="H16" s="178" t="s">
        <v>598</v>
      </c>
      <c r="I16" s="178"/>
      <c r="J16" s="263" t="s">
        <v>476</v>
      </c>
      <c r="K16" s="263"/>
      <c r="L16" s="263"/>
      <c r="M16" s="178" t="s">
        <v>528</v>
      </c>
      <c r="N16" s="178" t="s">
        <v>528</v>
      </c>
      <c r="O16" s="178" t="s">
        <v>590</v>
      </c>
      <c r="P16" s="178"/>
      <c r="Q16" s="178"/>
      <c r="R16" s="178" t="s">
        <v>591</v>
      </c>
      <c r="S16" s="178" t="s">
        <v>591</v>
      </c>
      <c r="T16" s="178"/>
      <c r="U16" s="263"/>
      <c r="V16" s="561"/>
      <c r="W16" s="561"/>
      <c r="X16" s="561"/>
      <c r="Y16" s="178" t="s">
        <v>616</v>
      </c>
    </row>
    <row r="17" spans="2:25" ht="15.95" customHeight="1" x14ac:dyDescent="0.15">
      <c r="B17" s="290"/>
      <c r="C17" s="337" t="s">
        <v>573</v>
      </c>
      <c r="D17" s="316"/>
      <c r="E17" s="131">
        <v>2</v>
      </c>
      <c r="F17" s="241">
        <v>83.5</v>
      </c>
      <c r="G17" s="178" t="s">
        <v>522</v>
      </c>
      <c r="H17" s="178" t="s">
        <v>608</v>
      </c>
      <c r="I17" s="178"/>
      <c r="J17" s="337" t="s">
        <v>476</v>
      </c>
      <c r="K17" s="577"/>
      <c r="L17" s="316"/>
      <c r="M17" s="178" t="s">
        <v>528</v>
      </c>
      <c r="N17" s="178" t="s">
        <v>528</v>
      </c>
      <c r="O17" s="178" t="s">
        <v>590</v>
      </c>
      <c r="P17" s="178"/>
      <c r="Q17" s="178"/>
      <c r="R17" s="178" t="s">
        <v>591</v>
      </c>
      <c r="S17" s="178" t="s">
        <v>591</v>
      </c>
      <c r="T17" s="178"/>
      <c r="U17" s="337"/>
      <c r="V17" s="577"/>
      <c r="W17" s="577"/>
      <c r="X17" s="316"/>
      <c r="Y17" s="178" t="s">
        <v>616</v>
      </c>
    </row>
    <row r="18" spans="2:25" ht="15.95" customHeight="1" x14ac:dyDescent="0.15">
      <c r="B18" s="290"/>
      <c r="C18" s="337" t="s">
        <v>574</v>
      </c>
      <c r="D18" s="316"/>
      <c r="E18" s="131">
        <v>1</v>
      </c>
      <c r="F18" s="241">
        <v>98</v>
      </c>
      <c r="G18" s="178" t="s">
        <v>522</v>
      </c>
      <c r="H18" s="178" t="s">
        <v>615</v>
      </c>
      <c r="I18" s="178"/>
      <c r="J18" s="337" t="s">
        <v>476</v>
      </c>
      <c r="K18" s="577"/>
      <c r="L18" s="316"/>
      <c r="M18" s="178" t="s">
        <v>528</v>
      </c>
      <c r="N18" s="178" t="s">
        <v>528</v>
      </c>
      <c r="O18" s="178" t="s">
        <v>590</v>
      </c>
      <c r="P18" s="178"/>
      <c r="Q18" s="178"/>
      <c r="R18" s="178" t="s">
        <v>591</v>
      </c>
      <c r="S18" s="178" t="s">
        <v>591</v>
      </c>
      <c r="T18" s="178"/>
      <c r="U18" s="337"/>
      <c r="V18" s="577"/>
      <c r="W18" s="577"/>
      <c r="X18" s="316"/>
      <c r="Y18" s="178" t="s">
        <v>616</v>
      </c>
    </row>
    <row r="19" spans="2:25" ht="15.95" customHeight="1" x14ac:dyDescent="0.15">
      <c r="B19" s="290"/>
      <c r="C19" s="337" t="s">
        <v>575</v>
      </c>
      <c r="D19" s="316"/>
      <c r="E19" s="131">
        <v>1</v>
      </c>
      <c r="F19" s="241">
        <v>104</v>
      </c>
      <c r="G19" s="178" t="s">
        <v>522</v>
      </c>
      <c r="H19" s="178" t="s">
        <v>608</v>
      </c>
      <c r="I19" s="178" t="s">
        <v>539</v>
      </c>
      <c r="J19" s="337" t="s">
        <v>451</v>
      </c>
      <c r="K19" s="577"/>
      <c r="L19" s="316"/>
      <c r="M19" s="178" t="s">
        <v>612</v>
      </c>
      <c r="N19" s="178" t="s">
        <v>528</v>
      </c>
      <c r="O19" s="178" t="s">
        <v>528</v>
      </c>
      <c r="P19" s="178"/>
      <c r="Q19" s="178" t="s">
        <v>590</v>
      </c>
      <c r="R19" s="178" t="s">
        <v>591</v>
      </c>
      <c r="S19" s="178" t="s">
        <v>591</v>
      </c>
      <c r="T19" s="178" t="s">
        <v>524</v>
      </c>
      <c r="U19" s="337" t="s">
        <v>525</v>
      </c>
      <c r="V19" s="577"/>
      <c r="W19" s="577"/>
      <c r="X19" s="316"/>
      <c r="Y19" s="178"/>
    </row>
    <row r="20" spans="2:25" ht="15.95" customHeight="1" x14ac:dyDescent="0.15">
      <c r="B20" s="290"/>
      <c r="C20" s="337" t="s">
        <v>575</v>
      </c>
      <c r="D20" s="316"/>
      <c r="E20" s="131">
        <v>2</v>
      </c>
      <c r="F20" s="241">
        <v>104.5</v>
      </c>
      <c r="G20" s="178" t="s">
        <v>522</v>
      </c>
      <c r="H20" s="178" t="s">
        <v>615</v>
      </c>
      <c r="I20" s="178"/>
      <c r="J20" s="337" t="s">
        <v>476</v>
      </c>
      <c r="K20" s="577"/>
      <c r="L20" s="316"/>
      <c r="M20" s="178" t="s">
        <v>528</v>
      </c>
      <c r="N20" s="178" t="s">
        <v>528</v>
      </c>
      <c r="O20" s="178" t="s">
        <v>590</v>
      </c>
      <c r="P20" s="178"/>
      <c r="Q20" s="178"/>
      <c r="R20" s="178" t="s">
        <v>591</v>
      </c>
      <c r="S20" s="178" t="s">
        <v>591</v>
      </c>
      <c r="T20" s="178"/>
      <c r="U20" s="263"/>
      <c r="V20" s="561"/>
      <c r="W20" s="561"/>
      <c r="X20" s="561"/>
      <c r="Y20" s="178" t="s">
        <v>616</v>
      </c>
    </row>
    <row r="21" spans="2:25" ht="15.95" customHeight="1" x14ac:dyDescent="0.15">
      <c r="B21" s="290"/>
      <c r="C21" s="337" t="s">
        <v>576</v>
      </c>
      <c r="D21" s="316"/>
      <c r="E21" s="131">
        <v>1</v>
      </c>
      <c r="F21" s="241">
        <v>118.1</v>
      </c>
      <c r="G21" s="178" t="s">
        <v>522</v>
      </c>
      <c r="H21" s="178" t="s">
        <v>597</v>
      </c>
      <c r="I21" s="178" t="s">
        <v>539</v>
      </c>
      <c r="J21" s="263" t="s">
        <v>442</v>
      </c>
      <c r="K21" s="263"/>
      <c r="L21" s="263"/>
      <c r="M21" s="178" t="s">
        <v>660</v>
      </c>
      <c r="N21" s="178" t="s">
        <v>660</v>
      </c>
      <c r="O21" s="178" t="s">
        <v>590</v>
      </c>
      <c r="P21" s="178"/>
      <c r="Q21" s="178" t="s">
        <v>590</v>
      </c>
      <c r="R21" s="178" t="s">
        <v>591</v>
      </c>
      <c r="S21" s="178" t="s">
        <v>591</v>
      </c>
      <c r="T21" s="178" t="s">
        <v>524</v>
      </c>
      <c r="U21" s="263" t="s">
        <v>525</v>
      </c>
      <c r="V21" s="561"/>
      <c r="W21" s="561"/>
      <c r="X21" s="561"/>
      <c r="Y21" s="178"/>
    </row>
    <row r="22" spans="2:25" ht="15.95" customHeight="1" x14ac:dyDescent="0.15">
      <c r="B22" s="290"/>
      <c r="C22" s="337" t="s">
        <v>576</v>
      </c>
      <c r="D22" s="316"/>
      <c r="E22" s="131">
        <v>2</v>
      </c>
      <c r="F22" s="241">
        <v>109.1</v>
      </c>
      <c r="G22" s="178" t="s">
        <v>522</v>
      </c>
      <c r="H22" s="178" t="s">
        <v>597</v>
      </c>
      <c r="I22" s="178"/>
      <c r="J22" s="263" t="s">
        <v>476</v>
      </c>
      <c r="K22" s="263"/>
      <c r="L22" s="263"/>
      <c r="M22" s="178" t="s">
        <v>528</v>
      </c>
      <c r="N22" s="178" t="s">
        <v>528</v>
      </c>
      <c r="O22" s="178" t="s">
        <v>590</v>
      </c>
      <c r="P22" s="178"/>
      <c r="Q22" s="178"/>
      <c r="R22" s="178" t="s">
        <v>591</v>
      </c>
      <c r="S22" s="178" t="s">
        <v>591</v>
      </c>
      <c r="T22" s="178"/>
      <c r="U22" s="263"/>
      <c r="V22" s="561"/>
      <c r="W22" s="561"/>
      <c r="X22" s="561"/>
      <c r="Y22" s="178" t="s">
        <v>616</v>
      </c>
    </row>
    <row r="23" spans="2:25" ht="15.95" customHeight="1" x14ac:dyDescent="0.15">
      <c r="B23" s="290"/>
      <c r="C23" s="337" t="s">
        <v>577</v>
      </c>
      <c r="D23" s="316"/>
      <c r="E23" s="131">
        <v>1</v>
      </c>
      <c r="F23" s="241">
        <v>125</v>
      </c>
      <c r="G23" s="178" t="s">
        <v>522</v>
      </c>
      <c r="H23" s="178" t="s">
        <v>598</v>
      </c>
      <c r="I23" s="178"/>
      <c r="J23" s="263" t="s">
        <v>476</v>
      </c>
      <c r="K23" s="263"/>
      <c r="L23" s="263"/>
      <c r="M23" s="178" t="s">
        <v>528</v>
      </c>
      <c r="N23" s="178" t="s">
        <v>528</v>
      </c>
      <c r="O23" s="178" t="s">
        <v>590</v>
      </c>
      <c r="P23" s="178"/>
      <c r="Q23" s="178"/>
      <c r="R23" s="178" t="s">
        <v>591</v>
      </c>
      <c r="S23" s="178" t="s">
        <v>591</v>
      </c>
      <c r="T23" s="178"/>
      <c r="U23" s="263"/>
      <c r="V23" s="561"/>
      <c r="W23" s="561"/>
      <c r="X23" s="561"/>
      <c r="Y23" s="178" t="s">
        <v>616</v>
      </c>
    </row>
    <row r="24" spans="2:25" ht="15.95" customHeight="1" x14ac:dyDescent="0.15">
      <c r="B24" s="290"/>
      <c r="C24" s="337" t="s">
        <v>582</v>
      </c>
      <c r="D24" s="316"/>
      <c r="E24" s="131">
        <v>1</v>
      </c>
      <c r="F24" s="241">
        <v>166</v>
      </c>
      <c r="G24" s="178" t="s">
        <v>522</v>
      </c>
      <c r="H24" s="178" t="s">
        <v>608</v>
      </c>
      <c r="I24" s="178"/>
      <c r="J24" s="263" t="s">
        <v>476</v>
      </c>
      <c r="K24" s="263"/>
      <c r="L24" s="263"/>
      <c r="M24" s="178" t="s">
        <v>528</v>
      </c>
      <c r="N24" s="178" t="s">
        <v>528</v>
      </c>
      <c r="O24" s="178" t="s">
        <v>590</v>
      </c>
      <c r="P24" s="178"/>
      <c r="Q24" s="178"/>
      <c r="R24" s="178" t="s">
        <v>591</v>
      </c>
      <c r="S24" s="178" t="s">
        <v>591</v>
      </c>
      <c r="T24" s="178"/>
      <c r="U24" s="263"/>
      <c r="V24" s="561"/>
      <c r="W24" s="561"/>
      <c r="X24" s="561"/>
      <c r="Y24" s="178" t="s">
        <v>616</v>
      </c>
    </row>
    <row r="25" spans="2:25" ht="15.95" customHeight="1" x14ac:dyDescent="0.15">
      <c r="B25" s="290"/>
      <c r="C25" s="337" t="s">
        <v>584</v>
      </c>
      <c r="D25" s="316"/>
      <c r="E25" s="131">
        <v>1</v>
      </c>
      <c r="F25" s="241">
        <v>188</v>
      </c>
      <c r="G25" s="178" t="s">
        <v>522</v>
      </c>
      <c r="H25" s="178" t="s">
        <v>598</v>
      </c>
      <c r="I25" s="178" t="s">
        <v>539</v>
      </c>
      <c r="J25" s="263" t="s">
        <v>451</v>
      </c>
      <c r="K25" s="263"/>
      <c r="L25" s="263"/>
      <c r="M25" s="178" t="s">
        <v>612</v>
      </c>
      <c r="N25" s="178" t="s">
        <v>528</v>
      </c>
      <c r="O25" s="178" t="s">
        <v>527</v>
      </c>
      <c r="P25" s="178"/>
      <c r="Q25" s="178" t="s">
        <v>590</v>
      </c>
      <c r="R25" s="178" t="s">
        <v>591</v>
      </c>
      <c r="S25" s="178" t="s">
        <v>591</v>
      </c>
      <c r="T25" s="178" t="s">
        <v>524</v>
      </c>
      <c r="U25" s="263" t="s">
        <v>525</v>
      </c>
      <c r="V25" s="561"/>
      <c r="W25" s="561"/>
      <c r="X25" s="561"/>
      <c r="Y25" s="178"/>
    </row>
    <row r="26" spans="2:25" ht="15.95" customHeight="1" x14ac:dyDescent="0.15">
      <c r="B26" s="290"/>
      <c r="C26" s="337" t="s">
        <v>584</v>
      </c>
      <c r="D26" s="316"/>
      <c r="E26" s="131">
        <v>2</v>
      </c>
      <c r="F26" s="241">
        <v>183</v>
      </c>
      <c r="G26" s="178" t="s">
        <v>522</v>
      </c>
      <c r="H26" s="178" t="s">
        <v>608</v>
      </c>
      <c r="I26" s="178" t="s">
        <v>539</v>
      </c>
      <c r="J26" s="263" t="s">
        <v>451</v>
      </c>
      <c r="K26" s="263"/>
      <c r="L26" s="263"/>
      <c r="M26" s="178" t="s">
        <v>612</v>
      </c>
      <c r="N26" s="178" t="s">
        <v>528</v>
      </c>
      <c r="O26" s="178" t="s">
        <v>528</v>
      </c>
      <c r="P26" s="178"/>
      <c r="Q26" s="178" t="s">
        <v>590</v>
      </c>
      <c r="R26" s="178" t="s">
        <v>591</v>
      </c>
      <c r="S26" s="178" t="s">
        <v>591</v>
      </c>
      <c r="T26" s="178" t="s">
        <v>524</v>
      </c>
      <c r="U26" s="263" t="s">
        <v>525</v>
      </c>
      <c r="V26" s="561"/>
      <c r="W26" s="561"/>
      <c r="X26" s="561"/>
      <c r="Y26" s="178"/>
    </row>
    <row r="27" spans="2:25" ht="15.95" customHeight="1" x14ac:dyDescent="0.15">
      <c r="B27" s="290"/>
      <c r="C27" s="337" t="s">
        <v>584</v>
      </c>
      <c r="D27" s="316"/>
      <c r="E27" s="131">
        <v>3</v>
      </c>
      <c r="F27" s="241">
        <v>189</v>
      </c>
      <c r="G27" s="178" t="s">
        <v>522</v>
      </c>
      <c r="H27" s="178" t="s">
        <v>615</v>
      </c>
      <c r="I27" s="178"/>
      <c r="J27" s="263" t="s">
        <v>476</v>
      </c>
      <c r="K27" s="263"/>
      <c r="L27" s="263"/>
      <c r="M27" s="178" t="s">
        <v>528</v>
      </c>
      <c r="N27" s="178" t="s">
        <v>528</v>
      </c>
      <c r="O27" s="178" t="s">
        <v>590</v>
      </c>
      <c r="P27" s="178"/>
      <c r="Q27" s="178"/>
      <c r="R27" s="178" t="s">
        <v>591</v>
      </c>
      <c r="S27" s="178" t="s">
        <v>591</v>
      </c>
      <c r="T27" s="178"/>
      <c r="U27" s="263"/>
      <c r="V27" s="561"/>
      <c r="W27" s="561"/>
      <c r="X27" s="561"/>
      <c r="Y27" s="178" t="s">
        <v>616</v>
      </c>
    </row>
    <row r="28" spans="2:25" ht="15.95" customHeight="1" x14ac:dyDescent="0.15">
      <c r="B28" s="290"/>
      <c r="C28" s="337" t="s">
        <v>585</v>
      </c>
      <c r="D28" s="316"/>
      <c r="E28" s="131">
        <v>1</v>
      </c>
      <c r="F28" s="241">
        <v>195</v>
      </c>
      <c r="G28" s="178" t="s">
        <v>522</v>
      </c>
      <c r="H28" s="178" t="s">
        <v>609</v>
      </c>
      <c r="I28" s="178"/>
      <c r="J28" s="263" t="s">
        <v>476</v>
      </c>
      <c r="K28" s="263"/>
      <c r="L28" s="263"/>
      <c r="M28" s="178" t="s">
        <v>528</v>
      </c>
      <c r="N28" s="178" t="s">
        <v>528</v>
      </c>
      <c r="O28" s="178" t="s">
        <v>590</v>
      </c>
      <c r="P28" s="178"/>
      <c r="Q28" s="178"/>
      <c r="R28" s="178" t="s">
        <v>591</v>
      </c>
      <c r="S28" s="178" t="s">
        <v>591</v>
      </c>
      <c r="T28" s="178"/>
      <c r="U28" s="263"/>
      <c r="V28" s="561"/>
      <c r="W28" s="561"/>
      <c r="X28" s="561"/>
      <c r="Y28" s="178" t="s">
        <v>616</v>
      </c>
    </row>
    <row r="29" spans="2:25" ht="15.95" customHeight="1" x14ac:dyDescent="0.15">
      <c r="B29" s="290"/>
      <c r="C29" s="337" t="s">
        <v>585</v>
      </c>
      <c r="D29" s="316"/>
      <c r="E29" s="131">
        <v>2</v>
      </c>
      <c r="F29" s="241">
        <v>194</v>
      </c>
      <c r="G29" s="178" t="s">
        <v>522</v>
      </c>
      <c r="H29" s="178" t="s">
        <v>608</v>
      </c>
      <c r="I29" s="178"/>
      <c r="J29" s="263" t="s">
        <v>476</v>
      </c>
      <c r="K29" s="263"/>
      <c r="L29" s="263"/>
      <c r="M29" s="178" t="s">
        <v>528</v>
      </c>
      <c r="N29" s="178" t="s">
        <v>528</v>
      </c>
      <c r="O29" s="178" t="s">
        <v>590</v>
      </c>
      <c r="P29" s="178"/>
      <c r="Q29" s="178"/>
      <c r="R29" s="178" t="s">
        <v>591</v>
      </c>
      <c r="S29" s="178" t="s">
        <v>591</v>
      </c>
      <c r="T29" s="178"/>
      <c r="U29" s="263"/>
      <c r="V29" s="561"/>
      <c r="W29" s="561"/>
      <c r="X29" s="561"/>
      <c r="Y29" s="178" t="s">
        <v>616</v>
      </c>
    </row>
    <row r="30" spans="2:25" ht="15.95" customHeight="1" x14ac:dyDescent="0.15">
      <c r="B30" s="290"/>
      <c r="C30" s="337" t="s">
        <v>586</v>
      </c>
      <c r="D30" s="316"/>
      <c r="E30" s="131">
        <v>1</v>
      </c>
      <c r="F30" s="241">
        <v>204</v>
      </c>
      <c r="G30" s="178" t="s">
        <v>522</v>
      </c>
      <c r="H30" s="178" t="s">
        <v>598</v>
      </c>
      <c r="I30" s="178"/>
      <c r="J30" s="263" t="s">
        <v>476</v>
      </c>
      <c r="K30" s="263"/>
      <c r="L30" s="263"/>
      <c r="M30" s="178" t="s">
        <v>528</v>
      </c>
      <c r="N30" s="178" t="s">
        <v>528</v>
      </c>
      <c r="O30" s="178" t="s">
        <v>590</v>
      </c>
      <c r="P30" s="178"/>
      <c r="Q30" s="178"/>
      <c r="R30" s="178" t="s">
        <v>591</v>
      </c>
      <c r="S30" s="178" t="s">
        <v>591</v>
      </c>
      <c r="T30" s="178"/>
      <c r="U30" s="263"/>
      <c r="V30" s="561"/>
      <c r="W30" s="561"/>
      <c r="X30" s="561"/>
      <c r="Y30" s="178" t="s">
        <v>616</v>
      </c>
    </row>
    <row r="31" spans="2:25" ht="15.95" customHeight="1" x14ac:dyDescent="0.15">
      <c r="B31" s="290"/>
      <c r="C31" s="337" t="s">
        <v>586</v>
      </c>
      <c r="D31" s="316"/>
      <c r="E31" s="131">
        <v>2</v>
      </c>
      <c r="F31" s="241">
        <v>202</v>
      </c>
      <c r="G31" s="178" t="s">
        <v>522</v>
      </c>
      <c r="H31" s="178" t="s">
        <v>608</v>
      </c>
      <c r="I31" s="178"/>
      <c r="J31" s="263" t="s">
        <v>476</v>
      </c>
      <c r="K31" s="263"/>
      <c r="L31" s="263"/>
      <c r="M31" s="178" t="s">
        <v>528</v>
      </c>
      <c r="N31" s="178" t="s">
        <v>528</v>
      </c>
      <c r="O31" s="178" t="s">
        <v>590</v>
      </c>
      <c r="P31" s="178"/>
      <c r="Q31" s="178"/>
      <c r="R31" s="178" t="s">
        <v>591</v>
      </c>
      <c r="S31" s="178" t="s">
        <v>591</v>
      </c>
      <c r="T31" s="178"/>
      <c r="U31" s="263"/>
      <c r="V31" s="561"/>
      <c r="W31" s="561"/>
      <c r="X31" s="561"/>
      <c r="Y31" s="178" t="s">
        <v>616</v>
      </c>
    </row>
    <row r="32" spans="2:25" ht="15.95" customHeight="1" x14ac:dyDescent="0.15">
      <c r="B32" s="290"/>
      <c r="C32" s="337" t="s">
        <v>587</v>
      </c>
      <c r="D32" s="316"/>
      <c r="E32" s="131">
        <v>1</v>
      </c>
      <c r="F32" s="241">
        <v>217.1</v>
      </c>
      <c r="G32" s="178" t="s">
        <v>522</v>
      </c>
      <c r="H32" s="178" t="s">
        <v>596</v>
      </c>
      <c r="I32" s="178" t="s">
        <v>539</v>
      </c>
      <c r="J32" s="337" t="s">
        <v>442</v>
      </c>
      <c r="K32" s="577"/>
      <c r="L32" s="316"/>
      <c r="M32" s="178" t="s">
        <v>669</v>
      </c>
      <c r="N32" s="178" t="s">
        <v>669</v>
      </c>
      <c r="O32" s="178" t="s">
        <v>590</v>
      </c>
      <c r="P32" s="178"/>
      <c r="Q32" s="178" t="s">
        <v>682</v>
      </c>
      <c r="R32" s="178" t="s">
        <v>591</v>
      </c>
      <c r="S32" s="178" t="s">
        <v>591</v>
      </c>
      <c r="T32" s="178"/>
      <c r="U32" s="263"/>
      <c r="V32" s="561"/>
      <c r="W32" s="561"/>
      <c r="X32" s="561"/>
      <c r="Y32" s="178" t="s">
        <v>529</v>
      </c>
    </row>
    <row r="33" spans="2:25" ht="15.95" customHeight="1" x14ac:dyDescent="0.15">
      <c r="B33" s="290"/>
      <c r="C33" s="337" t="s">
        <v>587</v>
      </c>
      <c r="D33" s="316"/>
      <c r="E33" s="131">
        <v>2</v>
      </c>
      <c r="F33" s="241">
        <v>212</v>
      </c>
      <c r="G33" s="178" t="s">
        <v>522</v>
      </c>
      <c r="H33" s="178" t="s">
        <v>615</v>
      </c>
      <c r="I33" s="178"/>
      <c r="J33" s="263" t="s">
        <v>476</v>
      </c>
      <c r="K33" s="263"/>
      <c r="L33" s="263"/>
      <c r="M33" s="178" t="s">
        <v>528</v>
      </c>
      <c r="N33" s="178" t="s">
        <v>528</v>
      </c>
      <c r="O33" s="178" t="s">
        <v>590</v>
      </c>
      <c r="P33" s="178"/>
      <c r="Q33" s="178"/>
      <c r="R33" s="178" t="s">
        <v>591</v>
      </c>
      <c r="S33" s="178" t="s">
        <v>591</v>
      </c>
      <c r="T33" s="178"/>
      <c r="U33" s="263"/>
      <c r="V33" s="561"/>
      <c r="W33" s="561"/>
      <c r="X33" s="561"/>
      <c r="Y33" s="178" t="s">
        <v>616</v>
      </c>
    </row>
    <row r="34" spans="2:25" ht="15.95" customHeight="1" x14ac:dyDescent="0.15">
      <c r="B34" s="290"/>
      <c r="C34" s="337" t="s">
        <v>588</v>
      </c>
      <c r="D34" s="316"/>
      <c r="E34" s="131">
        <v>1</v>
      </c>
      <c r="F34" s="241">
        <v>220.5</v>
      </c>
      <c r="G34" s="178" t="s">
        <v>522</v>
      </c>
      <c r="H34" s="178" t="s">
        <v>615</v>
      </c>
      <c r="I34" s="178"/>
      <c r="J34" s="263" t="s">
        <v>476</v>
      </c>
      <c r="K34" s="263"/>
      <c r="L34" s="263"/>
      <c r="M34" s="178" t="s">
        <v>528</v>
      </c>
      <c r="N34" s="178" t="s">
        <v>528</v>
      </c>
      <c r="O34" s="178" t="s">
        <v>590</v>
      </c>
      <c r="P34" s="178"/>
      <c r="Q34" s="178"/>
      <c r="R34" s="178" t="s">
        <v>591</v>
      </c>
      <c r="S34" s="178" t="s">
        <v>591</v>
      </c>
      <c r="T34" s="178"/>
      <c r="U34" s="263"/>
      <c r="V34" s="561"/>
      <c r="W34" s="561"/>
      <c r="X34" s="561"/>
      <c r="Y34" s="178" t="s">
        <v>616</v>
      </c>
    </row>
    <row r="35" spans="2:25" ht="15.95" customHeight="1" x14ac:dyDescent="0.15">
      <c r="B35" s="290"/>
      <c r="C35" s="337"/>
      <c r="D35" s="316"/>
      <c r="E35" s="131"/>
      <c r="F35" s="241"/>
      <c r="G35" s="178"/>
      <c r="H35" s="178"/>
      <c r="I35" s="178"/>
      <c r="J35" s="263"/>
      <c r="K35" s="263"/>
      <c r="L35" s="263"/>
      <c r="M35" s="178"/>
      <c r="N35" s="178"/>
      <c r="O35" s="178"/>
      <c r="P35" s="178"/>
      <c r="Q35" s="178"/>
      <c r="R35" s="178"/>
      <c r="S35" s="178"/>
      <c r="T35" s="178"/>
      <c r="U35" s="263"/>
      <c r="V35" s="561"/>
      <c r="W35" s="561"/>
      <c r="X35" s="561"/>
      <c r="Y35" s="178"/>
    </row>
    <row r="36" spans="2:25" ht="15.95" customHeight="1" x14ac:dyDescent="0.15">
      <c r="B36" s="290"/>
      <c r="C36" s="337"/>
      <c r="D36" s="316"/>
      <c r="E36" s="131"/>
      <c r="F36" s="241"/>
      <c r="G36" s="178"/>
      <c r="H36" s="178"/>
      <c r="I36" s="178"/>
      <c r="J36" s="263"/>
      <c r="K36" s="263"/>
      <c r="L36" s="263"/>
      <c r="M36" s="178"/>
      <c r="N36" s="178"/>
      <c r="O36" s="178"/>
      <c r="P36" s="178"/>
      <c r="Q36" s="178"/>
      <c r="R36" s="178"/>
      <c r="S36" s="178"/>
      <c r="T36" s="178"/>
      <c r="U36" s="263"/>
      <c r="V36" s="561"/>
      <c r="W36" s="561"/>
      <c r="X36" s="561"/>
      <c r="Y36" s="178"/>
    </row>
    <row r="37" spans="2:25" ht="15.95" customHeight="1" x14ac:dyDescent="0.15">
      <c r="B37" s="290"/>
      <c r="C37" s="337"/>
      <c r="D37" s="316"/>
      <c r="E37" s="131"/>
      <c r="F37" s="241"/>
      <c r="G37" s="178"/>
      <c r="H37" s="178"/>
      <c r="I37" s="178"/>
      <c r="J37" s="263"/>
      <c r="K37" s="263"/>
      <c r="L37" s="263"/>
      <c r="M37" s="178"/>
      <c r="N37" s="178"/>
      <c r="O37" s="178"/>
      <c r="P37" s="178"/>
      <c r="Q37" s="178"/>
      <c r="R37" s="178"/>
      <c r="S37" s="178"/>
      <c r="T37" s="178"/>
      <c r="U37" s="263"/>
      <c r="V37" s="561"/>
      <c r="W37" s="561"/>
      <c r="X37" s="561"/>
      <c r="Y37" s="178"/>
    </row>
    <row r="38" spans="2:25" ht="15.95" customHeight="1" x14ac:dyDescent="0.15">
      <c r="B38" s="290"/>
      <c r="C38" s="337"/>
      <c r="D38" s="316"/>
      <c r="E38" s="131"/>
      <c r="F38" s="241"/>
      <c r="G38" s="178"/>
      <c r="H38" s="178"/>
      <c r="I38" s="178"/>
      <c r="J38" s="263"/>
      <c r="K38" s="263"/>
      <c r="L38" s="263"/>
      <c r="M38" s="178"/>
      <c r="N38" s="178"/>
      <c r="O38" s="178"/>
      <c r="P38" s="178"/>
      <c r="Q38" s="178"/>
      <c r="R38" s="178"/>
      <c r="S38" s="178"/>
      <c r="T38" s="178"/>
      <c r="U38" s="263"/>
      <c r="V38" s="561"/>
      <c r="W38" s="561"/>
      <c r="X38" s="561"/>
      <c r="Y38" s="178"/>
    </row>
    <row r="39" spans="2:25" ht="15.95" customHeight="1" x14ac:dyDescent="0.15">
      <c r="B39" s="290"/>
      <c r="C39" s="337"/>
      <c r="D39" s="316"/>
      <c r="E39" s="131"/>
      <c r="F39" s="241"/>
      <c r="G39" s="178"/>
      <c r="H39" s="178"/>
      <c r="I39" s="178"/>
      <c r="J39" s="263"/>
      <c r="K39" s="263"/>
      <c r="L39" s="263"/>
      <c r="M39" s="178"/>
      <c r="N39" s="178"/>
      <c r="O39" s="178"/>
      <c r="P39" s="178"/>
      <c r="Q39" s="178"/>
      <c r="R39" s="178"/>
      <c r="S39" s="178"/>
      <c r="T39" s="178"/>
      <c r="U39" s="263"/>
      <c r="V39" s="561"/>
      <c r="W39" s="561"/>
      <c r="X39" s="561"/>
      <c r="Y39" s="178"/>
    </row>
    <row r="40" spans="2:25" ht="15.95" customHeight="1" x14ac:dyDescent="0.15">
      <c r="B40" s="290"/>
      <c r="C40" s="337"/>
      <c r="D40" s="316"/>
      <c r="E40" s="131"/>
      <c r="F40" s="241"/>
      <c r="G40" s="178"/>
      <c r="H40" s="178"/>
      <c r="I40" s="178"/>
      <c r="J40" s="263"/>
      <c r="K40" s="263"/>
      <c r="L40" s="263"/>
      <c r="M40" s="178"/>
      <c r="N40" s="178"/>
      <c r="O40" s="178"/>
      <c r="P40" s="178"/>
      <c r="Q40" s="178"/>
      <c r="R40" s="178"/>
      <c r="S40" s="178"/>
      <c r="T40" s="178"/>
      <c r="U40" s="263"/>
      <c r="V40" s="561"/>
      <c r="W40" s="561"/>
      <c r="X40" s="561"/>
      <c r="Y40" s="178"/>
    </row>
    <row r="41" spans="2:25" ht="15.95" customHeight="1" x14ac:dyDescent="0.15">
      <c r="B41" s="290"/>
      <c r="C41" s="337"/>
      <c r="D41" s="316"/>
      <c r="E41" s="131"/>
      <c r="F41" s="241"/>
      <c r="G41" s="178"/>
      <c r="H41" s="178"/>
      <c r="I41" s="178"/>
      <c r="J41" s="263"/>
      <c r="K41" s="263"/>
      <c r="L41" s="263"/>
      <c r="M41" s="178"/>
      <c r="N41" s="178"/>
      <c r="O41" s="178"/>
      <c r="P41" s="178"/>
      <c r="Q41" s="178"/>
      <c r="R41" s="178"/>
      <c r="S41" s="178"/>
      <c r="T41" s="178"/>
      <c r="U41" s="263"/>
      <c r="V41" s="561"/>
      <c r="W41" s="561"/>
      <c r="X41" s="561"/>
      <c r="Y41" s="178"/>
    </row>
    <row r="42" spans="2:25" ht="15.95" customHeight="1" x14ac:dyDescent="0.15">
      <c r="B42" s="341"/>
      <c r="C42" s="337"/>
      <c r="D42" s="316"/>
      <c r="E42" s="131"/>
      <c r="F42" s="241"/>
      <c r="G42" s="178"/>
      <c r="H42" s="178"/>
      <c r="I42" s="178"/>
      <c r="J42" s="263"/>
      <c r="K42" s="263"/>
      <c r="L42" s="263"/>
      <c r="M42" s="178"/>
      <c r="N42" s="178"/>
      <c r="O42" s="178"/>
      <c r="P42" s="178"/>
      <c r="Q42" s="178"/>
      <c r="R42" s="178"/>
      <c r="S42" s="178"/>
      <c r="T42" s="178"/>
      <c r="U42" s="263"/>
      <c r="V42" s="561"/>
      <c r="W42" s="561"/>
      <c r="X42" s="561"/>
      <c r="Y42" s="178"/>
    </row>
    <row r="43" spans="2:25" ht="15.95" customHeight="1" x14ac:dyDescent="0.15">
      <c r="B43" s="20"/>
      <c r="C43" s="1" t="s">
        <v>250</v>
      </c>
      <c r="D43" s="5"/>
      <c r="F43" s="5"/>
      <c r="G43" s="18"/>
      <c r="H43" s="18"/>
      <c r="I43" s="18"/>
      <c r="J43" s="18"/>
      <c r="K43" s="18"/>
      <c r="L43" s="18"/>
      <c r="M43" s="18"/>
      <c r="N43" s="18"/>
      <c r="O43" s="18"/>
      <c r="P43" s="19"/>
      <c r="Q43" s="29"/>
      <c r="R43" s="5"/>
      <c r="S43" s="5"/>
      <c r="T43" s="18"/>
      <c r="U43" s="30"/>
      <c r="V43" s="30"/>
      <c r="W43" s="30"/>
      <c r="X43" s="30"/>
      <c r="Y43" s="5"/>
    </row>
    <row r="44" spans="2:25" ht="15.95" customHeight="1" x14ac:dyDescent="0.15">
      <c r="B44" s="20"/>
      <c r="C44" s="24" t="s">
        <v>251</v>
      </c>
      <c r="D44" s="5"/>
      <c r="F44" s="5"/>
      <c r="G44" s="18"/>
      <c r="H44" s="18"/>
      <c r="I44" s="18"/>
      <c r="J44" s="18"/>
      <c r="K44" s="18"/>
      <c r="L44" s="18"/>
      <c r="M44" s="18"/>
      <c r="N44" s="18"/>
      <c r="O44" s="18"/>
      <c r="P44" s="19"/>
      <c r="Q44" s="29"/>
      <c r="R44" s="5"/>
      <c r="S44" s="5"/>
      <c r="T44" s="18"/>
      <c r="U44" s="30"/>
      <c r="V44" s="30"/>
      <c r="W44" s="30"/>
      <c r="X44" s="30"/>
      <c r="Y44" s="5"/>
    </row>
    <row r="45" spans="2:25" ht="15.95" customHeight="1" x14ac:dyDescent="0.15">
      <c r="B45" s="21"/>
      <c r="C45" s="211" t="s">
        <v>252</v>
      </c>
      <c r="D45" s="211"/>
      <c r="E45" s="211"/>
      <c r="F45" s="211"/>
      <c r="G45" s="211"/>
      <c r="H45" s="211"/>
      <c r="I45" s="211"/>
      <c r="J45" s="211"/>
      <c r="K45" s="211"/>
      <c r="L45" s="211"/>
      <c r="M45" s="211"/>
      <c r="N45" s="211"/>
      <c r="O45" s="211"/>
      <c r="P45" s="211"/>
      <c r="Q45" s="211"/>
      <c r="R45" s="211"/>
      <c r="S45" s="211"/>
      <c r="T45" s="211"/>
      <c r="U45" s="211"/>
      <c r="V45" s="211"/>
      <c r="W45" s="211"/>
      <c r="X45" s="211"/>
    </row>
    <row r="46" spans="2:25" ht="15.95" customHeight="1" x14ac:dyDescent="0.15">
      <c r="B46" s="211"/>
      <c r="C46" s="211" t="s">
        <v>253</v>
      </c>
      <c r="D46" s="211"/>
      <c r="E46" s="211"/>
      <c r="F46" s="211"/>
      <c r="G46" s="211"/>
      <c r="H46" s="211"/>
      <c r="I46" s="211"/>
      <c r="J46" s="211"/>
      <c r="K46" s="211"/>
      <c r="L46" s="211"/>
      <c r="M46" s="211"/>
      <c r="N46" s="211"/>
      <c r="O46" s="211"/>
      <c r="P46" s="211"/>
      <c r="Q46" s="211"/>
      <c r="R46" s="211"/>
      <c r="S46" s="211"/>
      <c r="T46" s="211"/>
      <c r="U46" s="211"/>
      <c r="V46" s="211"/>
      <c r="W46" s="211"/>
      <c r="X46" s="211"/>
    </row>
    <row r="47" spans="2:25" ht="15.95" customHeight="1" x14ac:dyDescent="0.15">
      <c r="B47" s="211"/>
      <c r="C47" s="211" t="s">
        <v>254</v>
      </c>
      <c r="D47" s="211"/>
      <c r="E47" s="211"/>
      <c r="F47" s="211"/>
      <c r="G47" s="211"/>
      <c r="H47" s="211"/>
      <c r="I47" s="211"/>
      <c r="J47" s="211"/>
      <c r="K47" s="211"/>
      <c r="L47" s="211"/>
      <c r="M47" s="211"/>
      <c r="N47" s="211"/>
      <c r="O47" s="211"/>
      <c r="P47" s="211"/>
      <c r="Q47" s="211"/>
      <c r="R47" s="211"/>
      <c r="S47" s="211"/>
      <c r="T47" s="211"/>
      <c r="U47" s="211"/>
      <c r="V47" s="211"/>
      <c r="W47" s="211"/>
      <c r="X47" s="211"/>
    </row>
    <row r="48" spans="2:25" ht="15.95" customHeight="1" x14ac:dyDescent="0.15">
      <c r="C48" s="3" t="s">
        <v>209</v>
      </c>
    </row>
  </sheetData>
  <dataConsolidate/>
  <mergeCells count="138">
    <mergeCell ref="U41:X41"/>
    <mergeCell ref="U9:X9"/>
    <mergeCell ref="U10:X10"/>
    <mergeCell ref="U11:X11"/>
    <mergeCell ref="U12:X12"/>
    <mergeCell ref="U13:X13"/>
    <mergeCell ref="U17:X17"/>
    <mergeCell ref="U19:X19"/>
    <mergeCell ref="U20:X20"/>
    <mergeCell ref="U35:X35"/>
    <mergeCell ref="U37:X37"/>
    <mergeCell ref="U26:X26"/>
    <mergeCell ref="U27:X27"/>
    <mergeCell ref="U28:X28"/>
    <mergeCell ref="U29:X29"/>
    <mergeCell ref="U38:X38"/>
    <mergeCell ref="U39:X39"/>
    <mergeCell ref="U40:X40"/>
    <mergeCell ref="U36:X36"/>
    <mergeCell ref="U30:X30"/>
    <mergeCell ref="U31:X31"/>
    <mergeCell ref="U32:X32"/>
    <mergeCell ref="U33:X33"/>
    <mergeCell ref="U34:X34"/>
    <mergeCell ref="Y5:Y8"/>
    <mergeCell ref="T3:W4"/>
    <mergeCell ref="X3:Y4"/>
    <mergeCell ref="P3:S3"/>
    <mergeCell ref="P4:S4"/>
    <mergeCell ref="S7:S8"/>
    <mergeCell ref="T7:T8"/>
    <mergeCell ref="U7:X8"/>
    <mergeCell ref="O3:O4"/>
    <mergeCell ref="O5:O6"/>
    <mergeCell ref="C13:D13"/>
    <mergeCell ref="J13:L13"/>
    <mergeCell ref="C14:D14"/>
    <mergeCell ref="C15:D15"/>
    <mergeCell ref="C16:D16"/>
    <mergeCell ref="J14:L14"/>
    <mergeCell ref="J15:L15"/>
    <mergeCell ref="J16:L16"/>
    <mergeCell ref="C20:D20"/>
    <mergeCell ref="J17:L17"/>
    <mergeCell ref="C12:D12"/>
    <mergeCell ref="C22:D22"/>
    <mergeCell ref="J20:L20"/>
    <mergeCell ref="J11:L11"/>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32:D32"/>
    <mergeCell ref="C17:D17"/>
    <mergeCell ref="C31:D31"/>
    <mergeCell ref="J28:L28"/>
    <mergeCell ref="J29:L29"/>
    <mergeCell ref="J31:L31"/>
    <mergeCell ref="J30:L30"/>
    <mergeCell ref="J27:L27"/>
    <mergeCell ref="C25:D25"/>
    <mergeCell ref="C26:D26"/>
    <mergeCell ref="C27:D27"/>
    <mergeCell ref="C28:D28"/>
    <mergeCell ref="C19:D19"/>
    <mergeCell ref="J19:L19"/>
    <mergeCell ref="C21:D21"/>
    <mergeCell ref="J21:L21"/>
    <mergeCell ref="C23:D23"/>
    <mergeCell ref="J22:L22"/>
    <mergeCell ref="J18:L18"/>
    <mergeCell ref="C18:D18"/>
    <mergeCell ref="J23:L23"/>
    <mergeCell ref="J26:L26"/>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G5:H6"/>
    <mergeCell ref="I5:N6"/>
    <mergeCell ref="T5:X6"/>
    <mergeCell ref="P5:S6"/>
    <mergeCell ref="U21:X21"/>
    <mergeCell ref="U22:X22"/>
    <mergeCell ref="U23:X23"/>
    <mergeCell ref="U24:X24"/>
    <mergeCell ref="U25:X25"/>
    <mergeCell ref="J12:L12"/>
    <mergeCell ref="O7:O8"/>
    <mergeCell ref="R7:R8"/>
    <mergeCell ref="P7:Q7"/>
    <mergeCell ref="G7:G8"/>
    <mergeCell ref="H7:H8"/>
    <mergeCell ref="J7:L8"/>
    <mergeCell ref="I7:I8"/>
    <mergeCell ref="M7:M8"/>
    <mergeCell ref="N7:N8"/>
    <mergeCell ref="U14:X14"/>
    <mergeCell ref="U15:X15"/>
    <mergeCell ref="U16:X16"/>
    <mergeCell ref="J25:L25"/>
    <mergeCell ref="J9:L9"/>
  </mergeCells>
  <phoneticPr fontId="11"/>
  <dataValidations count="1">
    <dataValidation allowBlank="1" showInputMessage="1" showErrorMessage="1" prompt="覆工スパン毎に連番を記入。_x000a_数値で入力する。" sqref="E9:E42" xr:uid="{BCD82D75-7463-4E10-BEB1-7AF8A1394E47}"/>
  </dataValidations>
  <printOptions horizontalCentered="1" verticalCentered="1"/>
  <pageMargins left="0.23622047244094488" right="0.23622047244094488" top="0.74803149606299213" bottom="0.74803149606299213" header="0.31496062992125984" footer="0.31496062992125984"/>
  <pageSetup paperSize="9" scale="70" fitToWidth="0" fitToHeight="0" orientation="landscape" copies="2" r:id="rId1"/>
  <headerFooter alignWithMargins="0"/>
  <rowBreaks count="1" manualBreakCount="1">
    <brk id="48"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 type="list" errorStyle="warning" allowBlank="1" showInputMessage="1" showErrorMessage="1" error="選択出来ません" xr:uid="{63A3D87F-9541-4268-85CF-5F8BC01FB520}">
          <x14:formula1>
            <xm:f>'(参考)リスト'!$C$16:$C$47</xm:f>
          </x14:formula1>
          <xm:sqref>H9:H42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X46"/>
  <sheetViews>
    <sheetView showGridLines="0" showZeros="0" view="pageBreakPreview"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1"/>
      <c r="X1" s="211"/>
    </row>
    <row r="2" spans="2:24" ht="24.75" customHeight="1" x14ac:dyDescent="0.15">
      <c r="B2" s="478" t="s">
        <v>255</v>
      </c>
      <c r="C2" s="478"/>
      <c r="D2" s="478"/>
      <c r="E2" s="478"/>
      <c r="F2" s="478"/>
      <c r="G2" s="478"/>
      <c r="H2" s="478"/>
      <c r="I2" s="478"/>
      <c r="J2" s="598"/>
      <c r="K2" s="598"/>
      <c r="L2" s="598"/>
      <c r="M2" s="598"/>
      <c r="N2" s="598"/>
      <c r="O2" s="598"/>
      <c r="P2" s="598"/>
      <c r="Q2" s="598"/>
      <c r="R2" s="598"/>
      <c r="S2" s="598"/>
      <c r="T2" s="598"/>
      <c r="U2" s="598"/>
      <c r="V2" s="598"/>
    </row>
    <row r="3" spans="2:24" ht="20.100000000000001" customHeight="1" x14ac:dyDescent="0.15">
      <c r="B3" s="333" t="s">
        <v>60</v>
      </c>
      <c r="C3" s="343"/>
      <c r="D3" s="343"/>
      <c r="E3" s="344"/>
      <c r="F3" s="603" t="str">
        <f>+'様式A-1'!$D$3</f>
        <v>ワキトンネル</v>
      </c>
      <c r="G3" s="604"/>
      <c r="H3" s="604"/>
      <c r="I3" s="605"/>
      <c r="J3" s="197" t="s">
        <v>61</v>
      </c>
      <c r="K3" s="287" t="str">
        <f>+'様式A-1'!$J$3</f>
        <v>一般県道北中山岩国線</v>
      </c>
      <c r="L3" s="287"/>
      <c r="M3" s="268" t="s">
        <v>256</v>
      </c>
      <c r="N3" s="270"/>
      <c r="O3" s="588" t="str">
        <f>+'様式B (1)'!$S$3</f>
        <v>復建調査設計株式会社</v>
      </c>
      <c r="P3" s="504"/>
      <c r="Q3" s="504"/>
      <c r="R3" s="606"/>
      <c r="S3" s="517" t="s">
        <v>225</v>
      </c>
      <c r="T3" s="580"/>
      <c r="U3" s="580"/>
      <c r="V3" s="516"/>
      <c r="W3" s="584">
        <f>+'様式B (1)'!$P$2</f>
        <v>45860</v>
      </c>
      <c r="X3" s="585"/>
    </row>
    <row r="4" spans="2:24" ht="20.100000000000001" customHeight="1" x14ac:dyDescent="0.15">
      <c r="B4" s="282" t="s">
        <v>167</v>
      </c>
      <c r="C4" s="283"/>
      <c r="D4" s="283"/>
      <c r="E4" s="284"/>
      <c r="F4" s="599" t="str">
        <f>+'様式A-1'!$D$4</f>
        <v>和木トンネル</v>
      </c>
      <c r="G4" s="600"/>
      <c r="H4" s="600"/>
      <c r="I4" s="601"/>
      <c r="J4" s="194" t="s">
        <v>168</v>
      </c>
      <c r="K4" s="287" t="str">
        <f>+'様式A-1'!$R$3</f>
        <v>山口県岩国土木建築事務所</v>
      </c>
      <c r="L4" s="287"/>
      <c r="M4" s="271"/>
      <c r="N4" s="273"/>
      <c r="O4" s="590" t="str">
        <f>+'様式B (1)'!$S$4</f>
        <v>小笠原洋</v>
      </c>
      <c r="P4" s="505"/>
      <c r="Q4" s="505"/>
      <c r="R4" s="602"/>
      <c r="S4" s="581"/>
      <c r="T4" s="582"/>
      <c r="U4" s="582"/>
      <c r="V4" s="583"/>
      <c r="W4" s="586"/>
      <c r="X4" s="587"/>
    </row>
    <row r="5" spans="2:24" ht="30" customHeight="1" x14ac:dyDescent="0.15">
      <c r="B5" s="290" t="s">
        <v>226</v>
      </c>
      <c r="C5" s="572" t="s">
        <v>227</v>
      </c>
      <c r="D5" s="573"/>
      <c r="E5" s="570" t="s">
        <v>257</v>
      </c>
      <c r="F5" s="570" t="s">
        <v>229</v>
      </c>
      <c r="G5" s="572" t="s">
        <v>258</v>
      </c>
      <c r="H5" s="594"/>
      <c r="I5" s="595"/>
      <c r="J5" s="333" t="s">
        <v>259</v>
      </c>
      <c r="K5" s="343"/>
      <c r="L5" s="343"/>
      <c r="M5" s="343"/>
      <c r="N5" s="511" t="s">
        <v>226</v>
      </c>
      <c r="O5" s="558"/>
      <c r="P5" s="551" t="s">
        <v>260</v>
      </c>
      <c r="Q5" s="555"/>
      <c r="R5" s="555"/>
      <c r="S5" s="555"/>
      <c r="T5" s="555"/>
      <c r="U5" s="552"/>
      <c r="V5" s="551" t="s">
        <v>235</v>
      </c>
      <c r="W5" s="555"/>
      <c r="X5" s="552"/>
    </row>
    <row r="6" spans="2:24" ht="16.5" customHeight="1" x14ac:dyDescent="0.15">
      <c r="B6" s="290"/>
      <c r="C6" s="609"/>
      <c r="D6" s="573"/>
      <c r="E6" s="610"/>
      <c r="F6" s="610"/>
      <c r="G6" s="551" t="s">
        <v>261</v>
      </c>
      <c r="H6" s="552"/>
      <c r="I6" s="544" t="s">
        <v>237</v>
      </c>
      <c r="J6" s="562" t="s">
        <v>262</v>
      </c>
      <c r="K6" s="562"/>
      <c r="L6" s="565" t="s">
        <v>263</v>
      </c>
      <c r="M6" s="565"/>
      <c r="N6" s="544" t="s">
        <v>264</v>
      </c>
      <c r="O6" s="564"/>
      <c r="P6" s="591" t="s">
        <v>246</v>
      </c>
      <c r="Q6" s="544" t="s">
        <v>265</v>
      </c>
      <c r="R6" s="544"/>
      <c r="S6" s="544"/>
      <c r="T6" s="544"/>
      <c r="U6" s="544"/>
      <c r="V6" s="572"/>
      <c r="W6" s="594"/>
      <c r="X6" s="595"/>
    </row>
    <row r="7" spans="2:24" ht="16.5" customHeight="1" x14ac:dyDescent="0.15">
      <c r="B7" s="290"/>
      <c r="C7" s="586"/>
      <c r="D7" s="587"/>
      <c r="E7" s="611"/>
      <c r="F7" s="611"/>
      <c r="G7" s="553"/>
      <c r="H7" s="554"/>
      <c r="I7" s="564"/>
      <c r="J7" s="563"/>
      <c r="K7" s="563"/>
      <c r="L7" s="563"/>
      <c r="M7" s="563"/>
      <c r="N7" s="164" t="s">
        <v>248</v>
      </c>
      <c r="O7" s="164" t="s">
        <v>249</v>
      </c>
      <c r="P7" s="596"/>
      <c r="Q7" s="564"/>
      <c r="R7" s="564"/>
      <c r="S7" s="564"/>
      <c r="T7" s="564"/>
      <c r="U7" s="564"/>
      <c r="V7" s="196"/>
      <c r="W7" s="198"/>
      <c r="X7" s="199"/>
    </row>
    <row r="8" spans="2:24" ht="15.95" customHeight="1" x14ac:dyDescent="0.15">
      <c r="B8" s="290"/>
      <c r="C8" s="607"/>
      <c r="D8" s="608"/>
      <c r="E8" s="189"/>
      <c r="F8" s="240"/>
      <c r="G8" s="178"/>
      <c r="H8" s="178"/>
      <c r="I8" s="178"/>
      <c r="J8" s="263"/>
      <c r="K8" s="263"/>
      <c r="L8" s="597"/>
      <c r="M8" s="316"/>
      <c r="N8" s="178"/>
      <c r="O8" s="178"/>
      <c r="P8" s="189"/>
      <c r="Q8" s="263"/>
      <c r="R8" s="263"/>
      <c r="S8" s="263"/>
      <c r="T8" s="263"/>
      <c r="U8" s="263"/>
      <c r="V8" s="260"/>
      <c r="W8" s="261"/>
      <c r="X8" s="262"/>
    </row>
    <row r="9" spans="2:24" ht="15.95" customHeight="1" x14ac:dyDescent="0.15">
      <c r="B9" s="290"/>
      <c r="C9" s="607"/>
      <c r="D9" s="608"/>
      <c r="E9" s="189"/>
      <c r="F9" s="240"/>
      <c r="G9" s="178"/>
      <c r="H9" s="178"/>
      <c r="I9" s="178"/>
      <c r="J9" s="263"/>
      <c r="K9" s="263"/>
      <c r="L9" s="597"/>
      <c r="M9" s="316"/>
      <c r="N9" s="178"/>
      <c r="O9" s="178"/>
      <c r="P9" s="189"/>
      <c r="Q9" s="263"/>
      <c r="R9" s="263"/>
      <c r="S9" s="263"/>
      <c r="T9" s="263"/>
      <c r="U9" s="263"/>
      <c r="V9" s="337"/>
      <c r="W9" s="577"/>
      <c r="X9" s="316"/>
    </row>
    <row r="10" spans="2:24" ht="15.95" customHeight="1" x14ac:dyDescent="0.15">
      <c r="B10" s="290"/>
      <c r="C10" s="607"/>
      <c r="D10" s="608"/>
      <c r="E10" s="189"/>
      <c r="F10" s="240"/>
      <c r="G10" s="178"/>
      <c r="H10" s="178"/>
      <c r="I10" s="178"/>
      <c r="J10" s="263"/>
      <c r="K10" s="263"/>
      <c r="L10" s="597"/>
      <c r="M10" s="316"/>
      <c r="N10" s="178"/>
      <c r="O10" s="178"/>
      <c r="P10" s="189"/>
      <c r="Q10" s="263"/>
      <c r="R10" s="263"/>
      <c r="S10" s="263"/>
      <c r="T10" s="263"/>
      <c r="U10" s="263"/>
      <c r="V10" s="260"/>
      <c r="W10" s="261"/>
      <c r="X10" s="262"/>
    </row>
    <row r="11" spans="2:24" ht="15.95" customHeight="1" x14ac:dyDescent="0.15">
      <c r="B11" s="290"/>
      <c r="C11" s="607"/>
      <c r="D11" s="608"/>
      <c r="E11" s="189"/>
      <c r="F11" s="240"/>
      <c r="G11" s="178"/>
      <c r="H11" s="178"/>
      <c r="I11" s="178"/>
      <c r="J11" s="263"/>
      <c r="K11" s="263"/>
      <c r="L11" s="597"/>
      <c r="M11" s="316"/>
      <c r="N11" s="178"/>
      <c r="O11" s="178"/>
      <c r="P11" s="189"/>
      <c r="Q11" s="263"/>
      <c r="R11" s="263"/>
      <c r="S11" s="263"/>
      <c r="T11" s="263"/>
      <c r="U11" s="263"/>
      <c r="V11" s="260"/>
      <c r="W11" s="261"/>
      <c r="X11" s="262"/>
    </row>
    <row r="12" spans="2:24" ht="15.95" customHeight="1" x14ac:dyDescent="0.15">
      <c r="B12" s="290"/>
      <c r="C12" s="607"/>
      <c r="D12" s="608"/>
      <c r="E12" s="189"/>
      <c r="F12" s="240"/>
      <c r="G12" s="178"/>
      <c r="H12" s="178"/>
      <c r="I12" s="178"/>
      <c r="J12" s="263"/>
      <c r="K12" s="263"/>
      <c r="L12" s="597"/>
      <c r="M12" s="316"/>
      <c r="N12" s="178"/>
      <c r="O12" s="178"/>
      <c r="P12" s="189"/>
      <c r="Q12" s="263"/>
      <c r="R12" s="263"/>
      <c r="S12" s="263"/>
      <c r="T12" s="263"/>
      <c r="U12" s="263"/>
      <c r="V12" s="260"/>
      <c r="W12" s="261"/>
      <c r="X12" s="262"/>
    </row>
    <row r="13" spans="2:24" ht="15.95" customHeight="1" x14ac:dyDescent="0.15">
      <c r="B13" s="290"/>
      <c r="C13" s="607"/>
      <c r="D13" s="608"/>
      <c r="E13" s="189"/>
      <c r="F13" s="240"/>
      <c r="G13" s="178"/>
      <c r="H13" s="178"/>
      <c r="I13" s="178"/>
      <c r="J13" s="263"/>
      <c r="K13" s="263"/>
      <c r="L13" s="597"/>
      <c r="M13" s="316"/>
      <c r="N13" s="178"/>
      <c r="O13" s="178"/>
      <c r="P13" s="189"/>
      <c r="Q13" s="263"/>
      <c r="R13" s="263"/>
      <c r="S13" s="263"/>
      <c r="T13" s="263"/>
      <c r="U13" s="263"/>
      <c r="V13" s="260"/>
      <c r="W13" s="261"/>
      <c r="X13" s="262"/>
    </row>
    <row r="14" spans="2:24" ht="15.95" customHeight="1" x14ac:dyDescent="0.15">
      <c r="B14" s="290"/>
      <c r="C14" s="607"/>
      <c r="D14" s="608"/>
      <c r="E14" s="189"/>
      <c r="F14" s="240"/>
      <c r="G14" s="178"/>
      <c r="H14" s="178"/>
      <c r="I14" s="178"/>
      <c r="J14" s="263"/>
      <c r="K14" s="263"/>
      <c r="L14" s="597"/>
      <c r="M14" s="316"/>
      <c r="N14" s="178"/>
      <c r="O14" s="178"/>
      <c r="P14" s="189"/>
      <c r="Q14" s="263"/>
      <c r="R14" s="263"/>
      <c r="S14" s="263"/>
      <c r="T14" s="263"/>
      <c r="U14" s="263"/>
      <c r="V14" s="260"/>
      <c r="W14" s="261"/>
      <c r="X14" s="262"/>
    </row>
    <row r="15" spans="2:24" ht="15.95" customHeight="1" x14ac:dyDescent="0.15">
      <c r="B15" s="290"/>
      <c r="C15" s="607"/>
      <c r="D15" s="608"/>
      <c r="E15" s="189"/>
      <c r="F15" s="240"/>
      <c r="G15" s="178"/>
      <c r="H15" s="178"/>
      <c r="I15" s="178"/>
      <c r="J15" s="263"/>
      <c r="K15" s="263"/>
      <c r="L15" s="597"/>
      <c r="M15" s="316"/>
      <c r="N15" s="178"/>
      <c r="O15" s="178"/>
      <c r="P15" s="189"/>
      <c r="Q15" s="263"/>
      <c r="R15" s="263"/>
      <c r="S15" s="263"/>
      <c r="T15" s="263"/>
      <c r="U15" s="263"/>
      <c r="V15" s="260"/>
      <c r="W15" s="261"/>
      <c r="X15" s="262"/>
    </row>
    <row r="16" spans="2:24" ht="15.95" customHeight="1" x14ac:dyDescent="0.15">
      <c r="B16" s="290"/>
      <c r="C16" s="607"/>
      <c r="D16" s="608"/>
      <c r="E16" s="189"/>
      <c r="F16" s="240"/>
      <c r="G16" s="178"/>
      <c r="H16" s="178"/>
      <c r="I16" s="178"/>
      <c r="J16" s="263"/>
      <c r="K16" s="263"/>
      <c r="L16" s="597"/>
      <c r="M16" s="316"/>
      <c r="N16" s="178"/>
      <c r="O16" s="178"/>
      <c r="P16" s="189"/>
      <c r="Q16" s="263"/>
      <c r="R16" s="263"/>
      <c r="S16" s="263"/>
      <c r="T16" s="263"/>
      <c r="U16" s="263"/>
      <c r="V16" s="260"/>
      <c r="W16" s="261"/>
      <c r="X16" s="262"/>
    </row>
    <row r="17" spans="2:24" ht="15.95" customHeight="1" x14ac:dyDescent="0.15">
      <c r="B17" s="290"/>
      <c r="C17" s="607"/>
      <c r="D17" s="608"/>
      <c r="E17" s="189"/>
      <c r="F17" s="240"/>
      <c r="G17" s="178"/>
      <c r="H17" s="178"/>
      <c r="I17" s="178"/>
      <c r="J17" s="263"/>
      <c r="K17" s="263"/>
      <c r="L17" s="597"/>
      <c r="M17" s="316"/>
      <c r="N17" s="178"/>
      <c r="O17" s="178"/>
      <c r="P17" s="189"/>
      <c r="Q17" s="263"/>
      <c r="R17" s="263"/>
      <c r="S17" s="263"/>
      <c r="T17" s="263"/>
      <c r="U17" s="263"/>
      <c r="V17" s="260"/>
      <c r="W17" s="261"/>
      <c r="X17" s="262"/>
    </row>
    <row r="18" spans="2:24" ht="15.95" customHeight="1" x14ac:dyDescent="0.15">
      <c r="B18" s="290"/>
      <c r="C18" s="607"/>
      <c r="D18" s="608"/>
      <c r="E18" s="189"/>
      <c r="F18" s="240"/>
      <c r="G18" s="178"/>
      <c r="H18" s="178"/>
      <c r="I18" s="178"/>
      <c r="J18" s="263"/>
      <c r="K18" s="263"/>
      <c r="L18" s="597"/>
      <c r="M18" s="316"/>
      <c r="N18" s="178"/>
      <c r="O18" s="178"/>
      <c r="P18" s="189"/>
      <c r="Q18" s="263"/>
      <c r="R18" s="263"/>
      <c r="S18" s="263"/>
      <c r="T18" s="263"/>
      <c r="U18" s="263"/>
      <c r="V18" s="260"/>
      <c r="W18" s="261"/>
      <c r="X18" s="262"/>
    </row>
    <row r="19" spans="2:24" ht="15.95" customHeight="1" x14ac:dyDescent="0.15">
      <c r="B19" s="290"/>
      <c r="C19" s="607"/>
      <c r="D19" s="608"/>
      <c r="E19" s="189"/>
      <c r="F19" s="240"/>
      <c r="G19" s="178"/>
      <c r="H19" s="178"/>
      <c r="I19" s="178"/>
      <c r="J19" s="263"/>
      <c r="K19" s="263"/>
      <c r="L19" s="597"/>
      <c r="M19" s="316"/>
      <c r="N19" s="178"/>
      <c r="O19" s="178"/>
      <c r="P19" s="189"/>
      <c r="Q19" s="263"/>
      <c r="R19" s="263"/>
      <c r="S19" s="263"/>
      <c r="T19" s="263"/>
      <c r="U19" s="263"/>
      <c r="V19" s="260"/>
      <c r="W19" s="261"/>
      <c r="X19" s="262"/>
    </row>
    <row r="20" spans="2:24" ht="15.95" customHeight="1" x14ac:dyDescent="0.15">
      <c r="B20" s="290"/>
      <c r="C20" s="607"/>
      <c r="D20" s="608"/>
      <c r="E20" s="189"/>
      <c r="F20" s="240"/>
      <c r="G20" s="178"/>
      <c r="H20" s="178"/>
      <c r="I20" s="178"/>
      <c r="J20" s="263"/>
      <c r="K20" s="263"/>
      <c r="L20" s="263"/>
      <c r="M20" s="263"/>
      <c r="N20" s="178"/>
      <c r="O20" s="178"/>
      <c r="P20" s="189"/>
      <c r="Q20" s="263"/>
      <c r="R20" s="263"/>
      <c r="S20" s="263"/>
      <c r="T20" s="263"/>
      <c r="U20" s="263"/>
      <c r="V20" s="260"/>
      <c r="W20" s="261"/>
      <c r="X20" s="262"/>
    </row>
    <row r="21" spans="2:24" ht="15.95" customHeight="1" x14ac:dyDescent="0.15">
      <c r="B21" s="290"/>
      <c r="C21" s="607"/>
      <c r="D21" s="608"/>
      <c r="E21" s="189"/>
      <c r="F21" s="240"/>
      <c r="G21" s="178"/>
      <c r="H21" s="178"/>
      <c r="I21" s="178"/>
      <c r="J21" s="263"/>
      <c r="K21" s="263"/>
      <c r="L21" s="263"/>
      <c r="M21" s="263"/>
      <c r="N21" s="178"/>
      <c r="O21" s="178"/>
      <c r="P21" s="189"/>
      <c r="Q21" s="263"/>
      <c r="R21" s="263"/>
      <c r="S21" s="263"/>
      <c r="T21" s="263"/>
      <c r="U21" s="263"/>
      <c r="V21" s="260"/>
      <c r="W21" s="261"/>
      <c r="X21" s="262"/>
    </row>
    <row r="22" spans="2:24" ht="15.95" customHeight="1" x14ac:dyDescent="0.15">
      <c r="B22" s="290"/>
      <c r="C22" s="607"/>
      <c r="D22" s="608"/>
      <c r="E22" s="189"/>
      <c r="F22" s="240"/>
      <c r="G22" s="178"/>
      <c r="H22" s="178"/>
      <c r="I22" s="178"/>
      <c r="J22" s="263"/>
      <c r="K22" s="263"/>
      <c r="L22" s="263"/>
      <c r="M22" s="263"/>
      <c r="N22" s="178"/>
      <c r="O22" s="178"/>
      <c r="P22" s="189"/>
      <c r="Q22" s="263"/>
      <c r="R22" s="263"/>
      <c r="S22" s="263"/>
      <c r="T22" s="263"/>
      <c r="U22" s="263"/>
      <c r="V22" s="260"/>
      <c r="W22" s="261"/>
      <c r="X22" s="262"/>
    </row>
    <row r="23" spans="2:24" ht="15.95" customHeight="1" x14ac:dyDescent="0.15">
      <c r="B23" s="290"/>
      <c r="C23" s="607"/>
      <c r="D23" s="608"/>
      <c r="E23" s="189"/>
      <c r="F23" s="240"/>
      <c r="G23" s="178"/>
      <c r="H23" s="178"/>
      <c r="I23" s="178"/>
      <c r="J23" s="263"/>
      <c r="K23" s="263"/>
      <c r="L23" s="263"/>
      <c r="M23" s="263"/>
      <c r="N23" s="178"/>
      <c r="O23" s="178"/>
      <c r="P23" s="189"/>
      <c r="Q23" s="263"/>
      <c r="R23" s="263"/>
      <c r="S23" s="263"/>
      <c r="T23" s="263"/>
      <c r="U23" s="263"/>
      <c r="V23" s="260"/>
      <c r="W23" s="261"/>
      <c r="X23" s="262"/>
    </row>
    <row r="24" spans="2:24" ht="15.95" customHeight="1" x14ac:dyDescent="0.15">
      <c r="B24" s="290"/>
      <c r="C24" s="607"/>
      <c r="D24" s="608"/>
      <c r="E24" s="189"/>
      <c r="F24" s="240"/>
      <c r="G24" s="178"/>
      <c r="H24" s="178"/>
      <c r="I24" s="178"/>
      <c r="J24" s="263"/>
      <c r="K24" s="263"/>
      <c r="L24" s="263"/>
      <c r="M24" s="263"/>
      <c r="N24" s="178"/>
      <c r="O24" s="178"/>
      <c r="P24" s="189"/>
      <c r="Q24" s="263"/>
      <c r="R24" s="263"/>
      <c r="S24" s="263"/>
      <c r="T24" s="263"/>
      <c r="U24" s="263"/>
      <c r="V24" s="260"/>
      <c r="W24" s="261"/>
      <c r="X24" s="262"/>
    </row>
    <row r="25" spans="2:24" ht="15.95" customHeight="1" x14ac:dyDescent="0.15">
      <c r="B25" s="290"/>
      <c r="C25" s="607"/>
      <c r="D25" s="608"/>
      <c r="E25" s="189"/>
      <c r="F25" s="240"/>
      <c r="G25" s="178"/>
      <c r="H25" s="178"/>
      <c r="I25" s="178"/>
      <c r="J25" s="263"/>
      <c r="K25" s="263"/>
      <c r="L25" s="263"/>
      <c r="M25" s="263"/>
      <c r="N25" s="178"/>
      <c r="O25" s="178"/>
      <c r="P25" s="189"/>
      <c r="Q25" s="263"/>
      <c r="R25" s="263"/>
      <c r="S25" s="263"/>
      <c r="T25" s="263"/>
      <c r="U25" s="263"/>
      <c r="V25" s="260"/>
      <c r="W25" s="261"/>
      <c r="X25" s="262"/>
    </row>
    <row r="26" spans="2:24" ht="15.95" customHeight="1" x14ac:dyDescent="0.15">
      <c r="B26" s="290"/>
      <c r="C26" s="607"/>
      <c r="D26" s="608"/>
      <c r="E26" s="189"/>
      <c r="F26" s="240"/>
      <c r="G26" s="178"/>
      <c r="H26" s="178"/>
      <c r="I26" s="178"/>
      <c r="J26" s="263"/>
      <c r="K26" s="263"/>
      <c r="L26" s="263"/>
      <c r="M26" s="263"/>
      <c r="N26" s="178"/>
      <c r="O26" s="178"/>
      <c r="P26" s="189"/>
      <c r="Q26" s="263"/>
      <c r="R26" s="263"/>
      <c r="S26" s="263"/>
      <c r="T26" s="263"/>
      <c r="U26" s="263"/>
      <c r="V26" s="260"/>
      <c r="W26" s="261"/>
      <c r="X26" s="262"/>
    </row>
    <row r="27" spans="2:24" ht="15.95" customHeight="1" x14ac:dyDescent="0.15">
      <c r="B27" s="290"/>
      <c r="C27" s="607"/>
      <c r="D27" s="608"/>
      <c r="E27" s="189"/>
      <c r="F27" s="240"/>
      <c r="G27" s="178"/>
      <c r="H27" s="178"/>
      <c r="I27" s="178"/>
      <c r="J27" s="263"/>
      <c r="K27" s="263"/>
      <c r="L27" s="263"/>
      <c r="M27" s="263"/>
      <c r="N27" s="178"/>
      <c r="O27" s="178"/>
      <c r="P27" s="189"/>
      <c r="Q27" s="263"/>
      <c r="R27" s="263"/>
      <c r="S27" s="263"/>
      <c r="T27" s="263"/>
      <c r="U27" s="263"/>
      <c r="V27" s="260"/>
      <c r="W27" s="261"/>
      <c r="X27" s="262"/>
    </row>
    <row r="28" spans="2:24" ht="15.95" customHeight="1" x14ac:dyDescent="0.15">
      <c r="B28" s="290"/>
      <c r="C28" s="607"/>
      <c r="D28" s="608"/>
      <c r="E28" s="189"/>
      <c r="F28" s="240"/>
      <c r="G28" s="178"/>
      <c r="H28" s="178"/>
      <c r="I28" s="178"/>
      <c r="J28" s="263"/>
      <c r="K28" s="263"/>
      <c r="L28" s="263"/>
      <c r="M28" s="263"/>
      <c r="N28" s="178"/>
      <c r="O28" s="178"/>
      <c r="P28" s="189"/>
      <c r="Q28" s="263"/>
      <c r="R28" s="263"/>
      <c r="S28" s="263"/>
      <c r="T28" s="263"/>
      <c r="U28" s="263"/>
      <c r="V28" s="260"/>
      <c r="W28" s="261"/>
      <c r="X28" s="262"/>
    </row>
    <row r="29" spans="2:24" ht="15.95" customHeight="1" x14ac:dyDescent="0.15">
      <c r="B29" s="290"/>
      <c r="C29" s="607"/>
      <c r="D29" s="608"/>
      <c r="E29" s="189"/>
      <c r="F29" s="240"/>
      <c r="G29" s="178"/>
      <c r="H29" s="178"/>
      <c r="I29" s="178"/>
      <c r="J29" s="263"/>
      <c r="K29" s="263"/>
      <c r="L29" s="263"/>
      <c r="M29" s="263"/>
      <c r="N29" s="178"/>
      <c r="O29" s="178"/>
      <c r="P29" s="189"/>
      <c r="Q29" s="263"/>
      <c r="R29" s="263"/>
      <c r="S29" s="263"/>
      <c r="T29" s="263"/>
      <c r="U29" s="263"/>
      <c r="V29" s="260"/>
      <c r="W29" s="261"/>
      <c r="X29" s="262"/>
    </row>
    <row r="30" spans="2:24" ht="15.95" customHeight="1" x14ac:dyDescent="0.15">
      <c r="B30" s="290"/>
      <c r="C30" s="607"/>
      <c r="D30" s="608"/>
      <c r="E30" s="189"/>
      <c r="F30" s="240"/>
      <c r="G30" s="178"/>
      <c r="H30" s="178"/>
      <c r="I30" s="178"/>
      <c r="J30" s="263"/>
      <c r="K30" s="263"/>
      <c r="L30" s="263"/>
      <c r="M30" s="263"/>
      <c r="N30" s="178"/>
      <c r="O30" s="178"/>
      <c r="P30" s="189"/>
      <c r="Q30" s="263"/>
      <c r="R30" s="263"/>
      <c r="S30" s="263"/>
      <c r="T30" s="263"/>
      <c r="U30" s="263"/>
      <c r="V30" s="260"/>
      <c r="W30" s="261"/>
      <c r="X30" s="262"/>
    </row>
    <row r="31" spans="2:24" ht="15.95" customHeight="1" x14ac:dyDescent="0.15">
      <c r="B31" s="290"/>
      <c r="C31" s="607"/>
      <c r="D31" s="608"/>
      <c r="E31" s="189"/>
      <c r="F31" s="240"/>
      <c r="G31" s="178"/>
      <c r="H31" s="178"/>
      <c r="I31" s="178"/>
      <c r="J31" s="263"/>
      <c r="K31" s="263"/>
      <c r="L31" s="263"/>
      <c r="M31" s="263"/>
      <c r="N31" s="178"/>
      <c r="O31" s="178"/>
      <c r="P31" s="189"/>
      <c r="Q31" s="263"/>
      <c r="R31" s="263"/>
      <c r="S31" s="263"/>
      <c r="T31" s="263"/>
      <c r="U31" s="263"/>
      <c r="V31" s="260"/>
      <c r="W31" s="261"/>
      <c r="X31" s="262"/>
    </row>
    <row r="32" spans="2:24" ht="15.95" customHeight="1" x14ac:dyDescent="0.15">
      <c r="B32" s="290"/>
      <c r="C32" s="607"/>
      <c r="D32" s="608"/>
      <c r="E32" s="189"/>
      <c r="F32" s="240"/>
      <c r="G32" s="178"/>
      <c r="H32" s="178"/>
      <c r="I32" s="178"/>
      <c r="J32" s="263"/>
      <c r="K32" s="263"/>
      <c r="L32" s="263"/>
      <c r="M32" s="263"/>
      <c r="N32" s="178"/>
      <c r="O32" s="178"/>
      <c r="P32" s="189"/>
      <c r="Q32" s="263"/>
      <c r="R32" s="263"/>
      <c r="S32" s="263"/>
      <c r="T32" s="263"/>
      <c r="U32" s="263"/>
      <c r="V32" s="260"/>
      <c r="W32" s="261"/>
      <c r="X32" s="262"/>
    </row>
    <row r="33" spans="2:24" ht="15.95" customHeight="1" x14ac:dyDescent="0.15">
      <c r="B33" s="290"/>
      <c r="C33" s="607"/>
      <c r="D33" s="608"/>
      <c r="E33" s="189"/>
      <c r="F33" s="240"/>
      <c r="G33" s="178"/>
      <c r="H33" s="178"/>
      <c r="I33" s="178"/>
      <c r="J33" s="263"/>
      <c r="K33" s="263"/>
      <c r="L33" s="263"/>
      <c r="M33" s="263"/>
      <c r="N33" s="178"/>
      <c r="O33" s="178"/>
      <c r="P33" s="189"/>
      <c r="Q33" s="263"/>
      <c r="R33" s="263"/>
      <c r="S33" s="263"/>
      <c r="T33" s="263"/>
      <c r="U33" s="263"/>
      <c r="V33" s="260"/>
      <c r="W33" s="261"/>
      <c r="X33" s="262"/>
    </row>
    <row r="34" spans="2:24" ht="15.95" customHeight="1" x14ac:dyDescent="0.15">
      <c r="B34" s="290"/>
      <c r="C34" s="607"/>
      <c r="D34" s="608"/>
      <c r="E34" s="189"/>
      <c r="F34" s="240"/>
      <c r="G34" s="178"/>
      <c r="H34" s="178"/>
      <c r="I34" s="178"/>
      <c r="J34" s="263"/>
      <c r="K34" s="263"/>
      <c r="L34" s="263"/>
      <c r="M34" s="263"/>
      <c r="N34" s="178"/>
      <c r="O34" s="178"/>
      <c r="P34" s="189"/>
      <c r="Q34" s="263"/>
      <c r="R34" s="263"/>
      <c r="S34" s="263"/>
      <c r="T34" s="263"/>
      <c r="U34" s="263"/>
      <c r="V34" s="260"/>
      <c r="W34" s="261"/>
      <c r="X34" s="262"/>
    </row>
    <row r="35" spans="2:24" ht="15.95" customHeight="1" x14ac:dyDescent="0.15">
      <c r="B35" s="290"/>
      <c r="C35" s="607"/>
      <c r="D35" s="608"/>
      <c r="E35" s="189"/>
      <c r="F35" s="240"/>
      <c r="G35" s="178"/>
      <c r="H35" s="178"/>
      <c r="I35" s="178"/>
      <c r="J35" s="263"/>
      <c r="K35" s="263"/>
      <c r="L35" s="263"/>
      <c r="M35" s="263"/>
      <c r="N35" s="178"/>
      <c r="O35" s="178"/>
      <c r="P35" s="189"/>
      <c r="Q35" s="263"/>
      <c r="R35" s="263"/>
      <c r="S35" s="263"/>
      <c r="T35" s="263"/>
      <c r="U35" s="263"/>
      <c r="V35" s="260"/>
      <c r="W35" s="261"/>
      <c r="X35" s="262"/>
    </row>
    <row r="36" spans="2:24" ht="15.95" customHeight="1" x14ac:dyDescent="0.15">
      <c r="B36" s="290"/>
      <c r="C36" s="607"/>
      <c r="D36" s="608"/>
      <c r="E36" s="189"/>
      <c r="F36" s="240"/>
      <c r="G36" s="178"/>
      <c r="H36" s="178"/>
      <c r="I36" s="178"/>
      <c r="J36" s="263"/>
      <c r="K36" s="263"/>
      <c r="L36" s="263"/>
      <c r="M36" s="263"/>
      <c r="N36" s="178"/>
      <c r="O36" s="178"/>
      <c r="P36" s="189"/>
      <c r="Q36" s="263"/>
      <c r="R36" s="263"/>
      <c r="S36" s="263"/>
      <c r="T36" s="263"/>
      <c r="U36" s="263"/>
      <c r="V36" s="260"/>
      <c r="W36" s="261"/>
      <c r="X36" s="262"/>
    </row>
    <row r="37" spans="2:24" ht="15.95" customHeight="1" x14ac:dyDescent="0.15">
      <c r="B37" s="290"/>
      <c r="C37" s="607"/>
      <c r="D37" s="608"/>
      <c r="E37" s="189"/>
      <c r="F37" s="240"/>
      <c r="G37" s="178"/>
      <c r="H37" s="178"/>
      <c r="I37" s="178"/>
      <c r="J37" s="263"/>
      <c r="K37" s="263"/>
      <c r="L37" s="263"/>
      <c r="M37" s="263"/>
      <c r="N37" s="178"/>
      <c r="O37" s="178"/>
      <c r="P37" s="189"/>
      <c r="Q37" s="263"/>
      <c r="R37" s="263"/>
      <c r="S37" s="263"/>
      <c r="T37" s="263"/>
      <c r="U37" s="263"/>
      <c r="V37" s="260"/>
      <c r="W37" s="261"/>
      <c r="X37" s="262"/>
    </row>
    <row r="38" spans="2:24" ht="15.95" customHeight="1" x14ac:dyDescent="0.15">
      <c r="B38" s="290"/>
      <c r="C38" s="607"/>
      <c r="D38" s="608"/>
      <c r="E38" s="189"/>
      <c r="F38" s="240"/>
      <c r="G38" s="178"/>
      <c r="H38" s="178"/>
      <c r="I38" s="178"/>
      <c r="J38" s="263"/>
      <c r="K38" s="263"/>
      <c r="L38" s="263"/>
      <c r="M38" s="263"/>
      <c r="N38" s="178"/>
      <c r="O38" s="178"/>
      <c r="P38" s="189"/>
      <c r="Q38" s="263"/>
      <c r="R38" s="263"/>
      <c r="S38" s="263"/>
      <c r="T38" s="263"/>
      <c r="U38" s="263"/>
      <c r="V38" s="260"/>
      <c r="W38" s="261"/>
      <c r="X38" s="262"/>
    </row>
    <row r="39" spans="2:24" ht="15.95" customHeight="1" x14ac:dyDescent="0.15">
      <c r="B39" s="290"/>
      <c r="C39" s="607"/>
      <c r="D39" s="608"/>
      <c r="E39" s="189"/>
      <c r="F39" s="240"/>
      <c r="G39" s="178"/>
      <c r="H39" s="178"/>
      <c r="I39" s="178"/>
      <c r="J39" s="263"/>
      <c r="K39" s="263"/>
      <c r="L39" s="263"/>
      <c r="M39" s="263"/>
      <c r="N39" s="178"/>
      <c r="O39" s="178"/>
      <c r="P39" s="189"/>
      <c r="Q39" s="263"/>
      <c r="R39" s="263"/>
      <c r="S39" s="263"/>
      <c r="T39" s="263"/>
      <c r="U39" s="263"/>
      <c r="V39" s="260"/>
      <c r="W39" s="261"/>
      <c r="X39" s="262"/>
    </row>
    <row r="40" spans="2:24" ht="15.95" customHeight="1" x14ac:dyDescent="0.15">
      <c r="B40" s="290"/>
      <c r="C40" s="607"/>
      <c r="D40" s="608"/>
      <c r="E40" s="189"/>
      <c r="F40" s="240"/>
      <c r="G40" s="178"/>
      <c r="H40" s="178"/>
      <c r="I40" s="178"/>
      <c r="J40" s="263"/>
      <c r="K40" s="263"/>
      <c r="L40" s="263"/>
      <c r="M40" s="263"/>
      <c r="N40" s="178"/>
      <c r="O40" s="178"/>
      <c r="P40" s="189"/>
      <c r="Q40" s="263"/>
      <c r="R40" s="263"/>
      <c r="S40" s="263"/>
      <c r="T40" s="263"/>
      <c r="U40" s="263"/>
      <c r="V40" s="260"/>
      <c r="W40" s="261"/>
      <c r="X40" s="262"/>
    </row>
    <row r="41" spans="2:24" ht="15.95" customHeight="1" x14ac:dyDescent="0.15">
      <c r="B41" s="341"/>
      <c r="C41" s="607"/>
      <c r="D41" s="608"/>
      <c r="E41" s="189"/>
      <c r="F41" s="240"/>
      <c r="G41" s="178"/>
      <c r="H41" s="178"/>
      <c r="I41" s="178"/>
      <c r="J41" s="263"/>
      <c r="K41" s="263"/>
      <c r="L41" s="263"/>
      <c r="M41" s="263"/>
      <c r="N41" s="178"/>
      <c r="O41" s="178"/>
      <c r="P41" s="189"/>
      <c r="Q41" s="263"/>
      <c r="R41" s="263"/>
      <c r="S41" s="263"/>
      <c r="T41" s="263"/>
      <c r="U41" s="263"/>
      <c r="V41" s="260"/>
      <c r="W41" s="261"/>
      <c r="X41" s="262"/>
    </row>
    <row r="42" spans="2:24" ht="15.95" customHeight="1" x14ac:dyDescent="0.15">
      <c r="B42" s="20"/>
      <c r="C42" s="1" t="s">
        <v>266</v>
      </c>
      <c r="D42" s="5"/>
      <c r="F42" s="5"/>
      <c r="G42" s="18"/>
      <c r="H42" s="18"/>
      <c r="I42" s="18"/>
      <c r="J42" s="18"/>
      <c r="K42" s="18"/>
      <c r="L42" s="18"/>
      <c r="M42" s="18"/>
      <c r="N42" s="18"/>
      <c r="O42" s="18"/>
      <c r="P42" s="5"/>
      <c r="Q42" s="18"/>
      <c r="R42" s="18"/>
      <c r="S42" s="18"/>
      <c r="T42" s="18"/>
      <c r="U42" s="18"/>
      <c r="V42" s="5"/>
      <c r="W42" s="5"/>
      <c r="X42" s="5"/>
    </row>
    <row r="43" spans="2:24" ht="15.95" customHeight="1" x14ac:dyDescent="0.15">
      <c r="B43" s="20"/>
      <c r="C43" s="24" t="s">
        <v>267</v>
      </c>
      <c r="D43" s="5"/>
      <c r="F43" s="5"/>
      <c r="G43" s="18"/>
      <c r="H43" s="18"/>
      <c r="I43" s="18"/>
      <c r="J43" s="18"/>
      <c r="K43" s="18"/>
      <c r="L43" s="18"/>
      <c r="M43" s="18"/>
      <c r="N43" s="18"/>
      <c r="O43" s="18"/>
      <c r="P43" s="5"/>
      <c r="Q43" s="18"/>
      <c r="R43" s="18"/>
      <c r="S43" s="18"/>
      <c r="T43" s="18"/>
      <c r="U43" s="18"/>
      <c r="V43" s="5"/>
      <c r="W43" s="5"/>
      <c r="X43" s="5"/>
    </row>
    <row r="44" spans="2:24" ht="15.95" customHeight="1" x14ac:dyDescent="0.15">
      <c r="C44" s="211" t="s">
        <v>268</v>
      </c>
    </row>
    <row r="45" spans="2:24" ht="15.95" customHeight="1" x14ac:dyDescent="0.15">
      <c r="C45" s="211" t="s">
        <v>269</v>
      </c>
    </row>
    <row r="46" spans="2:24" ht="15.95" customHeight="1" x14ac:dyDescent="0.15">
      <c r="C46" s="3" t="s">
        <v>209</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3">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fitToHeight="0" orientation="landscape" copies="2" r:id="rId1"/>
  <headerFooter alignWithMargins="0"/>
  <rowBreaks count="1" manualBreakCount="1">
    <brk id="88"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 type="list" errorStyle="warning" allowBlank="1" showInputMessage="1" showErrorMessage="1" error="選択出来ません" xr:uid="{5F8771AE-0787-4323-96BF-CCC96E0FA21E}">
          <x14:formula1>
            <xm:f>'(参考)リスト'!$C$52:$C$83</xm:f>
          </x14:formula1>
          <xm:sqref>H8:H41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AB23"/>
  <sheetViews>
    <sheetView showGridLines="0" showZeros="0" view="pageBreakPreview" zoomScaleNormal="85"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98" t="s">
        <v>270</v>
      </c>
      <c r="C2" s="598"/>
      <c r="D2" s="598"/>
      <c r="E2" s="478"/>
      <c r="F2" s="478"/>
      <c r="G2" s="478"/>
      <c r="H2" s="598"/>
      <c r="I2" s="598"/>
      <c r="J2" s="598"/>
      <c r="K2" s="598"/>
      <c r="L2" s="598"/>
      <c r="M2" s="598"/>
      <c r="N2" s="598"/>
      <c r="O2" s="598"/>
      <c r="P2" s="598"/>
      <c r="Q2" s="598"/>
      <c r="R2" s="598"/>
      <c r="S2" s="598"/>
      <c r="T2" s="598"/>
      <c r="U2" s="598"/>
      <c r="V2" s="598"/>
      <c r="W2" s="598"/>
      <c r="X2" s="598"/>
      <c r="Y2" s="598"/>
      <c r="Z2" s="598"/>
    </row>
    <row r="3" spans="2:28" ht="20.100000000000001" customHeight="1" x14ac:dyDescent="0.15">
      <c r="B3" s="635" t="s">
        <v>60</v>
      </c>
      <c r="C3" s="635"/>
      <c r="D3" s="479"/>
      <c r="E3" s="636" t="str">
        <f>+'様式A-1'!$D$3</f>
        <v>ワキトンネル</v>
      </c>
      <c r="F3" s="637"/>
      <c r="G3" s="638"/>
      <c r="H3" s="639" t="s">
        <v>61</v>
      </c>
      <c r="I3" s="485"/>
      <c r="J3" s="640" t="str">
        <f>+'様式A-1'!$J$3</f>
        <v>一般県道北中山岩国線</v>
      </c>
      <c r="K3" s="640"/>
      <c r="L3" s="640"/>
      <c r="M3" s="268" t="s">
        <v>271</v>
      </c>
      <c r="N3" s="269"/>
      <c r="O3" s="269"/>
      <c r="P3" s="269"/>
      <c r="Q3" s="652" t="str">
        <f>+'様式B (1)'!$S$3</f>
        <v>復建調査設計株式会社</v>
      </c>
      <c r="R3" s="653"/>
      <c r="S3" s="653"/>
      <c r="T3" s="654"/>
      <c r="U3" s="472" t="s">
        <v>225</v>
      </c>
      <c r="V3" s="473"/>
      <c r="W3" s="474"/>
      <c r="X3" s="487">
        <f>+'様式B (1)'!$P$2</f>
        <v>45860</v>
      </c>
      <c r="Y3" s="488"/>
      <c r="Z3" s="489"/>
    </row>
    <row r="4" spans="2:28" ht="20.100000000000001" customHeight="1" x14ac:dyDescent="0.15">
      <c r="B4" s="647" t="s">
        <v>167</v>
      </c>
      <c r="C4" s="647"/>
      <c r="D4" s="493"/>
      <c r="E4" s="648" t="str">
        <f>+'様式A-1'!$D$4</f>
        <v>和木トンネル</v>
      </c>
      <c r="F4" s="649"/>
      <c r="G4" s="650"/>
      <c r="H4" s="651" t="s">
        <v>168</v>
      </c>
      <c r="I4" s="499"/>
      <c r="J4" s="640" t="str">
        <f>+'様式A-1'!$R$3</f>
        <v>山口県岩国土木建築事務所</v>
      </c>
      <c r="K4" s="640"/>
      <c r="L4" s="640"/>
      <c r="M4" s="271"/>
      <c r="N4" s="272"/>
      <c r="O4" s="272"/>
      <c r="P4" s="272"/>
      <c r="Q4" s="655" t="str">
        <f>+'様式B (1)'!$S$4</f>
        <v>小笠原洋</v>
      </c>
      <c r="R4" s="656"/>
      <c r="S4" s="656"/>
      <c r="T4" s="657"/>
      <c r="U4" s="641"/>
      <c r="V4" s="642"/>
      <c r="W4" s="643"/>
      <c r="X4" s="644"/>
      <c r="Y4" s="645"/>
      <c r="Z4" s="646"/>
    </row>
    <row r="5" spans="2:28" ht="28.5" customHeight="1" x14ac:dyDescent="0.15">
      <c r="B5" s="612" t="s">
        <v>272</v>
      </c>
      <c r="C5" s="615" t="s">
        <v>273</v>
      </c>
      <c r="D5" s="615"/>
      <c r="E5" s="616" t="s">
        <v>228</v>
      </c>
      <c r="F5" s="625" t="s">
        <v>272</v>
      </c>
      <c r="G5" s="626"/>
      <c r="H5" s="627"/>
      <c r="I5" s="627"/>
      <c r="J5" s="627"/>
      <c r="K5" s="627"/>
      <c r="L5" s="627"/>
      <c r="M5" s="627"/>
      <c r="N5" s="627"/>
      <c r="O5" s="627"/>
      <c r="P5" s="627"/>
      <c r="Q5" s="627"/>
      <c r="R5" s="627"/>
      <c r="S5" s="628"/>
      <c r="T5" s="628"/>
      <c r="U5" s="628"/>
      <c r="V5" s="628"/>
      <c r="W5" s="628"/>
      <c r="X5" s="628"/>
      <c r="Y5" s="628"/>
      <c r="Z5" s="629"/>
      <c r="AA5" s="16"/>
      <c r="AB5" s="204"/>
    </row>
    <row r="6" spans="2:28" ht="24.75" customHeight="1" x14ac:dyDescent="0.15">
      <c r="B6" s="612"/>
      <c r="C6" s="499"/>
      <c r="D6" s="499"/>
      <c r="E6" s="617"/>
      <c r="F6" s="485" t="s">
        <v>274</v>
      </c>
      <c r="G6" s="485"/>
      <c r="H6" s="631" t="s">
        <v>275</v>
      </c>
      <c r="I6" s="628"/>
      <c r="J6" s="628"/>
      <c r="K6" s="628"/>
      <c r="L6" s="628"/>
      <c r="M6" s="628"/>
      <c r="N6" s="629"/>
      <c r="O6" s="631" t="s">
        <v>276</v>
      </c>
      <c r="P6" s="627"/>
      <c r="Q6" s="627"/>
      <c r="R6" s="627"/>
      <c r="S6" s="627"/>
      <c r="T6" s="627"/>
      <c r="U6" s="627"/>
      <c r="V6" s="627"/>
      <c r="W6" s="627"/>
      <c r="X6" s="651"/>
      <c r="Y6" s="631" t="s">
        <v>277</v>
      </c>
      <c r="Z6" s="651"/>
      <c r="AA6" s="204"/>
      <c r="AB6" s="204"/>
    </row>
    <row r="7" spans="2:28" ht="27.75" customHeight="1" x14ac:dyDescent="0.15">
      <c r="B7" s="613"/>
      <c r="C7" s="618"/>
      <c r="D7" s="619"/>
      <c r="E7" s="200"/>
      <c r="F7" s="620"/>
      <c r="G7" s="620"/>
      <c r="H7" s="632"/>
      <c r="I7" s="633"/>
      <c r="J7" s="633"/>
      <c r="K7" s="633"/>
      <c r="L7" s="633"/>
      <c r="M7" s="633"/>
      <c r="N7" s="634"/>
      <c r="O7" s="666"/>
      <c r="P7" s="667"/>
      <c r="Q7" s="667"/>
      <c r="R7" s="667"/>
      <c r="S7" s="667"/>
      <c r="T7" s="667"/>
      <c r="U7" s="667"/>
      <c r="V7" s="667"/>
      <c r="W7" s="667"/>
      <c r="X7" s="668"/>
      <c r="Y7" s="630"/>
      <c r="Z7" s="630"/>
    </row>
    <row r="8" spans="2:28" ht="27.75" customHeight="1" x14ac:dyDescent="0.15">
      <c r="B8" s="613"/>
      <c r="C8" s="618"/>
      <c r="D8" s="619"/>
      <c r="E8" s="200"/>
      <c r="F8" s="620"/>
      <c r="G8" s="620"/>
      <c r="H8" s="632"/>
      <c r="I8" s="658"/>
      <c r="J8" s="658"/>
      <c r="K8" s="658"/>
      <c r="L8" s="633"/>
      <c r="M8" s="633"/>
      <c r="N8" s="634"/>
      <c r="O8" s="666"/>
      <c r="P8" s="667"/>
      <c r="Q8" s="667"/>
      <c r="R8" s="667"/>
      <c r="S8" s="667"/>
      <c r="T8" s="667"/>
      <c r="U8" s="667"/>
      <c r="V8" s="667"/>
      <c r="W8" s="667"/>
      <c r="X8" s="668"/>
      <c r="Y8" s="630"/>
      <c r="Z8" s="630"/>
    </row>
    <row r="9" spans="2:28" ht="27.75" customHeight="1" x14ac:dyDescent="0.15">
      <c r="B9" s="613"/>
      <c r="C9" s="621"/>
      <c r="D9" s="622"/>
      <c r="E9" s="200"/>
      <c r="F9" s="620"/>
      <c r="G9" s="620"/>
      <c r="H9" s="632"/>
      <c r="I9" s="658"/>
      <c r="J9" s="658"/>
      <c r="K9" s="658"/>
      <c r="L9" s="633"/>
      <c r="M9" s="633"/>
      <c r="N9" s="634"/>
      <c r="O9" s="666"/>
      <c r="P9" s="667"/>
      <c r="Q9" s="667"/>
      <c r="R9" s="667"/>
      <c r="S9" s="667"/>
      <c r="T9" s="667"/>
      <c r="U9" s="667"/>
      <c r="V9" s="667"/>
      <c r="W9" s="667"/>
      <c r="X9" s="668"/>
      <c r="Y9" s="623"/>
      <c r="Z9" s="624"/>
    </row>
    <row r="10" spans="2:28" ht="27.75" customHeight="1" x14ac:dyDescent="0.15">
      <c r="B10" s="613"/>
      <c r="C10" s="621"/>
      <c r="D10" s="622"/>
      <c r="E10" s="200"/>
      <c r="F10" s="659"/>
      <c r="G10" s="660"/>
      <c r="H10" s="632"/>
      <c r="I10" s="658"/>
      <c r="J10" s="658"/>
      <c r="K10" s="658"/>
      <c r="L10" s="658"/>
      <c r="M10" s="658"/>
      <c r="N10" s="663"/>
      <c r="O10" s="666"/>
      <c r="P10" s="667"/>
      <c r="Q10" s="667"/>
      <c r="R10" s="667"/>
      <c r="S10" s="667"/>
      <c r="T10" s="667"/>
      <c r="U10" s="667"/>
      <c r="V10" s="667"/>
      <c r="W10" s="667"/>
      <c r="X10" s="668"/>
      <c r="Y10" s="623"/>
      <c r="Z10" s="624"/>
    </row>
    <row r="11" spans="2:28" ht="27.75" customHeight="1" x14ac:dyDescent="0.15">
      <c r="B11" s="613"/>
      <c r="C11" s="623"/>
      <c r="D11" s="624"/>
      <c r="E11" s="15"/>
      <c r="F11" s="661"/>
      <c r="G11" s="662"/>
      <c r="H11" s="632"/>
      <c r="I11" s="658"/>
      <c r="J11" s="658"/>
      <c r="K11" s="658"/>
      <c r="L11" s="658"/>
      <c r="M11" s="658"/>
      <c r="N11" s="663"/>
      <c r="O11" s="623"/>
      <c r="P11" s="665"/>
      <c r="Q11" s="665"/>
      <c r="R11" s="665"/>
      <c r="S11" s="665"/>
      <c r="T11" s="665"/>
      <c r="U11" s="665"/>
      <c r="V11" s="665"/>
      <c r="W11" s="665"/>
      <c r="X11" s="624"/>
      <c r="Y11" s="623"/>
      <c r="Z11" s="624"/>
    </row>
    <row r="12" spans="2:28" ht="27.75" customHeight="1" x14ac:dyDescent="0.15">
      <c r="B12" s="613"/>
      <c r="C12" s="623"/>
      <c r="D12" s="624"/>
      <c r="E12" s="15"/>
      <c r="F12" s="664"/>
      <c r="G12" s="664"/>
      <c r="H12" s="632"/>
      <c r="I12" s="658"/>
      <c r="J12" s="658"/>
      <c r="K12" s="658"/>
      <c r="L12" s="633"/>
      <c r="M12" s="633"/>
      <c r="N12" s="634"/>
      <c r="O12" s="623"/>
      <c r="P12" s="665"/>
      <c r="Q12" s="665"/>
      <c r="R12" s="665"/>
      <c r="S12" s="665"/>
      <c r="T12" s="665"/>
      <c r="U12" s="665"/>
      <c r="V12" s="665"/>
      <c r="W12" s="665"/>
      <c r="X12" s="624"/>
      <c r="Y12" s="623"/>
      <c r="Z12" s="624"/>
    </row>
    <row r="13" spans="2:28" ht="27.75" customHeight="1" x14ac:dyDescent="0.15">
      <c r="B13" s="613"/>
      <c r="C13" s="623"/>
      <c r="D13" s="624"/>
      <c r="E13" s="15"/>
      <c r="F13" s="664"/>
      <c r="G13" s="664"/>
      <c r="H13" s="632"/>
      <c r="I13" s="658"/>
      <c r="J13" s="658"/>
      <c r="K13" s="658"/>
      <c r="L13" s="633"/>
      <c r="M13" s="633"/>
      <c r="N13" s="634"/>
      <c r="O13" s="623"/>
      <c r="P13" s="665"/>
      <c r="Q13" s="665"/>
      <c r="R13" s="665"/>
      <c r="S13" s="665"/>
      <c r="T13" s="665"/>
      <c r="U13" s="665"/>
      <c r="V13" s="665"/>
      <c r="W13" s="665"/>
      <c r="X13" s="624"/>
      <c r="Y13" s="623"/>
      <c r="Z13" s="624"/>
    </row>
    <row r="14" spans="2:28" ht="27.75" customHeight="1" x14ac:dyDescent="0.15">
      <c r="B14" s="613"/>
      <c r="C14" s="623"/>
      <c r="D14" s="624"/>
      <c r="E14" s="15"/>
      <c r="F14" s="620"/>
      <c r="G14" s="620"/>
      <c r="H14" s="632"/>
      <c r="I14" s="658"/>
      <c r="J14" s="658"/>
      <c r="K14" s="658"/>
      <c r="L14" s="633"/>
      <c r="M14" s="633"/>
      <c r="N14" s="634"/>
      <c r="O14" s="623"/>
      <c r="P14" s="665"/>
      <c r="Q14" s="665"/>
      <c r="R14" s="665"/>
      <c r="S14" s="665"/>
      <c r="T14" s="665"/>
      <c r="U14" s="665"/>
      <c r="V14" s="665"/>
      <c r="W14" s="665"/>
      <c r="X14" s="624"/>
      <c r="Y14" s="623"/>
      <c r="Z14" s="624"/>
    </row>
    <row r="15" spans="2:28" ht="27.75" customHeight="1" x14ac:dyDescent="0.15">
      <c r="B15" s="613"/>
      <c r="C15" s="623"/>
      <c r="D15" s="624"/>
      <c r="E15" s="15"/>
      <c r="F15" s="664"/>
      <c r="G15" s="664"/>
      <c r="H15" s="632"/>
      <c r="I15" s="658"/>
      <c r="J15" s="658"/>
      <c r="K15" s="658"/>
      <c r="L15" s="633"/>
      <c r="M15" s="633"/>
      <c r="N15" s="634"/>
      <c r="O15" s="623"/>
      <c r="P15" s="665"/>
      <c r="Q15" s="665"/>
      <c r="R15" s="665"/>
      <c r="S15" s="665"/>
      <c r="T15" s="665"/>
      <c r="U15" s="665"/>
      <c r="V15" s="665"/>
      <c r="W15" s="665"/>
      <c r="X15" s="624"/>
      <c r="Y15" s="623"/>
      <c r="Z15" s="624"/>
    </row>
    <row r="16" spans="2:28" ht="27.75" customHeight="1" x14ac:dyDescent="0.15">
      <c r="B16" s="613"/>
      <c r="C16" s="623"/>
      <c r="D16" s="624"/>
      <c r="E16" s="15"/>
      <c r="F16" s="664"/>
      <c r="G16" s="664"/>
      <c r="H16" s="632"/>
      <c r="I16" s="658"/>
      <c r="J16" s="658"/>
      <c r="K16" s="658"/>
      <c r="L16" s="633"/>
      <c r="M16" s="633"/>
      <c r="N16" s="634"/>
      <c r="O16" s="623"/>
      <c r="P16" s="665"/>
      <c r="Q16" s="665"/>
      <c r="R16" s="665"/>
      <c r="S16" s="665"/>
      <c r="T16" s="665"/>
      <c r="U16" s="665"/>
      <c r="V16" s="665"/>
      <c r="W16" s="665"/>
      <c r="X16" s="624"/>
      <c r="Y16" s="623"/>
      <c r="Z16" s="624"/>
    </row>
    <row r="17" spans="2:26" ht="27.75" customHeight="1" x14ac:dyDescent="0.15">
      <c r="B17" s="613"/>
      <c r="C17" s="623"/>
      <c r="D17" s="624"/>
      <c r="E17" s="15"/>
      <c r="F17" s="664"/>
      <c r="G17" s="664"/>
      <c r="H17" s="632"/>
      <c r="I17" s="658"/>
      <c r="J17" s="658"/>
      <c r="K17" s="658"/>
      <c r="L17" s="633"/>
      <c r="M17" s="633"/>
      <c r="N17" s="634"/>
      <c r="O17" s="623"/>
      <c r="P17" s="665"/>
      <c r="Q17" s="665"/>
      <c r="R17" s="665"/>
      <c r="S17" s="665"/>
      <c r="T17" s="665"/>
      <c r="U17" s="665"/>
      <c r="V17" s="665"/>
      <c r="W17" s="665"/>
      <c r="X17" s="624"/>
      <c r="Y17" s="623"/>
      <c r="Z17" s="624"/>
    </row>
    <row r="18" spans="2:26" ht="27.75" customHeight="1" x14ac:dyDescent="0.15">
      <c r="B18" s="613"/>
      <c r="C18" s="623"/>
      <c r="D18" s="624"/>
      <c r="E18" s="15"/>
      <c r="F18" s="664"/>
      <c r="G18" s="664"/>
      <c r="H18" s="632"/>
      <c r="I18" s="658"/>
      <c r="J18" s="658"/>
      <c r="K18" s="658"/>
      <c r="L18" s="633"/>
      <c r="M18" s="633"/>
      <c r="N18" s="634"/>
      <c r="O18" s="623"/>
      <c r="P18" s="665"/>
      <c r="Q18" s="665"/>
      <c r="R18" s="665"/>
      <c r="S18" s="665"/>
      <c r="T18" s="665"/>
      <c r="U18" s="665"/>
      <c r="V18" s="665"/>
      <c r="W18" s="665"/>
      <c r="X18" s="624"/>
      <c r="Y18" s="623"/>
      <c r="Z18" s="624"/>
    </row>
    <row r="19" spans="2:26" ht="27.75" customHeight="1" x14ac:dyDescent="0.15">
      <c r="B19" s="613"/>
      <c r="C19" s="623"/>
      <c r="D19" s="624"/>
      <c r="E19" s="15"/>
      <c r="F19" s="664"/>
      <c r="G19" s="664"/>
      <c r="H19" s="632"/>
      <c r="I19" s="658"/>
      <c r="J19" s="658"/>
      <c r="K19" s="658"/>
      <c r="L19" s="633"/>
      <c r="M19" s="633"/>
      <c r="N19" s="634"/>
      <c r="O19" s="623"/>
      <c r="P19" s="665"/>
      <c r="Q19" s="665"/>
      <c r="R19" s="665"/>
      <c r="S19" s="665"/>
      <c r="T19" s="665"/>
      <c r="U19" s="665"/>
      <c r="V19" s="665"/>
      <c r="W19" s="665"/>
      <c r="X19" s="624"/>
      <c r="Y19" s="623"/>
      <c r="Z19" s="624"/>
    </row>
    <row r="20" spans="2:26" ht="27.75" customHeight="1" x14ac:dyDescent="0.15">
      <c r="B20" s="613"/>
      <c r="C20" s="623"/>
      <c r="D20" s="624"/>
      <c r="E20" s="15"/>
      <c r="F20" s="664"/>
      <c r="G20" s="664"/>
      <c r="H20" s="632"/>
      <c r="I20" s="658"/>
      <c r="J20" s="658"/>
      <c r="K20" s="658"/>
      <c r="L20" s="633"/>
      <c r="M20" s="633"/>
      <c r="N20" s="634"/>
      <c r="O20" s="623"/>
      <c r="P20" s="665"/>
      <c r="Q20" s="665"/>
      <c r="R20" s="665"/>
      <c r="S20" s="665"/>
      <c r="T20" s="665"/>
      <c r="U20" s="665"/>
      <c r="V20" s="665"/>
      <c r="W20" s="665"/>
      <c r="X20" s="624"/>
      <c r="Y20" s="623"/>
      <c r="Z20" s="624"/>
    </row>
    <row r="21" spans="2:26" ht="27.75" customHeight="1" x14ac:dyDescent="0.15">
      <c r="B21" s="614"/>
      <c r="C21" s="623"/>
      <c r="D21" s="624"/>
      <c r="E21" s="15"/>
      <c r="F21" s="664"/>
      <c r="G21" s="664"/>
      <c r="H21" s="632"/>
      <c r="I21" s="658"/>
      <c r="J21" s="658"/>
      <c r="K21" s="658"/>
      <c r="L21" s="633"/>
      <c r="M21" s="633"/>
      <c r="N21" s="634"/>
      <c r="O21" s="623"/>
      <c r="P21" s="665"/>
      <c r="Q21" s="665"/>
      <c r="R21" s="665"/>
      <c r="S21" s="665"/>
      <c r="T21" s="665"/>
      <c r="U21" s="665"/>
      <c r="V21" s="665"/>
      <c r="W21" s="665"/>
      <c r="X21" s="624"/>
      <c r="Y21" s="623"/>
      <c r="Z21" s="624"/>
    </row>
    <row r="22" spans="2:26" ht="15.95" customHeight="1" x14ac:dyDescent="0.15">
      <c r="B22" s="1" t="s">
        <v>278</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0507-5016-45D2-9A08-2743C79EEB12}">
  <sheetPr codeName="Sheet2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293" t="s">
        <v>213</v>
      </c>
      <c r="S2" s="293"/>
      <c r="T2" s="503" t="str">
        <f>+'様式A-1'!$W$2</f>
        <v>34.19214,132.18053</v>
      </c>
      <c r="U2" s="503"/>
      <c r="V2" s="503"/>
      <c r="W2" s="503"/>
    </row>
    <row r="3" spans="2:23" ht="25.15" customHeight="1" x14ac:dyDescent="0.15">
      <c r="B3" s="713" t="s">
        <v>280</v>
      </c>
      <c r="C3" s="714"/>
      <c r="D3" s="714"/>
      <c r="E3" s="715" t="str">
        <f>+'様式A-1'!$D$3</f>
        <v>ワキトンネル</v>
      </c>
      <c r="F3" s="716"/>
      <c r="G3" s="717"/>
      <c r="H3" s="718" t="s">
        <v>281</v>
      </c>
      <c r="I3" s="719"/>
      <c r="J3" s="689" t="str">
        <f>+'様式A-1'!$J$3</f>
        <v>一般県道北中山岩国線</v>
      </c>
      <c r="K3" s="690"/>
      <c r="L3" s="691"/>
      <c r="M3" s="720" t="s">
        <v>282</v>
      </c>
      <c r="N3" s="721"/>
      <c r="O3" s="722"/>
      <c r="P3" s="726" t="str">
        <f>+'様式B (1)'!$S$3</f>
        <v>復建調査設計株式会社</v>
      </c>
      <c r="Q3" s="726"/>
      <c r="R3" s="726"/>
      <c r="S3" s="720" t="s">
        <v>225</v>
      </c>
      <c r="T3" s="722"/>
      <c r="U3" s="729">
        <f>+'様式B (1)'!$P$2</f>
        <v>45860</v>
      </c>
      <c r="V3" s="730"/>
      <c r="W3" s="731"/>
    </row>
    <row r="4" spans="2:23" ht="25.15" customHeight="1" x14ac:dyDescent="0.15">
      <c r="B4" s="733" t="s">
        <v>283</v>
      </c>
      <c r="C4" s="734"/>
      <c r="D4" s="734"/>
      <c r="E4" s="735" t="str">
        <f>+'様式A-1'!$D$4</f>
        <v>和木トンネル</v>
      </c>
      <c r="F4" s="736"/>
      <c r="G4" s="737"/>
      <c r="H4" s="718" t="s">
        <v>284</v>
      </c>
      <c r="I4" s="719"/>
      <c r="J4" s="738" t="str">
        <f>+'様式A-1'!$R$3</f>
        <v>山口県岩国土木建築事務所</v>
      </c>
      <c r="K4" s="690"/>
      <c r="L4" s="691"/>
      <c r="M4" s="723"/>
      <c r="N4" s="724"/>
      <c r="O4" s="725"/>
      <c r="P4" s="739" t="str">
        <f>+'様式B (1)'!$S$4</f>
        <v>小笠原洋</v>
      </c>
      <c r="Q4" s="739"/>
      <c r="R4" s="739"/>
      <c r="S4" s="727"/>
      <c r="T4" s="728"/>
      <c r="U4" s="727"/>
      <c r="V4" s="732"/>
      <c r="W4" s="728"/>
    </row>
    <row r="5" spans="2:23" s="25" customFormat="1" ht="25.5" customHeight="1" x14ac:dyDescent="0.15">
      <c r="B5" s="692" t="s">
        <v>285</v>
      </c>
      <c r="C5" s="708" t="s">
        <v>286</v>
      </c>
      <c r="D5" s="709"/>
      <c r="E5" s="232" t="s">
        <v>564</v>
      </c>
      <c r="F5" s="696"/>
      <c r="G5" s="697"/>
      <c r="H5" s="697"/>
      <c r="I5" s="697"/>
      <c r="J5" s="697"/>
      <c r="K5" s="697"/>
      <c r="L5" s="698"/>
      <c r="M5" s="692" t="s">
        <v>285</v>
      </c>
      <c r="N5" s="708" t="s">
        <v>286</v>
      </c>
      <c r="O5" s="709"/>
      <c r="P5" s="232" t="s">
        <v>564</v>
      </c>
      <c r="Q5" s="699"/>
      <c r="R5" s="700"/>
      <c r="S5" s="700"/>
      <c r="T5" s="700"/>
      <c r="U5" s="700"/>
      <c r="V5" s="700"/>
      <c r="W5" s="701"/>
    </row>
    <row r="6" spans="2:23" s="25" customFormat="1" ht="25.5" customHeight="1" x14ac:dyDescent="0.15">
      <c r="B6" s="694"/>
      <c r="C6" s="708" t="s">
        <v>287</v>
      </c>
      <c r="D6" s="709"/>
      <c r="E6" s="233">
        <v>1</v>
      </c>
      <c r="F6" s="699"/>
      <c r="G6" s="700"/>
      <c r="H6" s="700"/>
      <c r="I6" s="700"/>
      <c r="J6" s="700"/>
      <c r="K6" s="700"/>
      <c r="L6" s="701"/>
      <c r="M6" s="694"/>
      <c r="N6" s="708" t="s">
        <v>287</v>
      </c>
      <c r="O6" s="709"/>
      <c r="P6" s="233">
        <v>2</v>
      </c>
      <c r="Q6" s="699"/>
      <c r="R6" s="700"/>
      <c r="S6" s="700"/>
      <c r="T6" s="700"/>
      <c r="U6" s="700"/>
      <c r="V6" s="700"/>
      <c r="W6" s="701"/>
    </row>
    <row r="7" spans="2:23" s="25" customFormat="1" ht="25.5" customHeight="1" x14ac:dyDescent="0.15">
      <c r="B7" s="692" t="s">
        <v>288</v>
      </c>
      <c r="C7" s="708" t="s">
        <v>236</v>
      </c>
      <c r="D7" s="709"/>
      <c r="E7" s="233" t="s">
        <v>522</v>
      </c>
      <c r="F7" s="699"/>
      <c r="G7" s="700"/>
      <c r="H7" s="700"/>
      <c r="I7" s="700"/>
      <c r="J7" s="700"/>
      <c r="K7" s="700"/>
      <c r="L7" s="701"/>
      <c r="M7" s="692" t="s">
        <v>288</v>
      </c>
      <c r="N7" s="708" t="s">
        <v>236</v>
      </c>
      <c r="O7" s="709"/>
      <c r="P7" s="233" t="s">
        <v>522</v>
      </c>
      <c r="Q7" s="699"/>
      <c r="R7" s="700"/>
      <c r="S7" s="700"/>
      <c r="T7" s="700"/>
      <c r="U7" s="700"/>
      <c r="V7" s="700"/>
      <c r="W7" s="701"/>
    </row>
    <row r="8" spans="2:23" s="25" customFormat="1" ht="25.5" customHeight="1" x14ac:dyDescent="0.15">
      <c r="B8" s="693"/>
      <c r="C8" s="708" t="s">
        <v>237</v>
      </c>
      <c r="D8" s="709"/>
      <c r="E8" s="232" t="s">
        <v>608</v>
      </c>
      <c r="F8" s="699"/>
      <c r="G8" s="700"/>
      <c r="H8" s="700"/>
      <c r="I8" s="700"/>
      <c r="J8" s="700"/>
      <c r="K8" s="700"/>
      <c r="L8" s="701"/>
      <c r="M8" s="693"/>
      <c r="N8" s="708" t="s">
        <v>237</v>
      </c>
      <c r="O8" s="709"/>
      <c r="P8" s="232" t="s">
        <v>608</v>
      </c>
      <c r="Q8" s="699"/>
      <c r="R8" s="700"/>
      <c r="S8" s="700"/>
      <c r="T8" s="700"/>
      <c r="U8" s="700"/>
      <c r="V8" s="700"/>
      <c r="W8" s="701"/>
    </row>
    <row r="9" spans="2:23" s="25" customFormat="1" ht="25.5" customHeight="1" x14ac:dyDescent="0.15">
      <c r="B9" s="710" t="s">
        <v>239</v>
      </c>
      <c r="C9" s="711"/>
      <c r="D9" s="712"/>
      <c r="E9" s="232" t="s">
        <v>442</v>
      </c>
      <c r="F9" s="699"/>
      <c r="G9" s="700"/>
      <c r="H9" s="700"/>
      <c r="I9" s="700"/>
      <c r="J9" s="700"/>
      <c r="K9" s="700"/>
      <c r="L9" s="701"/>
      <c r="M9" s="710" t="s">
        <v>239</v>
      </c>
      <c r="N9" s="711"/>
      <c r="O9" s="712"/>
      <c r="P9" s="232" t="s">
        <v>442</v>
      </c>
      <c r="Q9" s="699"/>
      <c r="R9" s="700"/>
      <c r="S9" s="700"/>
      <c r="T9" s="700"/>
      <c r="U9" s="700"/>
      <c r="V9" s="700"/>
      <c r="W9" s="701"/>
    </row>
    <row r="10" spans="2:23" s="25" customFormat="1" ht="25.5" customHeight="1" x14ac:dyDescent="0.15">
      <c r="B10" s="692" t="s">
        <v>289</v>
      </c>
      <c r="C10" s="710" t="s">
        <v>290</v>
      </c>
      <c r="D10" s="712"/>
      <c r="E10" s="233" t="s">
        <v>539</v>
      </c>
      <c r="F10" s="699"/>
      <c r="G10" s="700"/>
      <c r="H10" s="700"/>
      <c r="I10" s="700"/>
      <c r="J10" s="700"/>
      <c r="K10" s="700"/>
      <c r="L10" s="701"/>
      <c r="M10" s="692" t="s">
        <v>289</v>
      </c>
      <c r="N10" s="710" t="s">
        <v>290</v>
      </c>
      <c r="O10" s="712"/>
      <c r="P10" s="233" t="s">
        <v>539</v>
      </c>
      <c r="Q10" s="699"/>
      <c r="R10" s="700"/>
      <c r="S10" s="700"/>
      <c r="T10" s="700"/>
      <c r="U10" s="700"/>
      <c r="V10" s="700"/>
      <c r="W10" s="701"/>
    </row>
    <row r="11" spans="2:23" s="25" customFormat="1" ht="25.5" customHeight="1" x14ac:dyDescent="0.15">
      <c r="B11" s="693"/>
      <c r="C11" s="710" t="s">
        <v>248</v>
      </c>
      <c r="D11" s="712"/>
      <c r="E11" s="178"/>
      <c r="F11" s="699"/>
      <c r="G11" s="700"/>
      <c r="H11" s="700"/>
      <c r="I11" s="700"/>
      <c r="J11" s="700"/>
      <c r="K11" s="700"/>
      <c r="L11" s="701"/>
      <c r="M11" s="693"/>
      <c r="N11" s="710" t="s">
        <v>248</v>
      </c>
      <c r="O11" s="712"/>
      <c r="P11" s="178"/>
      <c r="Q11" s="699"/>
      <c r="R11" s="700"/>
      <c r="S11" s="700"/>
      <c r="T11" s="700"/>
      <c r="U11" s="700"/>
      <c r="V11" s="700"/>
      <c r="W11" s="701"/>
    </row>
    <row r="12" spans="2:23" s="25" customFormat="1" ht="25.5" customHeight="1" x14ac:dyDescent="0.15">
      <c r="B12" s="694"/>
      <c r="C12" s="669" t="s">
        <v>249</v>
      </c>
      <c r="D12" s="669"/>
      <c r="E12" s="178" t="s">
        <v>590</v>
      </c>
      <c r="F12" s="702"/>
      <c r="G12" s="703"/>
      <c r="H12" s="703"/>
      <c r="I12" s="703"/>
      <c r="J12" s="703"/>
      <c r="K12" s="703"/>
      <c r="L12" s="704"/>
      <c r="M12" s="694"/>
      <c r="N12" s="669" t="s">
        <v>249</v>
      </c>
      <c r="O12" s="669"/>
      <c r="P12" s="178" t="s">
        <v>590</v>
      </c>
      <c r="Q12" s="699"/>
      <c r="R12" s="700"/>
      <c r="S12" s="700"/>
      <c r="T12" s="700"/>
      <c r="U12" s="700"/>
      <c r="V12" s="700"/>
      <c r="W12" s="701"/>
    </row>
    <row r="13" spans="2:23" s="25" customFormat="1" ht="25.5" customHeight="1" x14ac:dyDescent="0.15">
      <c r="B13" s="676" t="s">
        <v>291</v>
      </c>
      <c r="C13" s="676"/>
      <c r="D13" s="676"/>
      <c r="E13" s="689" t="s">
        <v>650</v>
      </c>
      <c r="F13" s="690"/>
      <c r="G13" s="691"/>
      <c r="H13" s="676" t="s">
        <v>292</v>
      </c>
      <c r="I13" s="676"/>
      <c r="J13" s="677" t="s">
        <v>528</v>
      </c>
      <c r="K13" s="677"/>
      <c r="L13" s="677"/>
      <c r="M13" s="676" t="s">
        <v>291</v>
      </c>
      <c r="N13" s="676"/>
      <c r="O13" s="676"/>
      <c r="P13" s="689" t="s">
        <v>611</v>
      </c>
      <c r="Q13" s="690"/>
      <c r="R13" s="691"/>
      <c r="S13" s="676" t="s">
        <v>292</v>
      </c>
      <c r="T13" s="676"/>
      <c r="U13" s="677" t="s">
        <v>528</v>
      </c>
      <c r="V13" s="677"/>
      <c r="W13" s="677"/>
    </row>
    <row r="14" spans="2:23" s="25" customFormat="1" ht="25.5" customHeight="1" x14ac:dyDescent="0.15">
      <c r="B14" s="678" t="s">
        <v>293</v>
      </c>
      <c r="C14" s="678"/>
      <c r="D14" s="678"/>
      <c r="E14" s="577" t="s">
        <v>525</v>
      </c>
      <c r="F14" s="577"/>
      <c r="G14" s="577"/>
      <c r="H14" s="680" t="s">
        <v>294</v>
      </c>
      <c r="I14" s="681"/>
      <c r="J14" s="705"/>
      <c r="K14" s="706"/>
      <c r="L14" s="707"/>
      <c r="M14" s="680" t="s">
        <v>293</v>
      </c>
      <c r="N14" s="681"/>
      <c r="O14" s="685"/>
      <c r="P14" s="686" t="s">
        <v>525</v>
      </c>
      <c r="Q14" s="679"/>
      <c r="R14" s="679"/>
      <c r="S14" s="687" t="s">
        <v>294</v>
      </c>
      <c r="T14" s="688"/>
      <c r="U14" s="682"/>
      <c r="V14" s="683"/>
      <c r="W14" s="684"/>
    </row>
    <row r="15" spans="2:23" s="25" customFormat="1" ht="39.75" customHeight="1" x14ac:dyDescent="0.15">
      <c r="B15" s="669" t="s">
        <v>295</v>
      </c>
      <c r="C15" s="669"/>
      <c r="D15" s="669"/>
      <c r="E15" s="670" t="s">
        <v>674</v>
      </c>
      <c r="F15" s="671"/>
      <c r="G15" s="671"/>
      <c r="H15" s="671"/>
      <c r="I15" s="671"/>
      <c r="J15" s="671"/>
      <c r="K15" s="671"/>
      <c r="L15" s="672"/>
      <c r="M15" s="669" t="s">
        <v>295</v>
      </c>
      <c r="N15" s="669"/>
      <c r="O15" s="669"/>
      <c r="P15" s="670" t="s">
        <v>651</v>
      </c>
      <c r="Q15" s="671"/>
      <c r="R15" s="671"/>
      <c r="S15" s="671"/>
      <c r="T15" s="671"/>
      <c r="U15" s="671"/>
      <c r="V15" s="671"/>
      <c r="W15" s="672"/>
    </row>
    <row r="16" spans="2:23" s="25" customFormat="1" ht="25.5" customHeight="1" x14ac:dyDescent="0.15">
      <c r="B16" s="695" t="s">
        <v>285</v>
      </c>
      <c r="C16" s="695" t="s">
        <v>286</v>
      </c>
      <c r="D16" s="695"/>
      <c r="E16" s="232" t="s">
        <v>565</v>
      </c>
      <c r="F16" s="696"/>
      <c r="G16" s="697"/>
      <c r="H16" s="697"/>
      <c r="I16" s="697"/>
      <c r="J16" s="697"/>
      <c r="K16" s="697"/>
      <c r="L16" s="698"/>
      <c r="M16" s="695" t="s">
        <v>285</v>
      </c>
      <c r="N16" s="695" t="s">
        <v>286</v>
      </c>
      <c r="O16" s="695"/>
      <c r="P16" s="232" t="s">
        <v>567</v>
      </c>
      <c r="Q16" s="699"/>
      <c r="R16" s="700"/>
      <c r="S16" s="700"/>
      <c r="T16" s="700"/>
      <c r="U16" s="700"/>
      <c r="V16" s="700"/>
      <c r="W16" s="701"/>
    </row>
    <row r="17" spans="2:24" s="25" customFormat="1" ht="25.5" customHeight="1" x14ac:dyDescent="0.15">
      <c r="B17" s="695"/>
      <c r="C17" s="695" t="s">
        <v>287</v>
      </c>
      <c r="D17" s="695"/>
      <c r="E17" s="233">
        <v>1</v>
      </c>
      <c r="F17" s="699"/>
      <c r="G17" s="700"/>
      <c r="H17" s="700"/>
      <c r="I17" s="700"/>
      <c r="J17" s="700"/>
      <c r="K17" s="700"/>
      <c r="L17" s="701"/>
      <c r="M17" s="695"/>
      <c r="N17" s="695" t="s">
        <v>287</v>
      </c>
      <c r="O17" s="695"/>
      <c r="P17" s="233">
        <v>1</v>
      </c>
      <c r="Q17" s="699"/>
      <c r="R17" s="700"/>
      <c r="S17" s="700"/>
      <c r="T17" s="700"/>
      <c r="U17" s="700"/>
      <c r="V17" s="700"/>
      <c r="W17" s="701"/>
    </row>
    <row r="18" spans="2:24" s="25" customFormat="1" ht="25.5" customHeight="1" x14ac:dyDescent="0.15">
      <c r="B18" s="695" t="s">
        <v>288</v>
      </c>
      <c r="C18" s="695" t="s">
        <v>236</v>
      </c>
      <c r="D18" s="695"/>
      <c r="E18" s="233" t="s">
        <v>522</v>
      </c>
      <c r="F18" s="699"/>
      <c r="G18" s="700"/>
      <c r="H18" s="700"/>
      <c r="I18" s="700"/>
      <c r="J18" s="700"/>
      <c r="K18" s="700"/>
      <c r="L18" s="701"/>
      <c r="M18" s="695" t="s">
        <v>288</v>
      </c>
      <c r="N18" s="695" t="s">
        <v>236</v>
      </c>
      <c r="O18" s="695"/>
      <c r="P18" s="233" t="s">
        <v>522</v>
      </c>
      <c r="Q18" s="699"/>
      <c r="R18" s="700"/>
      <c r="S18" s="700"/>
      <c r="T18" s="700"/>
      <c r="U18" s="700"/>
      <c r="V18" s="700"/>
      <c r="W18" s="701"/>
    </row>
    <row r="19" spans="2:24" s="25" customFormat="1" ht="25.5" customHeight="1" x14ac:dyDescent="0.15">
      <c r="B19" s="695"/>
      <c r="C19" s="695" t="s">
        <v>237</v>
      </c>
      <c r="D19" s="695"/>
      <c r="E19" s="232" t="s">
        <v>597</v>
      </c>
      <c r="F19" s="699"/>
      <c r="G19" s="700"/>
      <c r="H19" s="700"/>
      <c r="I19" s="700"/>
      <c r="J19" s="700"/>
      <c r="K19" s="700"/>
      <c r="L19" s="701"/>
      <c r="M19" s="695"/>
      <c r="N19" s="695" t="s">
        <v>237</v>
      </c>
      <c r="O19" s="695"/>
      <c r="P19" s="232" t="s">
        <v>608</v>
      </c>
      <c r="Q19" s="699"/>
      <c r="R19" s="700"/>
      <c r="S19" s="700"/>
      <c r="T19" s="700"/>
      <c r="U19" s="700"/>
      <c r="V19" s="700"/>
      <c r="W19" s="701"/>
    </row>
    <row r="20" spans="2:24" s="25" customFormat="1" ht="25.5" customHeight="1" x14ac:dyDescent="0.15">
      <c r="B20" s="669" t="s">
        <v>239</v>
      </c>
      <c r="C20" s="669"/>
      <c r="D20" s="669"/>
      <c r="E20" s="232" t="s">
        <v>442</v>
      </c>
      <c r="F20" s="699"/>
      <c r="G20" s="700"/>
      <c r="H20" s="700"/>
      <c r="I20" s="700"/>
      <c r="J20" s="700"/>
      <c r="K20" s="700"/>
      <c r="L20" s="701"/>
      <c r="M20" s="669" t="s">
        <v>239</v>
      </c>
      <c r="N20" s="669"/>
      <c r="O20" s="669"/>
      <c r="P20" s="232" t="s">
        <v>476</v>
      </c>
      <c r="Q20" s="699"/>
      <c r="R20" s="700"/>
      <c r="S20" s="700"/>
      <c r="T20" s="700"/>
      <c r="U20" s="700"/>
      <c r="V20" s="700"/>
      <c r="W20" s="701"/>
    </row>
    <row r="21" spans="2:24" s="25" customFormat="1" ht="25.5" customHeight="1" x14ac:dyDescent="0.15">
      <c r="B21" s="692" t="s">
        <v>289</v>
      </c>
      <c r="C21" s="669" t="s">
        <v>290</v>
      </c>
      <c r="D21" s="669"/>
      <c r="E21" s="233" t="s">
        <v>441</v>
      </c>
      <c r="F21" s="699"/>
      <c r="G21" s="700"/>
      <c r="H21" s="700"/>
      <c r="I21" s="700"/>
      <c r="J21" s="700"/>
      <c r="K21" s="700"/>
      <c r="L21" s="701"/>
      <c r="M21" s="692" t="s">
        <v>289</v>
      </c>
      <c r="N21" s="669" t="s">
        <v>290</v>
      </c>
      <c r="O21" s="669"/>
      <c r="P21" s="233"/>
      <c r="Q21" s="699"/>
      <c r="R21" s="700"/>
      <c r="S21" s="700"/>
      <c r="T21" s="700"/>
      <c r="U21" s="700"/>
      <c r="V21" s="700"/>
      <c r="W21" s="701"/>
    </row>
    <row r="22" spans="2:24" s="25" customFormat="1" ht="25.5" customHeight="1" x14ac:dyDescent="0.15">
      <c r="B22" s="693"/>
      <c r="C22" s="669" t="s">
        <v>248</v>
      </c>
      <c r="D22" s="669"/>
      <c r="E22" s="178"/>
      <c r="F22" s="699"/>
      <c r="G22" s="700"/>
      <c r="H22" s="700"/>
      <c r="I22" s="700"/>
      <c r="J22" s="700"/>
      <c r="K22" s="700"/>
      <c r="L22" s="701"/>
      <c r="M22" s="693"/>
      <c r="N22" s="669" t="s">
        <v>248</v>
      </c>
      <c r="O22" s="669"/>
      <c r="P22" s="178"/>
      <c r="Q22" s="699"/>
      <c r="R22" s="700"/>
      <c r="S22" s="700"/>
      <c r="T22" s="700"/>
      <c r="U22" s="700"/>
      <c r="V22" s="700"/>
      <c r="W22" s="701"/>
    </row>
    <row r="23" spans="2:24" s="25" customFormat="1" ht="25.5" customHeight="1" x14ac:dyDescent="0.15">
      <c r="B23" s="694"/>
      <c r="C23" s="669" t="s">
        <v>249</v>
      </c>
      <c r="D23" s="669"/>
      <c r="E23" s="178" t="s">
        <v>527</v>
      </c>
      <c r="F23" s="702"/>
      <c r="G23" s="703"/>
      <c r="H23" s="703"/>
      <c r="I23" s="703"/>
      <c r="J23" s="703"/>
      <c r="K23" s="703"/>
      <c r="L23" s="704"/>
      <c r="M23" s="694"/>
      <c r="N23" s="669" t="s">
        <v>249</v>
      </c>
      <c r="O23" s="669"/>
      <c r="P23" s="178"/>
      <c r="Q23" s="699"/>
      <c r="R23" s="700"/>
      <c r="S23" s="700"/>
      <c r="T23" s="700"/>
      <c r="U23" s="700"/>
      <c r="V23" s="700"/>
      <c r="W23" s="701"/>
    </row>
    <row r="24" spans="2:24" s="25" customFormat="1" ht="25.5" customHeight="1" x14ac:dyDescent="0.15">
      <c r="B24" s="676" t="s">
        <v>291</v>
      </c>
      <c r="C24" s="676"/>
      <c r="D24" s="676"/>
      <c r="E24" s="689" t="s">
        <v>528</v>
      </c>
      <c r="F24" s="690"/>
      <c r="G24" s="691"/>
      <c r="H24" s="676" t="s">
        <v>292</v>
      </c>
      <c r="I24" s="676"/>
      <c r="J24" s="689" t="s">
        <v>653</v>
      </c>
      <c r="K24" s="690"/>
      <c r="L24" s="691"/>
      <c r="M24" s="676" t="s">
        <v>291</v>
      </c>
      <c r="N24" s="676"/>
      <c r="O24" s="676"/>
      <c r="P24" s="689" t="s">
        <v>528</v>
      </c>
      <c r="Q24" s="690"/>
      <c r="R24" s="691"/>
      <c r="S24" s="676" t="s">
        <v>292</v>
      </c>
      <c r="T24" s="676"/>
      <c r="U24" s="677" t="s">
        <v>528</v>
      </c>
      <c r="V24" s="677"/>
      <c r="W24" s="677"/>
    </row>
    <row r="25" spans="2:24" s="25" customFormat="1" ht="25.5" customHeight="1" x14ac:dyDescent="0.15">
      <c r="B25" s="678" t="s">
        <v>293</v>
      </c>
      <c r="C25" s="678"/>
      <c r="D25" s="678"/>
      <c r="E25" s="679"/>
      <c r="F25" s="679"/>
      <c r="G25" s="679"/>
      <c r="H25" s="680" t="s">
        <v>294</v>
      </c>
      <c r="I25" s="681"/>
      <c r="J25" s="682"/>
      <c r="K25" s="683"/>
      <c r="L25" s="684"/>
      <c r="M25" s="680" t="s">
        <v>293</v>
      </c>
      <c r="N25" s="681"/>
      <c r="O25" s="685"/>
      <c r="P25" s="686"/>
      <c r="Q25" s="679"/>
      <c r="R25" s="679"/>
      <c r="S25" s="687" t="s">
        <v>294</v>
      </c>
      <c r="T25" s="688"/>
      <c r="U25" s="682"/>
      <c r="V25" s="683"/>
      <c r="W25" s="684"/>
    </row>
    <row r="26" spans="2:24" s="25" customFormat="1" ht="39.75" customHeight="1" x14ac:dyDescent="0.15">
      <c r="B26" s="669" t="s">
        <v>295</v>
      </c>
      <c r="C26" s="669"/>
      <c r="D26" s="669"/>
      <c r="E26" s="670" t="s">
        <v>654</v>
      </c>
      <c r="F26" s="671"/>
      <c r="G26" s="671"/>
      <c r="H26" s="671"/>
      <c r="I26" s="671"/>
      <c r="J26" s="671"/>
      <c r="K26" s="671"/>
      <c r="L26" s="672"/>
      <c r="M26" s="669" t="s">
        <v>295</v>
      </c>
      <c r="N26" s="669"/>
      <c r="O26" s="669"/>
      <c r="P26" s="670" t="s">
        <v>655</v>
      </c>
      <c r="Q26" s="671"/>
      <c r="R26" s="671"/>
      <c r="S26" s="671"/>
      <c r="T26" s="671"/>
      <c r="U26" s="671"/>
      <c r="V26" s="671"/>
      <c r="W26" s="672"/>
    </row>
    <row r="27" spans="2:24" s="25" customFormat="1" ht="15" customHeight="1" x14ac:dyDescent="0.15">
      <c r="B27" s="167"/>
      <c r="C27" s="673" t="s">
        <v>296</v>
      </c>
      <c r="D27" s="674"/>
      <c r="E27" s="674"/>
      <c r="F27" s="674"/>
      <c r="G27" s="674"/>
      <c r="H27" s="674"/>
      <c r="I27" s="674"/>
      <c r="J27" s="674"/>
      <c r="K27" s="674"/>
      <c r="L27" s="674"/>
      <c r="M27" s="168"/>
      <c r="N27" s="168" t="s">
        <v>297</v>
      </c>
      <c r="O27" s="168"/>
      <c r="P27" s="168"/>
      <c r="Q27" s="168"/>
      <c r="R27" s="168"/>
      <c r="S27" s="168"/>
      <c r="T27" s="168"/>
      <c r="U27" s="168"/>
      <c r="V27" s="168"/>
      <c r="W27" s="168"/>
    </row>
    <row r="28" spans="2:24" s="25" customFormat="1" ht="15" customHeight="1" x14ac:dyDescent="0.15">
      <c r="B28" s="167"/>
      <c r="C28" s="675"/>
      <c r="D28" s="675"/>
      <c r="E28" s="675"/>
      <c r="F28" s="675"/>
      <c r="G28" s="675"/>
      <c r="H28" s="675"/>
      <c r="I28" s="675"/>
      <c r="J28" s="675"/>
      <c r="K28" s="675"/>
      <c r="L28" s="675"/>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7C6F42C-2D4E-4B81-870A-F9C9E1CBF29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A65ED-78B7-4395-9E2B-20A0C81559BD}">
          <x14:formula1>
            <xm:f>'(参考)リスト'!$F$16:$F$21</xm:f>
          </x14:formula1>
          <xm:sqref>P22:P23 E22:E23 E11:E12 P11:P12</xm:sqref>
        </x14:dataValidation>
        <x14:dataValidation type="list" allowBlank="1" showInputMessage="1" showErrorMessage="1" xr:uid="{2E4672B7-2017-487C-82B9-65485AE7F273}">
          <x14:formula1>
            <xm:f>'(参考)リスト'!$D$16:$D$18</xm:f>
          </x14:formula1>
          <xm:sqref>E10 E21 P10 P21</xm:sqref>
        </x14:dataValidation>
        <x14:dataValidation type="list" allowBlank="1" showInputMessage="1" showErrorMessage="1" xr:uid="{92F09300-AA41-451B-A169-7D7AABF249AB}">
          <x14:formula1>
            <xm:f>'(参考)リスト'!$E$16:$E$27</xm:f>
          </x14:formula1>
          <xm:sqref>E9 E20 P9 P20</xm:sqref>
        </x14:dataValidation>
        <x14:dataValidation type="list" allowBlank="1" showInputMessage="1" showErrorMessage="1" xr:uid="{77A8AC2A-3238-4D8A-99DD-AECEBE8FD308}">
          <x14:formula1>
            <xm:f>'(参考)リスト'!$B$16:$B$21</xm:f>
          </x14:formula1>
          <xm:sqref>E7 E18 P7 P18</xm:sqref>
        </x14:dataValidation>
        <x14:dataValidation type="list" allowBlank="1" showInputMessage="1" showErrorMessage="1" xr:uid="{2E8BBCA4-9557-49F2-8B1D-0B0735FAC49E}">
          <x14:formula1>
            <xm:f>'(参考)リスト'!$C$16:$C$47</xm:f>
          </x14:formula1>
          <xm:sqref>E8 P8 P19 E19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7F65-F0A9-4F2F-AADF-E492AE873E1F}">
  <sheetPr codeName="Sheet31">
    <pageSetUpPr fitToPage="1"/>
  </sheetPr>
  <dimension ref="B1:X31"/>
  <sheetViews>
    <sheetView showGridLines="0" showZeros="0" view="pageBreakPreview" topLeftCell="A8" zoomScaleNormal="70" zoomScaleSheetLayoutView="100" workbookViewId="0">
      <selection activeCell="P11" sqref="P11:P12"/>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293" t="s">
        <v>213</v>
      </c>
      <c r="S2" s="293"/>
      <c r="T2" s="503" t="str">
        <f>+'様式A-1'!$W$2</f>
        <v>34.19214,132.18053</v>
      </c>
      <c r="U2" s="503"/>
      <c r="V2" s="503"/>
      <c r="W2" s="503"/>
    </row>
    <row r="3" spans="2:23" ht="25.15" customHeight="1" x14ac:dyDescent="0.15">
      <c r="B3" s="713" t="s">
        <v>280</v>
      </c>
      <c r="C3" s="714"/>
      <c r="D3" s="714"/>
      <c r="E3" s="715" t="str">
        <f>+'様式A-1'!$D$3</f>
        <v>ワキトンネル</v>
      </c>
      <c r="F3" s="716"/>
      <c r="G3" s="717"/>
      <c r="H3" s="718" t="s">
        <v>281</v>
      </c>
      <c r="I3" s="719"/>
      <c r="J3" s="689" t="str">
        <f>+'様式A-1'!$J$3</f>
        <v>一般県道北中山岩国線</v>
      </c>
      <c r="K3" s="690"/>
      <c r="L3" s="691"/>
      <c r="M3" s="720" t="s">
        <v>282</v>
      </c>
      <c r="N3" s="721"/>
      <c r="O3" s="722"/>
      <c r="P3" s="726" t="str">
        <f>+'様式B (1)'!$S$3</f>
        <v>復建調査設計株式会社</v>
      </c>
      <c r="Q3" s="726"/>
      <c r="R3" s="726"/>
      <c r="S3" s="720" t="s">
        <v>225</v>
      </c>
      <c r="T3" s="722"/>
      <c r="U3" s="729">
        <f>+'様式B (1)'!$P$2</f>
        <v>45860</v>
      </c>
      <c r="V3" s="730"/>
      <c r="W3" s="731"/>
    </row>
    <row r="4" spans="2:23" ht="25.15" customHeight="1" x14ac:dyDescent="0.15">
      <c r="B4" s="733" t="s">
        <v>283</v>
      </c>
      <c r="C4" s="734"/>
      <c r="D4" s="734"/>
      <c r="E4" s="735" t="str">
        <f>+'様式A-1'!$D$4</f>
        <v>和木トンネル</v>
      </c>
      <c r="F4" s="736"/>
      <c r="G4" s="737"/>
      <c r="H4" s="718" t="s">
        <v>284</v>
      </c>
      <c r="I4" s="719"/>
      <c r="J4" s="738" t="str">
        <f>+'様式A-1'!$R$3</f>
        <v>山口県岩国土木建築事務所</v>
      </c>
      <c r="K4" s="690"/>
      <c r="L4" s="691"/>
      <c r="M4" s="723"/>
      <c r="N4" s="724"/>
      <c r="O4" s="725"/>
      <c r="P4" s="739" t="str">
        <f>+'様式B (1)'!$S$4</f>
        <v>小笠原洋</v>
      </c>
      <c r="Q4" s="739"/>
      <c r="R4" s="739"/>
      <c r="S4" s="727"/>
      <c r="T4" s="728"/>
      <c r="U4" s="727"/>
      <c r="V4" s="732"/>
      <c r="W4" s="728"/>
    </row>
    <row r="5" spans="2:23" s="25" customFormat="1" ht="25.5" customHeight="1" x14ac:dyDescent="0.15">
      <c r="B5" s="692" t="s">
        <v>285</v>
      </c>
      <c r="C5" s="708" t="s">
        <v>286</v>
      </c>
      <c r="D5" s="709"/>
      <c r="E5" s="232" t="s">
        <v>568</v>
      </c>
      <c r="F5" s="696"/>
      <c r="G5" s="697"/>
      <c r="H5" s="697"/>
      <c r="I5" s="697"/>
      <c r="J5" s="697"/>
      <c r="K5" s="697"/>
      <c r="L5" s="698"/>
      <c r="M5" s="692" t="s">
        <v>285</v>
      </c>
      <c r="N5" s="708" t="s">
        <v>286</v>
      </c>
      <c r="O5" s="709"/>
      <c r="P5" s="232" t="s">
        <v>569</v>
      </c>
      <c r="Q5" s="699"/>
      <c r="R5" s="700"/>
      <c r="S5" s="700"/>
      <c r="T5" s="700"/>
      <c r="U5" s="700"/>
      <c r="V5" s="700"/>
      <c r="W5" s="701"/>
    </row>
    <row r="6" spans="2:23" s="25" customFormat="1" ht="25.5" customHeight="1" x14ac:dyDescent="0.15">
      <c r="B6" s="694"/>
      <c r="C6" s="708" t="s">
        <v>287</v>
      </c>
      <c r="D6" s="709"/>
      <c r="E6" s="233">
        <v>1</v>
      </c>
      <c r="F6" s="699"/>
      <c r="G6" s="700"/>
      <c r="H6" s="700"/>
      <c r="I6" s="700"/>
      <c r="J6" s="700"/>
      <c r="K6" s="700"/>
      <c r="L6" s="701"/>
      <c r="M6" s="694"/>
      <c r="N6" s="708" t="s">
        <v>287</v>
      </c>
      <c r="O6" s="709"/>
      <c r="P6" s="233">
        <v>1</v>
      </c>
      <c r="Q6" s="699"/>
      <c r="R6" s="700"/>
      <c r="S6" s="700"/>
      <c r="T6" s="700"/>
      <c r="U6" s="700"/>
      <c r="V6" s="700"/>
      <c r="W6" s="701"/>
    </row>
    <row r="7" spans="2:23" s="25" customFormat="1" ht="25.5" customHeight="1" x14ac:dyDescent="0.15">
      <c r="B7" s="692" t="s">
        <v>288</v>
      </c>
      <c r="C7" s="708" t="s">
        <v>236</v>
      </c>
      <c r="D7" s="709"/>
      <c r="E7" s="233" t="s">
        <v>522</v>
      </c>
      <c r="F7" s="699"/>
      <c r="G7" s="700"/>
      <c r="H7" s="700"/>
      <c r="I7" s="700"/>
      <c r="J7" s="700"/>
      <c r="K7" s="700"/>
      <c r="L7" s="701"/>
      <c r="M7" s="692" t="s">
        <v>288</v>
      </c>
      <c r="N7" s="708" t="s">
        <v>236</v>
      </c>
      <c r="O7" s="709"/>
      <c r="P7" s="233" t="s">
        <v>522</v>
      </c>
      <c r="Q7" s="699"/>
      <c r="R7" s="700"/>
      <c r="S7" s="700"/>
      <c r="T7" s="700"/>
      <c r="U7" s="700"/>
      <c r="V7" s="700"/>
      <c r="W7" s="701"/>
    </row>
    <row r="8" spans="2:23" s="25" customFormat="1" ht="25.5" customHeight="1" x14ac:dyDescent="0.15">
      <c r="B8" s="693"/>
      <c r="C8" s="708" t="s">
        <v>237</v>
      </c>
      <c r="D8" s="709"/>
      <c r="E8" s="232" t="s">
        <v>608</v>
      </c>
      <c r="F8" s="699"/>
      <c r="G8" s="700"/>
      <c r="H8" s="700"/>
      <c r="I8" s="700"/>
      <c r="J8" s="700"/>
      <c r="K8" s="700"/>
      <c r="L8" s="701"/>
      <c r="M8" s="693"/>
      <c r="N8" s="708" t="s">
        <v>237</v>
      </c>
      <c r="O8" s="709"/>
      <c r="P8" s="232" t="s">
        <v>598</v>
      </c>
      <c r="Q8" s="699"/>
      <c r="R8" s="700"/>
      <c r="S8" s="700"/>
      <c r="T8" s="700"/>
      <c r="U8" s="700"/>
      <c r="V8" s="700"/>
      <c r="W8" s="701"/>
    </row>
    <row r="9" spans="2:23" s="25" customFormat="1" ht="25.5" customHeight="1" x14ac:dyDescent="0.15">
      <c r="B9" s="710" t="s">
        <v>239</v>
      </c>
      <c r="C9" s="711"/>
      <c r="D9" s="712"/>
      <c r="E9" s="232" t="s">
        <v>476</v>
      </c>
      <c r="F9" s="699"/>
      <c r="G9" s="700"/>
      <c r="H9" s="700"/>
      <c r="I9" s="700"/>
      <c r="J9" s="700"/>
      <c r="K9" s="700"/>
      <c r="L9" s="701"/>
      <c r="M9" s="710" t="s">
        <v>239</v>
      </c>
      <c r="N9" s="711"/>
      <c r="O9" s="712"/>
      <c r="P9" s="232" t="s">
        <v>451</v>
      </c>
      <c r="Q9" s="699"/>
      <c r="R9" s="700"/>
      <c r="S9" s="700"/>
      <c r="T9" s="700"/>
      <c r="U9" s="700"/>
      <c r="V9" s="700"/>
      <c r="W9" s="701"/>
    </row>
    <row r="10" spans="2:23" s="25" customFormat="1" ht="25.5" customHeight="1" x14ac:dyDescent="0.15">
      <c r="B10" s="692" t="s">
        <v>289</v>
      </c>
      <c r="C10" s="710" t="s">
        <v>290</v>
      </c>
      <c r="D10" s="712"/>
      <c r="E10" s="233"/>
      <c r="F10" s="699"/>
      <c r="G10" s="700"/>
      <c r="H10" s="700"/>
      <c r="I10" s="700"/>
      <c r="J10" s="700"/>
      <c r="K10" s="700"/>
      <c r="L10" s="701"/>
      <c r="M10" s="692" t="s">
        <v>289</v>
      </c>
      <c r="N10" s="710" t="s">
        <v>290</v>
      </c>
      <c r="O10" s="712"/>
      <c r="P10" s="233" t="s">
        <v>539</v>
      </c>
      <c r="Q10" s="699"/>
      <c r="R10" s="700"/>
      <c r="S10" s="700"/>
      <c r="T10" s="700"/>
      <c r="U10" s="700"/>
      <c r="V10" s="700"/>
      <c r="W10" s="701"/>
    </row>
    <row r="11" spans="2:23" s="25" customFormat="1" ht="25.5" customHeight="1" x14ac:dyDescent="0.15">
      <c r="B11" s="693"/>
      <c r="C11" s="710" t="s">
        <v>248</v>
      </c>
      <c r="D11" s="712"/>
      <c r="E11" s="178"/>
      <c r="F11" s="699"/>
      <c r="G11" s="700"/>
      <c r="H11" s="700"/>
      <c r="I11" s="700"/>
      <c r="J11" s="700"/>
      <c r="K11" s="700"/>
      <c r="L11" s="701"/>
      <c r="M11" s="693"/>
      <c r="N11" s="710" t="s">
        <v>248</v>
      </c>
      <c r="O11" s="712"/>
      <c r="P11" s="178"/>
      <c r="Q11" s="699"/>
      <c r="R11" s="700"/>
      <c r="S11" s="700"/>
      <c r="T11" s="700"/>
      <c r="U11" s="700"/>
      <c r="V11" s="700"/>
      <c r="W11" s="701"/>
    </row>
    <row r="12" spans="2:23" s="25" customFormat="1" ht="25.5" customHeight="1" x14ac:dyDescent="0.15">
      <c r="B12" s="694"/>
      <c r="C12" s="669" t="s">
        <v>249</v>
      </c>
      <c r="D12" s="669"/>
      <c r="E12" s="178"/>
      <c r="F12" s="702"/>
      <c r="G12" s="703"/>
      <c r="H12" s="703"/>
      <c r="I12" s="703"/>
      <c r="J12" s="703"/>
      <c r="K12" s="703"/>
      <c r="L12" s="704"/>
      <c r="M12" s="694"/>
      <c r="N12" s="669" t="s">
        <v>249</v>
      </c>
      <c r="O12" s="669"/>
      <c r="P12" s="178" t="s">
        <v>590</v>
      </c>
      <c r="Q12" s="699"/>
      <c r="R12" s="700"/>
      <c r="S12" s="700"/>
      <c r="T12" s="700"/>
      <c r="U12" s="700"/>
      <c r="V12" s="700"/>
      <c r="W12" s="701"/>
    </row>
    <row r="13" spans="2:23" s="25" customFormat="1" ht="25.5" customHeight="1" x14ac:dyDescent="0.15">
      <c r="B13" s="676" t="s">
        <v>291</v>
      </c>
      <c r="C13" s="676"/>
      <c r="D13" s="676"/>
      <c r="E13" s="689" t="s">
        <v>528</v>
      </c>
      <c r="F13" s="690"/>
      <c r="G13" s="691"/>
      <c r="H13" s="676" t="s">
        <v>292</v>
      </c>
      <c r="I13" s="676"/>
      <c r="J13" s="677" t="s">
        <v>528</v>
      </c>
      <c r="K13" s="677"/>
      <c r="L13" s="677"/>
      <c r="M13" s="676" t="s">
        <v>291</v>
      </c>
      <c r="N13" s="676"/>
      <c r="O13" s="676"/>
      <c r="P13" s="689" t="s">
        <v>614</v>
      </c>
      <c r="Q13" s="690"/>
      <c r="R13" s="691"/>
      <c r="S13" s="676" t="s">
        <v>292</v>
      </c>
      <c r="T13" s="676"/>
      <c r="U13" s="677" t="s">
        <v>528</v>
      </c>
      <c r="V13" s="677"/>
      <c r="W13" s="677"/>
    </row>
    <row r="14" spans="2:23" s="25" customFormat="1" ht="25.5" customHeight="1" x14ac:dyDescent="0.15">
      <c r="B14" s="678" t="s">
        <v>293</v>
      </c>
      <c r="C14" s="678"/>
      <c r="D14" s="678"/>
      <c r="E14" s="577"/>
      <c r="F14" s="577"/>
      <c r="G14" s="577"/>
      <c r="H14" s="680" t="s">
        <v>294</v>
      </c>
      <c r="I14" s="681"/>
      <c r="J14" s="705"/>
      <c r="K14" s="706"/>
      <c r="L14" s="707"/>
      <c r="M14" s="680" t="s">
        <v>293</v>
      </c>
      <c r="N14" s="681"/>
      <c r="O14" s="685"/>
      <c r="P14" s="686" t="s">
        <v>525</v>
      </c>
      <c r="Q14" s="679"/>
      <c r="R14" s="679"/>
      <c r="S14" s="687" t="s">
        <v>294</v>
      </c>
      <c r="T14" s="688"/>
      <c r="U14" s="682"/>
      <c r="V14" s="683"/>
      <c r="W14" s="684"/>
    </row>
    <row r="15" spans="2:23" s="25" customFormat="1" ht="39.75" customHeight="1" x14ac:dyDescent="0.15">
      <c r="B15" s="669" t="s">
        <v>295</v>
      </c>
      <c r="C15" s="669"/>
      <c r="D15" s="669"/>
      <c r="E15" s="670" t="s">
        <v>671</v>
      </c>
      <c r="F15" s="671"/>
      <c r="G15" s="671"/>
      <c r="H15" s="671"/>
      <c r="I15" s="671"/>
      <c r="J15" s="671"/>
      <c r="K15" s="671"/>
      <c r="L15" s="672"/>
      <c r="M15" s="669" t="s">
        <v>295</v>
      </c>
      <c r="N15" s="669"/>
      <c r="O15" s="669"/>
      <c r="P15" s="670" t="s">
        <v>652</v>
      </c>
      <c r="Q15" s="671"/>
      <c r="R15" s="671"/>
      <c r="S15" s="671"/>
      <c r="T15" s="671"/>
      <c r="U15" s="671"/>
      <c r="V15" s="671"/>
      <c r="W15" s="672"/>
    </row>
    <row r="16" spans="2:23" s="25" customFormat="1" ht="25.5" customHeight="1" x14ac:dyDescent="0.15">
      <c r="B16" s="695" t="s">
        <v>285</v>
      </c>
      <c r="C16" s="695" t="s">
        <v>286</v>
      </c>
      <c r="D16" s="695"/>
      <c r="E16" s="232" t="s">
        <v>572</v>
      </c>
      <c r="F16" s="696"/>
      <c r="G16" s="697"/>
      <c r="H16" s="697"/>
      <c r="I16" s="697"/>
      <c r="J16" s="697"/>
      <c r="K16" s="697"/>
      <c r="L16" s="698"/>
      <c r="M16" s="695" t="s">
        <v>285</v>
      </c>
      <c r="N16" s="695" t="s">
        <v>286</v>
      </c>
      <c r="O16" s="695"/>
      <c r="P16" s="232" t="s">
        <v>573</v>
      </c>
      <c r="Q16" s="699"/>
      <c r="R16" s="700"/>
      <c r="S16" s="700"/>
      <c r="T16" s="700"/>
      <c r="U16" s="700"/>
      <c r="V16" s="700"/>
      <c r="W16" s="701"/>
    </row>
    <row r="17" spans="2:24" s="25" customFormat="1" ht="25.5" customHeight="1" x14ac:dyDescent="0.15">
      <c r="B17" s="695"/>
      <c r="C17" s="695" t="s">
        <v>287</v>
      </c>
      <c r="D17" s="695"/>
      <c r="E17" s="233">
        <v>1</v>
      </c>
      <c r="F17" s="699"/>
      <c r="G17" s="700"/>
      <c r="H17" s="700"/>
      <c r="I17" s="700"/>
      <c r="J17" s="700"/>
      <c r="K17" s="700"/>
      <c r="L17" s="701"/>
      <c r="M17" s="695"/>
      <c r="N17" s="695" t="s">
        <v>287</v>
      </c>
      <c r="O17" s="695"/>
      <c r="P17" s="233">
        <v>1</v>
      </c>
      <c r="Q17" s="699"/>
      <c r="R17" s="700"/>
      <c r="S17" s="700"/>
      <c r="T17" s="700"/>
      <c r="U17" s="700"/>
      <c r="V17" s="700"/>
      <c r="W17" s="701"/>
    </row>
    <row r="18" spans="2:24" s="25" customFormat="1" ht="25.5" customHeight="1" x14ac:dyDescent="0.15">
      <c r="B18" s="695" t="s">
        <v>288</v>
      </c>
      <c r="C18" s="695" t="s">
        <v>236</v>
      </c>
      <c r="D18" s="695"/>
      <c r="E18" s="233" t="s">
        <v>522</v>
      </c>
      <c r="F18" s="699"/>
      <c r="G18" s="700"/>
      <c r="H18" s="700"/>
      <c r="I18" s="700"/>
      <c r="J18" s="700"/>
      <c r="K18" s="700"/>
      <c r="L18" s="701"/>
      <c r="M18" s="695" t="s">
        <v>288</v>
      </c>
      <c r="N18" s="695" t="s">
        <v>236</v>
      </c>
      <c r="O18" s="695"/>
      <c r="P18" s="233" t="s">
        <v>522</v>
      </c>
      <c r="Q18" s="699"/>
      <c r="R18" s="700"/>
      <c r="S18" s="700"/>
      <c r="T18" s="700"/>
      <c r="U18" s="700"/>
      <c r="V18" s="700"/>
      <c r="W18" s="701"/>
    </row>
    <row r="19" spans="2:24" s="25" customFormat="1" ht="25.5" customHeight="1" x14ac:dyDescent="0.15">
      <c r="B19" s="695"/>
      <c r="C19" s="695" t="s">
        <v>237</v>
      </c>
      <c r="D19" s="695"/>
      <c r="E19" s="232" t="s">
        <v>598</v>
      </c>
      <c r="F19" s="699"/>
      <c r="G19" s="700"/>
      <c r="H19" s="700"/>
      <c r="I19" s="700"/>
      <c r="J19" s="700"/>
      <c r="K19" s="700"/>
      <c r="L19" s="701"/>
      <c r="M19" s="695"/>
      <c r="N19" s="695" t="s">
        <v>237</v>
      </c>
      <c r="O19" s="695"/>
      <c r="P19" s="232" t="s">
        <v>598</v>
      </c>
      <c r="Q19" s="699"/>
      <c r="R19" s="700"/>
      <c r="S19" s="700"/>
      <c r="T19" s="700"/>
      <c r="U19" s="700"/>
      <c r="V19" s="700"/>
      <c r="W19" s="701"/>
    </row>
    <row r="20" spans="2:24" s="25" customFormat="1" ht="25.5" customHeight="1" x14ac:dyDescent="0.15">
      <c r="B20" s="669" t="s">
        <v>239</v>
      </c>
      <c r="C20" s="669"/>
      <c r="D20" s="669"/>
      <c r="E20" s="232" t="s">
        <v>476</v>
      </c>
      <c r="F20" s="699"/>
      <c r="G20" s="700"/>
      <c r="H20" s="700"/>
      <c r="I20" s="700"/>
      <c r="J20" s="700"/>
      <c r="K20" s="700"/>
      <c r="L20" s="701"/>
      <c r="M20" s="669" t="s">
        <v>239</v>
      </c>
      <c r="N20" s="669"/>
      <c r="O20" s="669"/>
      <c r="P20" s="232" t="s">
        <v>476</v>
      </c>
      <c r="Q20" s="699"/>
      <c r="R20" s="700"/>
      <c r="S20" s="700"/>
      <c r="T20" s="700"/>
      <c r="U20" s="700"/>
      <c r="V20" s="700"/>
      <c r="W20" s="701"/>
    </row>
    <row r="21" spans="2:24" s="25" customFormat="1" ht="25.5" customHeight="1" x14ac:dyDescent="0.15">
      <c r="B21" s="692" t="s">
        <v>289</v>
      </c>
      <c r="C21" s="669" t="s">
        <v>290</v>
      </c>
      <c r="D21" s="669"/>
      <c r="E21" s="233"/>
      <c r="F21" s="699"/>
      <c r="G21" s="700"/>
      <c r="H21" s="700"/>
      <c r="I21" s="700"/>
      <c r="J21" s="700"/>
      <c r="K21" s="700"/>
      <c r="L21" s="701"/>
      <c r="M21" s="692" t="s">
        <v>289</v>
      </c>
      <c r="N21" s="669" t="s">
        <v>290</v>
      </c>
      <c r="O21" s="669"/>
      <c r="P21" s="233"/>
      <c r="Q21" s="699"/>
      <c r="R21" s="700"/>
      <c r="S21" s="700"/>
      <c r="T21" s="700"/>
      <c r="U21" s="700"/>
      <c r="V21" s="700"/>
      <c r="W21" s="701"/>
    </row>
    <row r="22" spans="2:24" s="25" customFormat="1" ht="25.5" customHeight="1" x14ac:dyDescent="0.15">
      <c r="B22" s="693"/>
      <c r="C22" s="669" t="s">
        <v>248</v>
      </c>
      <c r="D22" s="669"/>
      <c r="E22" s="178"/>
      <c r="F22" s="699"/>
      <c r="G22" s="700"/>
      <c r="H22" s="700"/>
      <c r="I22" s="700"/>
      <c r="J22" s="700"/>
      <c r="K22" s="700"/>
      <c r="L22" s="701"/>
      <c r="M22" s="693"/>
      <c r="N22" s="669" t="s">
        <v>248</v>
      </c>
      <c r="O22" s="669"/>
      <c r="P22" s="178"/>
      <c r="Q22" s="699"/>
      <c r="R22" s="700"/>
      <c r="S22" s="700"/>
      <c r="T22" s="700"/>
      <c r="U22" s="700"/>
      <c r="V22" s="700"/>
      <c r="W22" s="701"/>
    </row>
    <row r="23" spans="2:24" s="25" customFormat="1" ht="25.5" customHeight="1" x14ac:dyDescent="0.15">
      <c r="B23" s="694"/>
      <c r="C23" s="669" t="s">
        <v>249</v>
      </c>
      <c r="D23" s="669"/>
      <c r="E23" s="178"/>
      <c r="F23" s="702"/>
      <c r="G23" s="703"/>
      <c r="H23" s="703"/>
      <c r="I23" s="703"/>
      <c r="J23" s="703"/>
      <c r="K23" s="703"/>
      <c r="L23" s="704"/>
      <c r="M23" s="694"/>
      <c r="N23" s="669" t="s">
        <v>249</v>
      </c>
      <c r="O23" s="669"/>
      <c r="P23" s="178"/>
      <c r="Q23" s="699"/>
      <c r="R23" s="700"/>
      <c r="S23" s="700"/>
      <c r="T23" s="700"/>
      <c r="U23" s="700"/>
      <c r="V23" s="700"/>
      <c r="W23" s="701"/>
    </row>
    <row r="24" spans="2:24" s="25" customFormat="1" ht="25.5" customHeight="1" x14ac:dyDescent="0.15">
      <c r="B24" s="676" t="s">
        <v>291</v>
      </c>
      <c r="C24" s="676"/>
      <c r="D24" s="676"/>
      <c r="E24" s="689" t="s">
        <v>528</v>
      </c>
      <c r="F24" s="690"/>
      <c r="G24" s="691"/>
      <c r="H24" s="676" t="s">
        <v>292</v>
      </c>
      <c r="I24" s="676"/>
      <c r="J24" s="689" t="s">
        <v>528</v>
      </c>
      <c r="K24" s="690"/>
      <c r="L24" s="691"/>
      <c r="M24" s="676" t="s">
        <v>291</v>
      </c>
      <c r="N24" s="676"/>
      <c r="O24" s="676"/>
      <c r="P24" s="689" t="s">
        <v>528</v>
      </c>
      <c r="Q24" s="690"/>
      <c r="R24" s="691"/>
      <c r="S24" s="676" t="s">
        <v>292</v>
      </c>
      <c r="T24" s="676"/>
      <c r="U24" s="677" t="s">
        <v>528</v>
      </c>
      <c r="V24" s="677"/>
      <c r="W24" s="677"/>
    </row>
    <row r="25" spans="2:24" s="25" customFormat="1" ht="25.5" customHeight="1" x14ac:dyDescent="0.15">
      <c r="B25" s="678" t="s">
        <v>293</v>
      </c>
      <c r="C25" s="678"/>
      <c r="D25" s="678"/>
      <c r="E25" s="679"/>
      <c r="F25" s="679"/>
      <c r="G25" s="679"/>
      <c r="H25" s="680" t="s">
        <v>294</v>
      </c>
      <c r="I25" s="681"/>
      <c r="J25" s="682"/>
      <c r="K25" s="683"/>
      <c r="L25" s="684"/>
      <c r="M25" s="680" t="s">
        <v>293</v>
      </c>
      <c r="N25" s="681"/>
      <c r="O25" s="685"/>
      <c r="P25" s="686"/>
      <c r="Q25" s="679"/>
      <c r="R25" s="679"/>
      <c r="S25" s="687" t="s">
        <v>294</v>
      </c>
      <c r="T25" s="688"/>
      <c r="U25" s="682"/>
      <c r="V25" s="683"/>
      <c r="W25" s="684"/>
    </row>
    <row r="26" spans="2:24" s="25" customFormat="1" ht="39.75" customHeight="1" x14ac:dyDescent="0.15">
      <c r="B26" s="669" t="s">
        <v>295</v>
      </c>
      <c r="C26" s="669"/>
      <c r="D26" s="669"/>
      <c r="E26" s="670" t="s">
        <v>656</v>
      </c>
      <c r="F26" s="671"/>
      <c r="G26" s="671"/>
      <c r="H26" s="671"/>
      <c r="I26" s="671"/>
      <c r="J26" s="671"/>
      <c r="K26" s="671"/>
      <c r="L26" s="672"/>
      <c r="M26" s="669" t="s">
        <v>295</v>
      </c>
      <c r="N26" s="669"/>
      <c r="O26" s="669"/>
      <c r="P26" s="670" t="s">
        <v>657</v>
      </c>
      <c r="Q26" s="671"/>
      <c r="R26" s="671"/>
      <c r="S26" s="671"/>
      <c r="T26" s="671"/>
      <c r="U26" s="671"/>
      <c r="V26" s="671"/>
      <c r="W26" s="672"/>
    </row>
    <row r="27" spans="2:24" s="25" customFormat="1" ht="15" customHeight="1" x14ac:dyDescent="0.15">
      <c r="B27" s="167"/>
      <c r="C27" s="673" t="s">
        <v>296</v>
      </c>
      <c r="D27" s="674"/>
      <c r="E27" s="674"/>
      <c r="F27" s="674"/>
      <c r="G27" s="674"/>
      <c r="H27" s="674"/>
      <c r="I27" s="674"/>
      <c r="J27" s="674"/>
      <c r="K27" s="674"/>
      <c r="L27" s="674"/>
      <c r="M27" s="168"/>
      <c r="N27" s="168" t="s">
        <v>297</v>
      </c>
      <c r="O27" s="168"/>
      <c r="P27" s="168"/>
      <c r="Q27" s="168"/>
      <c r="R27" s="168"/>
      <c r="S27" s="168"/>
      <c r="T27" s="168"/>
      <c r="U27" s="168"/>
      <c r="V27" s="168"/>
      <c r="W27" s="168"/>
    </row>
    <row r="28" spans="2:24" s="25" customFormat="1" ht="15" customHeight="1" x14ac:dyDescent="0.15">
      <c r="B28" s="167"/>
      <c r="C28" s="675"/>
      <c r="D28" s="675"/>
      <c r="E28" s="675"/>
      <c r="F28" s="675"/>
      <c r="G28" s="675"/>
      <c r="H28" s="675"/>
      <c r="I28" s="675"/>
      <c r="J28" s="675"/>
      <c r="K28" s="675"/>
      <c r="L28" s="675"/>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9A805BF-3EF8-4827-A9C3-90B11092BA6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44BCE86-0A3E-43F1-86C3-3A32D845EABF}">
          <x14:formula1>
            <xm:f>'(参考)リスト'!$C$16:$C$47</xm:f>
          </x14:formula1>
          <xm:sqref>E8 P8 P19 E19</xm:sqref>
        </x14:dataValidation>
        <x14:dataValidation type="list" allowBlank="1" showInputMessage="1" showErrorMessage="1" xr:uid="{C019EC2D-64F5-4154-977D-3F9787BE734F}">
          <x14:formula1>
            <xm:f>'(参考)リスト'!$B$16:$B$21</xm:f>
          </x14:formula1>
          <xm:sqref>E7 E18 P7 P18</xm:sqref>
        </x14:dataValidation>
        <x14:dataValidation type="list" allowBlank="1" showInputMessage="1" showErrorMessage="1" xr:uid="{075B459E-F982-4CA8-8B0E-9D1CFFAF1F57}">
          <x14:formula1>
            <xm:f>'(参考)リスト'!$E$16:$E$27</xm:f>
          </x14:formula1>
          <xm:sqref>E9 E20 P9 P20</xm:sqref>
        </x14:dataValidation>
        <x14:dataValidation type="list" allowBlank="1" showInputMessage="1" showErrorMessage="1" xr:uid="{C1C8C04B-2519-43FD-9AF9-FF6E2783D9C0}">
          <x14:formula1>
            <xm:f>'(参考)リスト'!$D$16:$D$18</xm:f>
          </x14:formula1>
          <xm:sqref>E10 E21 P10 P21</xm:sqref>
        </x14:dataValidation>
        <x14:dataValidation type="list" allowBlank="1" showInputMessage="1" showErrorMessage="1" xr:uid="{AFD0E65D-DD1A-4FF6-936C-A4531A1E5156}">
          <x14:formula1>
            <xm:f>'(参考)リスト'!$F$16:$F$21</xm:f>
          </x14:formula1>
          <xm:sqref>E11:E12 E22:E23 P22:P23 P11:P12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B834-0C36-45A6-8786-4D4FE21B73B1}">
  <sheetPr codeName="Sheet32">
    <pageSetUpPr fitToPage="1"/>
  </sheetPr>
  <dimension ref="B1:X31"/>
  <sheetViews>
    <sheetView showGridLines="0" showZeros="0" view="pageBreakPreview" topLeftCell="A8"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293" t="s">
        <v>213</v>
      </c>
      <c r="S2" s="293"/>
      <c r="T2" s="503" t="str">
        <f>+'様式A-1'!$W$2</f>
        <v>34.19214,132.18053</v>
      </c>
      <c r="U2" s="503"/>
      <c r="V2" s="503"/>
      <c r="W2" s="503"/>
    </row>
    <row r="3" spans="2:23" ht="25.15" customHeight="1" x14ac:dyDescent="0.15">
      <c r="B3" s="713" t="s">
        <v>280</v>
      </c>
      <c r="C3" s="714"/>
      <c r="D3" s="714"/>
      <c r="E3" s="715" t="str">
        <f>+'様式A-1'!$D$3</f>
        <v>ワキトンネル</v>
      </c>
      <c r="F3" s="716"/>
      <c r="G3" s="717"/>
      <c r="H3" s="718" t="s">
        <v>281</v>
      </c>
      <c r="I3" s="719"/>
      <c r="J3" s="689" t="str">
        <f>+'様式A-1'!$J$3</f>
        <v>一般県道北中山岩国線</v>
      </c>
      <c r="K3" s="690"/>
      <c r="L3" s="691"/>
      <c r="M3" s="720" t="s">
        <v>282</v>
      </c>
      <c r="N3" s="721"/>
      <c r="O3" s="722"/>
      <c r="P3" s="726" t="str">
        <f>+'様式B (1)'!$S$3</f>
        <v>復建調査設計株式会社</v>
      </c>
      <c r="Q3" s="726"/>
      <c r="R3" s="726"/>
      <c r="S3" s="720" t="s">
        <v>225</v>
      </c>
      <c r="T3" s="722"/>
      <c r="U3" s="729">
        <f>+'様式B (1)'!$P$2</f>
        <v>45860</v>
      </c>
      <c r="V3" s="730"/>
      <c r="W3" s="731"/>
    </row>
    <row r="4" spans="2:23" ht="25.15" customHeight="1" x14ac:dyDescent="0.15">
      <c r="B4" s="733" t="s">
        <v>283</v>
      </c>
      <c r="C4" s="734"/>
      <c r="D4" s="734"/>
      <c r="E4" s="735" t="str">
        <f>+'様式A-1'!$D$4</f>
        <v>和木トンネル</v>
      </c>
      <c r="F4" s="736"/>
      <c r="G4" s="737"/>
      <c r="H4" s="718" t="s">
        <v>284</v>
      </c>
      <c r="I4" s="719"/>
      <c r="J4" s="738" t="str">
        <f>+'様式A-1'!$R$3</f>
        <v>山口県岩国土木建築事務所</v>
      </c>
      <c r="K4" s="690"/>
      <c r="L4" s="691"/>
      <c r="M4" s="723"/>
      <c r="N4" s="724"/>
      <c r="O4" s="725"/>
      <c r="P4" s="739" t="str">
        <f>+'様式B (1)'!$S$4</f>
        <v>小笠原洋</v>
      </c>
      <c r="Q4" s="739"/>
      <c r="R4" s="739"/>
      <c r="S4" s="727"/>
      <c r="T4" s="728"/>
      <c r="U4" s="727"/>
      <c r="V4" s="732"/>
      <c r="W4" s="728"/>
    </row>
    <row r="5" spans="2:23" s="25" customFormat="1" ht="25.5" customHeight="1" x14ac:dyDescent="0.15">
      <c r="B5" s="692" t="s">
        <v>285</v>
      </c>
      <c r="C5" s="708" t="s">
        <v>286</v>
      </c>
      <c r="D5" s="709"/>
      <c r="E5" s="232" t="s">
        <v>573</v>
      </c>
      <c r="F5" s="696"/>
      <c r="G5" s="697"/>
      <c r="H5" s="697"/>
      <c r="I5" s="697"/>
      <c r="J5" s="697"/>
      <c r="K5" s="697"/>
      <c r="L5" s="698"/>
      <c r="M5" s="692" t="s">
        <v>285</v>
      </c>
      <c r="N5" s="708" t="s">
        <v>286</v>
      </c>
      <c r="O5" s="709"/>
      <c r="P5" s="232" t="s">
        <v>574</v>
      </c>
      <c r="Q5" s="699"/>
      <c r="R5" s="700"/>
      <c r="S5" s="700"/>
      <c r="T5" s="700"/>
      <c r="U5" s="700"/>
      <c r="V5" s="700"/>
      <c r="W5" s="701"/>
    </row>
    <row r="6" spans="2:23" s="25" customFormat="1" ht="25.5" customHeight="1" x14ac:dyDescent="0.15">
      <c r="B6" s="694"/>
      <c r="C6" s="708" t="s">
        <v>287</v>
      </c>
      <c r="D6" s="709"/>
      <c r="E6" s="233">
        <v>2</v>
      </c>
      <c r="F6" s="699"/>
      <c r="G6" s="700"/>
      <c r="H6" s="700"/>
      <c r="I6" s="700"/>
      <c r="J6" s="700"/>
      <c r="K6" s="700"/>
      <c r="L6" s="701"/>
      <c r="M6" s="694"/>
      <c r="N6" s="708" t="s">
        <v>287</v>
      </c>
      <c r="O6" s="709"/>
      <c r="P6" s="233">
        <v>1</v>
      </c>
      <c r="Q6" s="699"/>
      <c r="R6" s="700"/>
      <c r="S6" s="700"/>
      <c r="T6" s="700"/>
      <c r="U6" s="700"/>
      <c r="V6" s="700"/>
      <c r="W6" s="701"/>
    </row>
    <row r="7" spans="2:23" s="25" customFormat="1" ht="25.5" customHeight="1" x14ac:dyDescent="0.15">
      <c r="B7" s="692" t="s">
        <v>288</v>
      </c>
      <c r="C7" s="708" t="s">
        <v>236</v>
      </c>
      <c r="D7" s="709"/>
      <c r="E7" s="233" t="s">
        <v>522</v>
      </c>
      <c r="F7" s="699"/>
      <c r="G7" s="700"/>
      <c r="H7" s="700"/>
      <c r="I7" s="700"/>
      <c r="J7" s="700"/>
      <c r="K7" s="700"/>
      <c r="L7" s="701"/>
      <c r="M7" s="692" t="s">
        <v>288</v>
      </c>
      <c r="N7" s="708" t="s">
        <v>236</v>
      </c>
      <c r="O7" s="709"/>
      <c r="P7" s="233" t="s">
        <v>522</v>
      </c>
      <c r="Q7" s="699"/>
      <c r="R7" s="700"/>
      <c r="S7" s="700"/>
      <c r="T7" s="700"/>
      <c r="U7" s="700"/>
      <c r="V7" s="700"/>
      <c r="W7" s="701"/>
    </row>
    <row r="8" spans="2:23" s="25" customFormat="1" ht="25.5" customHeight="1" x14ac:dyDescent="0.15">
      <c r="B8" s="693"/>
      <c r="C8" s="708" t="s">
        <v>237</v>
      </c>
      <c r="D8" s="709"/>
      <c r="E8" s="232" t="s">
        <v>608</v>
      </c>
      <c r="F8" s="699"/>
      <c r="G8" s="700"/>
      <c r="H8" s="700"/>
      <c r="I8" s="700"/>
      <c r="J8" s="700"/>
      <c r="K8" s="700"/>
      <c r="L8" s="701"/>
      <c r="M8" s="693"/>
      <c r="N8" s="708" t="s">
        <v>237</v>
      </c>
      <c r="O8" s="709"/>
      <c r="P8" s="232" t="s">
        <v>615</v>
      </c>
      <c r="Q8" s="699"/>
      <c r="R8" s="700"/>
      <c r="S8" s="700"/>
      <c r="T8" s="700"/>
      <c r="U8" s="700"/>
      <c r="V8" s="700"/>
      <c r="W8" s="701"/>
    </row>
    <row r="9" spans="2:23" s="25" customFormat="1" ht="25.5" customHeight="1" x14ac:dyDescent="0.15">
      <c r="B9" s="710" t="s">
        <v>239</v>
      </c>
      <c r="C9" s="711"/>
      <c r="D9" s="712"/>
      <c r="E9" s="232" t="s">
        <v>476</v>
      </c>
      <c r="F9" s="699"/>
      <c r="G9" s="700"/>
      <c r="H9" s="700"/>
      <c r="I9" s="700"/>
      <c r="J9" s="700"/>
      <c r="K9" s="700"/>
      <c r="L9" s="701"/>
      <c r="M9" s="710" t="s">
        <v>239</v>
      </c>
      <c r="N9" s="711"/>
      <c r="O9" s="712"/>
      <c r="P9" s="232" t="s">
        <v>476</v>
      </c>
      <c r="Q9" s="699"/>
      <c r="R9" s="700"/>
      <c r="S9" s="700"/>
      <c r="T9" s="700"/>
      <c r="U9" s="700"/>
      <c r="V9" s="700"/>
      <c r="W9" s="701"/>
    </row>
    <row r="10" spans="2:23" s="25" customFormat="1" ht="25.5" customHeight="1" x14ac:dyDescent="0.15">
      <c r="B10" s="692" t="s">
        <v>289</v>
      </c>
      <c r="C10" s="710" t="s">
        <v>290</v>
      </c>
      <c r="D10" s="712"/>
      <c r="E10" s="233"/>
      <c r="F10" s="699"/>
      <c r="G10" s="700"/>
      <c r="H10" s="700"/>
      <c r="I10" s="700"/>
      <c r="J10" s="700"/>
      <c r="K10" s="700"/>
      <c r="L10" s="701"/>
      <c r="M10" s="692" t="s">
        <v>289</v>
      </c>
      <c r="N10" s="710" t="s">
        <v>290</v>
      </c>
      <c r="O10" s="712"/>
      <c r="P10" s="233"/>
      <c r="Q10" s="699"/>
      <c r="R10" s="700"/>
      <c r="S10" s="700"/>
      <c r="T10" s="700"/>
      <c r="U10" s="700"/>
      <c r="V10" s="700"/>
      <c r="W10" s="701"/>
    </row>
    <row r="11" spans="2:23" s="25" customFormat="1" ht="25.5" customHeight="1" x14ac:dyDescent="0.15">
      <c r="B11" s="693"/>
      <c r="C11" s="710" t="s">
        <v>248</v>
      </c>
      <c r="D11" s="712"/>
      <c r="E11" s="178"/>
      <c r="F11" s="699"/>
      <c r="G11" s="700"/>
      <c r="H11" s="700"/>
      <c r="I11" s="700"/>
      <c r="J11" s="700"/>
      <c r="K11" s="700"/>
      <c r="L11" s="701"/>
      <c r="M11" s="693"/>
      <c r="N11" s="710" t="s">
        <v>248</v>
      </c>
      <c r="O11" s="712"/>
      <c r="P11" s="178"/>
      <c r="Q11" s="699"/>
      <c r="R11" s="700"/>
      <c r="S11" s="700"/>
      <c r="T11" s="700"/>
      <c r="U11" s="700"/>
      <c r="V11" s="700"/>
      <c r="W11" s="701"/>
    </row>
    <row r="12" spans="2:23" s="25" customFormat="1" ht="25.5" customHeight="1" x14ac:dyDescent="0.15">
      <c r="B12" s="694"/>
      <c r="C12" s="669" t="s">
        <v>249</v>
      </c>
      <c r="D12" s="669"/>
      <c r="E12" s="178"/>
      <c r="F12" s="702"/>
      <c r="G12" s="703"/>
      <c r="H12" s="703"/>
      <c r="I12" s="703"/>
      <c r="J12" s="703"/>
      <c r="K12" s="703"/>
      <c r="L12" s="704"/>
      <c r="M12" s="694"/>
      <c r="N12" s="669" t="s">
        <v>249</v>
      </c>
      <c r="O12" s="669"/>
      <c r="P12" s="178"/>
      <c r="Q12" s="699"/>
      <c r="R12" s="700"/>
      <c r="S12" s="700"/>
      <c r="T12" s="700"/>
      <c r="U12" s="700"/>
      <c r="V12" s="700"/>
      <c r="W12" s="701"/>
    </row>
    <row r="13" spans="2:23" s="25" customFormat="1" ht="25.5" customHeight="1" x14ac:dyDescent="0.15">
      <c r="B13" s="676" t="s">
        <v>291</v>
      </c>
      <c r="C13" s="676"/>
      <c r="D13" s="676"/>
      <c r="E13" s="689" t="s">
        <v>528</v>
      </c>
      <c r="F13" s="690"/>
      <c r="G13" s="691"/>
      <c r="H13" s="676" t="s">
        <v>292</v>
      </c>
      <c r="I13" s="676"/>
      <c r="J13" s="677" t="s">
        <v>528</v>
      </c>
      <c r="K13" s="677"/>
      <c r="L13" s="677"/>
      <c r="M13" s="676" t="s">
        <v>291</v>
      </c>
      <c r="N13" s="676"/>
      <c r="O13" s="676"/>
      <c r="P13" s="689" t="s">
        <v>528</v>
      </c>
      <c r="Q13" s="690"/>
      <c r="R13" s="691"/>
      <c r="S13" s="676" t="s">
        <v>292</v>
      </c>
      <c r="T13" s="676"/>
      <c r="U13" s="677" t="s">
        <v>528</v>
      </c>
      <c r="V13" s="677"/>
      <c r="W13" s="677"/>
    </row>
    <row r="14" spans="2:23" s="25" customFormat="1" ht="25.5" customHeight="1" x14ac:dyDescent="0.15">
      <c r="B14" s="678" t="s">
        <v>293</v>
      </c>
      <c r="C14" s="678"/>
      <c r="D14" s="678"/>
      <c r="E14" s="577"/>
      <c r="F14" s="577"/>
      <c r="G14" s="577"/>
      <c r="H14" s="680" t="s">
        <v>294</v>
      </c>
      <c r="I14" s="681"/>
      <c r="J14" s="705"/>
      <c r="K14" s="706"/>
      <c r="L14" s="707"/>
      <c r="M14" s="680" t="s">
        <v>293</v>
      </c>
      <c r="N14" s="681"/>
      <c r="O14" s="685"/>
      <c r="P14" s="686"/>
      <c r="Q14" s="679"/>
      <c r="R14" s="679"/>
      <c r="S14" s="687" t="s">
        <v>294</v>
      </c>
      <c r="T14" s="688"/>
      <c r="U14" s="682"/>
      <c r="V14" s="683"/>
      <c r="W14" s="684"/>
    </row>
    <row r="15" spans="2:23" s="25" customFormat="1" ht="39.75" customHeight="1" x14ac:dyDescent="0.15">
      <c r="B15" s="669" t="s">
        <v>295</v>
      </c>
      <c r="C15" s="669"/>
      <c r="D15" s="669"/>
      <c r="E15" s="670" t="s">
        <v>676</v>
      </c>
      <c r="F15" s="671"/>
      <c r="G15" s="671"/>
      <c r="H15" s="671"/>
      <c r="I15" s="671"/>
      <c r="J15" s="671"/>
      <c r="K15" s="671"/>
      <c r="L15" s="672"/>
      <c r="M15" s="669" t="s">
        <v>295</v>
      </c>
      <c r="N15" s="669"/>
      <c r="O15" s="669"/>
      <c r="P15" s="670" t="s">
        <v>658</v>
      </c>
      <c r="Q15" s="671"/>
      <c r="R15" s="671"/>
      <c r="S15" s="671"/>
      <c r="T15" s="671"/>
      <c r="U15" s="671"/>
      <c r="V15" s="671"/>
      <c r="W15" s="672"/>
    </row>
    <row r="16" spans="2:23" s="25" customFormat="1" ht="25.5" customHeight="1" x14ac:dyDescent="0.15">
      <c r="B16" s="695" t="s">
        <v>285</v>
      </c>
      <c r="C16" s="695" t="s">
        <v>286</v>
      </c>
      <c r="D16" s="695"/>
      <c r="E16" s="232" t="s">
        <v>575</v>
      </c>
      <c r="F16" s="696"/>
      <c r="G16" s="697"/>
      <c r="H16" s="697"/>
      <c r="I16" s="697"/>
      <c r="J16" s="697"/>
      <c r="K16" s="697"/>
      <c r="L16" s="698"/>
      <c r="M16" s="695" t="s">
        <v>285</v>
      </c>
      <c r="N16" s="695" t="s">
        <v>286</v>
      </c>
      <c r="O16" s="695"/>
      <c r="P16" s="232" t="s">
        <v>575</v>
      </c>
      <c r="Q16" s="699"/>
      <c r="R16" s="700"/>
      <c r="S16" s="700"/>
      <c r="T16" s="700"/>
      <c r="U16" s="700"/>
      <c r="V16" s="700"/>
      <c r="W16" s="701"/>
    </row>
    <row r="17" spans="2:24" s="25" customFormat="1" ht="25.5" customHeight="1" x14ac:dyDescent="0.15">
      <c r="B17" s="695"/>
      <c r="C17" s="695" t="s">
        <v>287</v>
      </c>
      <c r="D17" s="695"/>
      <c r="E17" s="233">
        <v>1</v>
      </c>
      <c r="F17" s="699"/>
      <c r="G17" s="700"/>
      <c r="H17" s="700"/>
      <c r="I17" s="700"/>
      <c r="J17" s="700"/>
      <c r="K17" s="700"/>
      <c r="L17" s="701"/>
      <c r="M17" s="695"/>
      <c r="N17" s="695" t="s">
        <v>287</v>
      </c>
      <c r="O17" s="695"/>
      <c r="P17" s="233">
        <v>2</v>
      </c>
      <c r="Q17" s="699"/>
      <c r="R17" s="700"/>
      <c r="S17" s="700"/>
      <c r="T17" s="700"/>
      <c r="U17" s="700"/>
      <c r="V17" s="700"/>
      <c r="W17" s="701"/>
    </row>
    <row r="18" spans="2:24" s="25" customFormat="1" ht="25.5" customHeight="1" x14ac:dyDescent="0.15">
      <c r="B18" s="695" t="s">
        <v>288</v>
      </c>
      <c r="C18" s="695" t="s">
        <v>236</v>
      </c>
      <c r="D18" s="695"/>
      <c r="E18" s="233" t="s">
        <v>522</v>
      </c>
      <c r="F18" s="699"/>
      <c r="G18" s="700"/>
      <c r="H18" s="700"/>
      <c r="I18" s="700"/>
      <c r="J18" s="700"/>
      <c r="K18" s="700"/>
      <c r="L18" s="701"/>
      <c r="M18" s="695" t="s">
        <v>288</v>
      </c>
      <c r="N18" s="695" t="s">
        <v>236</v>
      </c>
      <c r="O18" s="695"/>
      <c r="P18" s="233" t="s">
        <v>522</v>
      </c>
      <c r="Q18" s="699"/>
      <c r="R18" s="700"/>
      <c r="S18" s="700"/>
      <c r="T18" s="700"/>
      <c r="U18" s="700"/>
      <c r="V18" s="700"/>
      <c r="W18" s="701"/>
    </row>
    <row r="19" spans="2:24" s="25" customFormat="1" ht="25.5" customHeight="1" x14ac:dyDescent="0.15">
      <c r="B19" s="695"/>
      <c r="C19" s="695" t="s">
        <v>237</v>
      </c>
      <c r="D19" s="695"/>
      <c r="E19" s="232" t="s">
        <v>608</v>
      </c>
      <c r="F19" s="699"/>
      <c r="G19" s="700"/>
      <c r="H19" s="700"/>
      <c r="I19" s="700"/>
      <c r="J19" s="700"/>
      <c r="K19" s="700"/>
      <c r="L19" s="701"/>
      <c r="M19" s="695"/>
      <c r="N19" s="695" t="s">
        <v>237</v>
      </c>
      <c r="O19" s="695"/>
      <c r="P19" s="232" t="s">
        <v>615</v>
      </c>
      <c r="Q19" s="699"/>
      <c r="R19" s="700"/>
      <c r="S19" s="700"/>
      <c r="T19" s="700"/>
      <c r="U19" s="700"/>
      <c r="V19" s="700"/>
      <c r="W19" s="701"/>
    </row>
    <row r="20" spans="2:24" s="25" customFormat="1" ht="25.5" customHeight="1" x14ac:dyDescent="0.15">
      <c r="B20" s="669" t="s">
        <v>239</v>
      </c>
      <c r="C20" s="669"/>
      <c r="D20" s="669"/>
      <c r="E20" s="232" t="s">
        <v>451</v>
      </c>
      <c r="F20" s="699"/>
      <c r="G20" s="700"/>
      <c r="H20" s="700"/>
      <c r="I20" s="700"/>
      <c r="J20" s="700"/>
      <c r="K20" s="700"/>
      <c r="L20" s="701"/>
      <c r="M20" s="669" t="s">
        <v>239</v>
      </c>
      <c r="N20" s="669"/>
      <c r="O20" s="669"/>
      <c r="P20" s="232" t="s">
        <v>476</v>
      </c>
      <c r="Q20" s="699"/>
      <c r="R20" s="700"/>
      <c r="S20" s="700"/>
      <c r="T20" s="700"/>
      <c r="U20" s="700"/>
      <c r="V20" s="700"/>
      <c r="W20" s="701"/>
    </row>
    <row r="21" spans="2:24" s="25" customFormat="1" ht="25.5" customHeight="1" x14ac:dyDescent="0.15">
      <c r="B21" s="692" t="s">
        <v>289</v>
      </c>
      <c r="C21" s="669" t="s">
        <v>290</v>
      </c>
      <c r="D21" s="669"/>
      <c r="E21" s="233" t="s">
        <v>539</v>
      </c>
      <c r="F21" s="699"/>
      <c r="G21" s="700"/>
      <c r="H21" s="700"/>
      <c r="I21" s="700"/>
      <c r="J21" s="700"/>
      <c r="K21" s="700"/>
      <c r="L21" s="701"/>
      <c r="M21" s="692" t="s">
        <v>289</v>
      </c>
      <c r="N21" s="669" t="s">
        <v>290</v>
      </c>
      <c r="O21" s="669"/>
      <c r="P21" s="233"/>
      <c r="Q21" s="699"/>
      <c r="R21" s="700"/>
      <c r="S21" s="700"/>
      <c r="T21" s="700"/>
      <c r="U21" s="700"/>
      <c r="V21" s="700"/>
      <c r="W21" s="701"/>
    </row>
    <row r="22" spans="2:24" s="25" customFormat="1" ht="25.5" customHeight="1" x14ac:dyDescent="0.15">
      <c r="B22" s="693"/>
      <c r="C22" s="669" t="s">
        <v>248</v>
      </c>
      <c r="D22" s="669"/>
      <c r="E22" s="178"/>
      <c r="F22" s="699"/>
      <c r="G22" s="700"/>
      <c r="H22" s="700"/>
      <c r="I22" s="700"/>
      <c r="J22" s="700"/>
      <c r="K22" s="700"/>
      <c r="L22" s="701"/>
      <c r="M22" s="693"/>
      <c r="N22" s="669" t="s">
        <v>248</v>
      </c>
      <c r="O22" s="669"/>
      <c r="P22" s="178"/>
      <c r="Q22" s="699"/>
      <c r="R22" s="700"/>
      <c r="S22" s="700"/>
      <c r="T22" s="700"/>
      <c r="U22" s="700"/>
      <c r="V22" s="700"/>
      <c r="W22" s="701"/>
    </row>
    <row r="23" spans="2:24" s="25" customFormat="1" ht="25.5" customHeight="1" x14ac:dyDescent="0.15">
      <c r="B23" s="694"/>
      <c r="C23" s="669" t="s">
        <v>249</v>
      </c>
      <c r="D23" s="669"/>
      <c r="E23" s="178" t="s">
        <v>590</v>
      </c>
      <c r="F23" s="702"/>
      <c r="G23" s="703"/>
      <c r="H23" s="703"/>
      <c r="I23" s="703"/>
      <c r="J23" s="703"/>
      <c r="K23" s="703"/>
      <c r="L23" s="704"/>
      <c r="M23" s="694"/>
      <c r="N23" s="669" t="s">
        <v>249</v>
      </c>
      <c r="O23" s="669"/>
      <c r="P23" s="178"/>
      <c r="Q23" s="699"/>
      <c r="R23" s="700"/>
      <c r="S23" s="700"/>
      <c r="T23" s="700"/>
      <c r="U23" s="700"/>
      <c r="V23" s="700"/>
      <c r="W23" s="701"/>
    </row>
    <row r="24" spans="2:24" s="25" customFormat="1" ht="25.5" customHeight="1" x14ac:dyDescent="0.15">
      <c r="B24" s="676" t="s">
        <v>291</v>
      </c>
      <c r="C24" s="676"/>
      <c r="D24" s="676"/>
      <c r="E24" s="689" t="s">
        <v>612</v>
      </c>
      <c r="F24" s="690"/>
      <c r="G24" s="691"/>
      <c r="H24" s="676" t="s">
        <v>292</v>
      </c>
      <c r="I24" s="676"/>
      <c r="J24" s="689" t="s">
        <v>528</v>
      </c>
      <c r="K24" s="690"/>
      <c r="L24" s="691"/>
      <c r="M24" s="676" t="s">
        <v>291</v>
      </c>
      <c r="N24" s="676"/>
      <c r="O24" s="676"/>
      <c r="P24" s="689" t="s">
        <v>528</v>
      </c>
      <c r="Q24" s="690"/>
      <c r="R24" s="691"/>
      <c r="S24" s="676" t="s">
        <v>292</v>
      </c>
      <c r="T24" s="676"/>
      <c r="U24" s="677" t="s">
        <v>528</v>
      </c>
      <c r="V24" s="677"/>
      <c r="W24" s="677"/>
    </row>
    <row r="25" spans="2:24" s="25" customFormat="1" ht="25.5" customHeight="1" x14ac:dyDescent="0.15">
      <c r="B25" s="678" t="s">
        <v>293</v>
      </c>
      <c r="C25" s="678"/>
      <c r="D25" s="678"/>
      <c r="E25" s="679" t="s">
        <v>525</v>
      </c>
      <c r="F25" s="679"/>
      <c r="G25" s="679"/>
      <c r="H25" s="680" t="s">
        <v>294</v>
      </c>
      <c r="I25" s="681"/>
      <c r="J25" s="682"/>
      <c r="K25" s="683"/>
      <c r="L25" s="684"/>
      <c r="M25" s="680" t="s">
        <v>293</v>
      </c>
      <c r="N25" s="681"/>
      <c r="O25" s="685"/>
      <c r="P25" s="686"/>
      <c r="Q25" s="679"/>
      <c r="R25" s="679"/>
      <c r="S25" s="687" t="s">
        <v>294</v>
      </c>
      <c r="T25" s="688"/>
      <c r="U25" s="682"/>
      <c r="V25" s="683"/>
      <c r="W25" s="684"/>
    </row>
    <row r="26" spans="2:24" s="25" customFormat="1" ht="39.75" customHeight="1" x14ac:dyDescent="0.15">
      <c r="B26" s="669" t="s">
        <v>295</v>
      </c>
      <c r="C26" s="669"/>
      <c r="D26" s="669"/>
      <c r="E26" s="670" t="s">
        <v>613</v>
      </c>
      <c r="F26" s="671"/>
      <c r="G26" s="671"/>
      <c r="H26" s="671"/>
      <c r="I26" s="671"/>
      <c r="J26" s="671"/>
      <c r="K26" s="671"/>
      <c r="L26" s="672"/>
      <c r="M26" s="669" t="s">
        <v>295</v>
      </c>
      <c r="N26" s="669"/>
      <c r="O26" s="669"/>
      <c r="P26" s="670" t="s">
        <v>659</v>
      </c>
      <c r="Q26" s="671"/>
      <c r="R26" s="671"/>
      <c r="S26" s="671"/>
      <c r="T26" s="671"/>
      <c r="U26" s="671"/>
      <c r="V26" s="671"/>
      <c r="W26" s="672"/>
    </row>
    <row r="27" spans="2:24" s="25" customFormat="1" ht="15" customHeight="1" x14ac:dyDescent="0.15">
      <c r="B27" s="167"/>
      <c r="C27" s="673" t="s">
        <v>296</v>
      </c>
      <c r="D27" s="674"/>
      <c r="E27" s="674"/>
      <c r="F27" s="674"/>
      <c r="G27" s="674"/>
      <c r="H27" s="674"/>
      <c r="I27" s="674"/>
      <c r="J27" s="674"/>
      <c r="K27" s="674"/>
      <c r="L27" s="674"/>
      <c r="M27" s="168"/>
      <c r="N27" s="168" t="s">
        <v>297</v>
      </c>
      <c r="O27" s="168"/>
      <c r="P27" s="168"/>
      <c r="Q27" s="168"/>
      <c r="R27" s="168"/>
      <c r="S27" s="168"/>
      <c r="T27" s="168"/>
      <c r="U27" s="168"/>
      <c r="V27" s="168"/>
      <c r="W27" s="168"/>
    </row>
    <row r="28" spans="2:24" s="25" customFormat="1" ht="15" customHeight="1" x14ac:dyDescent="0.15">
      <c r="B28" s="167"/>
      <c r="C28" s="675"/>
      <c r="D28" s="675"/>
      <c r="E28" s="675"/>
      <c r="F28" s="675"/>
      <c r="G28" s="675"/>
      <c r="H28" s="675"/>
      <c r="I28" s="675"/>
      <c r="J28" s="675"/>
      <c r="K28" s="675"/>
      <c r="L28" s="675"/>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1C8F51F4-311E-4F00-B6CD-BDCB43FCE7C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E63EB49-A752-4B02-B29D-CE31E1085C5B}">
          <x14:formula1>
            <xm:f>'(参考)リスト'!$C$16:$C$47</xm:f>
          </x14:formula1>
          <xm:sqref>E8 P8 P19 E19</xm:sqref>
        </x14:dataValidation>
        <x14:dataValidation type="list" allowBlank="1" showInputMessage="1" showErrorMessage="1" xr:uid="{DFA72E06-B17B-47C0-AB4C-12C527AC495B}">
          <x14:formula1>
            <xm:f>'(参考)リスト'!$B$16:$B$21</xm:f>
          </x14:formula1>
          <xm:sqref>E7 E18 P7 P18</xm:sqref>
        </x14:dataValidation>
        <x14:dataValidation type="list" allowBlank="1" showInputMessage="1" showErrorMessage="1" xr:uid="{78DCD04F-6113-4BD1-A501-6C0F9A7AFD11}">
          <x14:formula1>
            <xm:f>'(参考)リスト'!$E$16:$E$27</xm:f>
          </x14:formula1>
          <xm:sqref>E9 E20 P9 P20</xm:sqref>
        </x14:dataValidation>
        <x14:dataValidation type="list" allowBlank="1" showInputMessage="1" showErrorMessage="1" xr:uid="{53C7FC28-EED7-43F6-96C4-C6BECD29149D}">
          <x14:formula1>
            <xm:f>'(参考)リスト'!$D$16:$D$18</xm:f>
          </x14:formula1>
          <xm:sqref>E10 E21 P10 P21</xm:sqref>
        </x14:dataValidation>
        <x14:dataValidation type="list" allowBlank="1" showInputMessage="1" showErrorMessage="1" xr:uid="{5937E143-DEC5-41F9-B8C0-974AD180F1A4}">
          <x14:formula1>
            <xm:f>'(参考)リスト'!$F$16:$F$21</xm:f>
          </x14:formula1>
          <xm:sqref>E11:E12 P22:P23 P11:P12 E22:E23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1C73-7F6A-49F1-BD4A-B9B5A7F7387A}">
  <sheetPr codeName="Sheet33">
    <pageSetUpPr fitToPage="1"/>
  </sheetPr>
  <dimension ref="B1:X31"/>
  <sheetViews>
    <sheetView showGridLines="0" showZeros="0" view="pageBreakPreview" zoomScaleNormal="70" zoomScaleSheetLayoutView="100" workbookViewId="0">
      <selection activeCell="E16" sqref="E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293" t="s">
        <v>213</v>
      </c>
      <c r="S2" s="293"/>
      <c r="T2" s="503" t="str">
        <f>+'様式A-1'!$W$2</f>
        <v>34.19214,132.18053</v>
      </c>
      <c r="U2" s="503"/>
      <c r="V2" s="503"/>
      <c r="W2" s="503"/>
    </row>
    <row r="3" spans="2:23" ht="25.15" customHeight="1" x14ac:dyDescent="0.15">
      <c r="B3" s="713" t="s">
        <v>280</v>
      </c>
      <c r="C3" s="714"/>
      <c r="D3" s="714"/>
      <c r="E3" s="715" t="str">
        <f>+'様式A-1'!$D$3</f>
        <v>ワキトンネル</v>
      </c>
      <c r="F3" s="716"/>
      <c r="G3" s="717"/>
      <c r="H3" s="718" t="s">
        <v>281</v>
      </c>
      <c r="I3" s="719"/>
      <c r="J3" s="689" t="str">
        <f>+'様式A-1'!$J$3</f>
        <v>一般県道北中山岩国線</v>
      </c>
      <c r="K3" s="690"/>
      <c r="L3" s="691"/>
      <c r="M3" s="720" t="s">
        <v>282</v>
      </c>
      <c r="N3" s="721"/>
      <c r="O3" s="722"/>
      <c r="P3" s="726" t="str">
        <f>+'様式B (1)'!$S$3</f>
        <v>復建調査設計株式会社</v>
      </c>
      <c r="Q3" s="726"/>
      <c r="R3" s="726"/>
      <c r="S3" s="720" t="s">
        <v>225</v>
      </c>
      <c r="T3" s="722"/>
      <c r="U3" s="729">
        <f>+'様式B (1)'!$P$2</f>
        <v>45860</v>
      </c>
      <c r="V3" s="730"/>
      <c r="W3" s="731"/>
    </row>
    <row r="4" spans="2:23" ht="25.15" customHeight="1" x14ac:dyDescent="0.15">
      <c r="B4" s="733" t="s">
        <v>283</v>
      </c>
      <c r="C4" s="734"/>
      <c r="D4" s="734"/>
      <c r="E4" s="735" t="str">
        <f>+'様式A-1'!$D$4</f>
        <v>和木トンネル</v>
      </c>
      <c r="F4" s="736"/>
      <c r="G4" s="737"/>
      <c r="H4" s="718" t="s">
        <v>284</v>
      </c>
      <c r="I4" s="719"/>
      <c r="J4" s="738" t="str">
        <f>+'様式A-1'!$R$3</f>
        <v>山口県岩国土木建築事務所</v>
      </c>
      <c r="K4" s="690"/>
      <c r="L4" s="691"/>
      <c r="M4" s="723"/>
      <c r="N4" s="724"/>
      <c r="O4" s="725"/>
      <c r="P4" s="739" t="str">
        <f>+'様式B (1)'!$S$4</f>
        <v>小笠原洋</v>
      </c>
      <c r="Q4" s="739"/>
      <c r="R4" s="739"/>
      <c r="S4" s="727"/>
      <c r="T4" s="728"/>
      <c r="U4" s="727"/>
      <c r="V4" s="732"/>
      <c r="W4" s="728"/>
    </row>
    <row r="5" spans="2:23" s="25" customFormat="1" ht="25.5" customHeight="1" x14ac:dyDescent="0.15">
      <c r="B5" s="692" t="s">
        <v>285</v>
      </c>
      <c r="C5" s="708" t="s">
        <v>286</v>
      </c>
      <c r="D5" s="709"/>
      <c r="E5" s="232" t="s">
        <v>576</v>
      </c>
      <c r="F5" s="696"/>
      <c r="G5" s="697"/>
      <c r="H5" s="697"/>
      <c r="I5" s="697"/>
      <c r="J5" s="697"/>
      <c r="K5" s="697"/>
      <c r="L5" s="698"/>
      <c r="M5" s="692" t="s">
        <v>285</v>
      </c>
      <c r="N5" s="708" t="s">
        <v>286</v>
      </c>
      <c r="O5" s="709"/>
      <c r="P5" s="232" t="s">
        <v>576</v>
      </c>
      <c r="Q5" s="699"/>
      <c r="R5" s="700"/>
      <c r="S5" s="700"/>
      <c r="T5" s="700"/>
      <c r="U5" s="700"/>
      <c r="V5" s="700"/>
      <c r="W5" s="701"/>
    </row>
    <row r="6" spans="2:23" s="25" customFormat="1" ht="25.5" customHeight="1" x14ac:dyDescent="0.15">
      <c r="B6" s="694"/>
      <c r="C6" s="708" t="s">
        <v>287</v>
      </c>
      <c r="D6" s="709"/>
      <c r="E6" s="233">
        <v>1</v>
      </c>
      <c r="F6" s="699"/>
      <c r="G6" s="700"/>
      <c r="H6" s="700"/>
      <c r="I6" s="700"/>
      <c r="J6" s="700"/>
      <c r="K6" s="700"/>
      <c r="L6" s="701"/>
      <c r="M6" s="694"/>
      <c r="N6" s="708" t="s">
        <v>287</v>
      </c>
      <c r="O6" s="709"/>
      <c r="P6" s="233">
        <v>2</v>
      </c>
      <c r="Q6" s="699"/>
      <c r="R6" s="700"/>
      <c r="S6" s="700"/>
      <c r="T6" s="700"/>
      <c r="U6" s="700"/>
      <c r="V6" s="700"/>
      <c r="W6" s="701"/>
    </row>
    <row r="7" spans="2:23" s="25" customFormat="1" ht="25.5" customHeight="1" x14ac:dyDescent="0.15">
      <c r="B7" s="692" t="s">
        <v>288</v>
      </c>
      <c r="C7" s="708" t="s">
        <v>236</v>
      </c>
      <c r="D7" s="709"/>
      <c r="E7" s="233" t="s">
        <v>522</v>
      </c>
      <c r="F7" s="699"/>
      <c r="G7" s="700"/>
      <c r="H7" s="700"/>
      <c r="I7" s="700"/>
      <c r="J7" s="700"/>
      <c r="K7" s="700"/>
      <c r="L7" s="701"/>
      <c r="M7" s="692" t="s">
        <v>288</v>
      </c>
      <c r="N7" s="708" t="s">
        <v>236</v>
      </c>
      <c r="O7" s="709"/>
      <c r="P7" s="233" t="s">
        <v>522</v>
      </c>
      <c r="Q7" s="699"/>
      <c r="R7" s="700"/>
      <c r="S7" s="700"/>
      <c r="T7" s="700"/>
      <c r="U7" s="700"/>
      <c r="V7" s="700"/>
      <c r="W7" s="701"/>
    </row>
    <row r="8" spans="2:23" s="25" customFormat="1" ht="25.5" customHeight="1" x14ac:dyDescent="0.15">
      <c r="B8" s="693"/>
      <c r="C8" s="708" t="s">
        <v>237</v>
      </c>
      <c r="D8" s="709"/>
      <c r="E8" s="232" t="s">
        <v>597</v>
      </c>
      <c r="F8" s="699"/>
      <c r="G8" s="700"/>
      <c r="H8" s="700"/>
      <c r="I8" s="700"/>
      <c r="J8" s="700"/>
      <c r="K8" s="700"/>
      <c r="L8" s="701"/>
      <c r="M8" s="693"/>
      <c r="N8" s="708" t="s">
        <v>237</v>
      </c>
      <c r="O8" s="709"/>
      <c r="P8" s="232" t="s">
        <v>597</v>
      </c>
      <c r="Q8" s="699"/>
      <c r="R8" s="700"/>
      <c r="S8" s="700"/>
      <c r="T8" s="700"/>
      <c r="U8" s="700"/>
      <c r="V8" s="700"/>
      <c r="W8" s="701"/>
    </row>
    <row r="9" spans="2:23" s="25" customFormat="1" ht="25.5" customHeight="1" x14ac:dyDescent="0.15">
      <c r="B9" s="710" t="s">
        <v>239</v>
      </c>
      <c r="C9" s="711"/>
      <c r="D9" s="712"/>
      <c r="E9" s="232" t="s">
        <v>442</v>
      </c>
      <c r="F9" s="699"/>
      <c r="G9" s="700"/>
      <c r="H9" s="700"/>
      <c r="I9" s="700"/>
      <c r="J9" s="700"/>
      <c r="K9" s="700"/>
      <c r="L9" s="701"/>
      <c r="M9" s="710" t="s">
        <v>239</v>
      </c>
      <c r="N9" s="711"/>
      <c r="O9" s="712"/>
      <c r="P9" s="232" t="s">
        <v>476</v>
      </c>
      <c r="Q9" s="699"/>
      <c r="R9" s="700"/>
      <c r="S9" s="700"/>
      <c r="T9" s="700"/>
      <c r="U9" s="700"/>
      <c r="V9" s="700"/>
      <c r="W9" s="701"/>
    </row>
    <row r="10" spans="2:23" s="25" customFormat="1" ht="25.5" customHeight="1" x14ac:dyDescent="0.15">
      <c r="B10" s="692" t="s">
        <v>289</v>
      </c>
      <c r="C10" s="710" t="s">
        <v>290</v>
      </c>
      <c r="D10" s="712"/>
      <c r="E10" s="233" t="s">
        <v>539</v>
      </c>
      <c r="F10" s="699"/>
      <c r="G10" s="700"/>
      <c r="H10" s="700"/>
      <c r="I10" s="700"/>
      <c r="J10" s="700"/>
      <c r="K10" s="700"/>
      <c r="L10" s="701"/>
      <c r="M10" s="692" t="s">
        <v>289</v>
      </c>
      <c r="N10" s="710" t="s">
        <v>290</v>
      </c>
      <c r="O10" s="712"/>
      <c r="P10" s="233"/>
      <c r="Q10" s="699"/>
      <c r="R10" s="700"/>
      <c r="S10" s="700"/>
      <c r="T10" s="700"/>
      <c r="U10" s="700"/>
      <c r="V10" s="700"/>
      <c r="W10" s="701"/>
    </row>
    <row r="11" spans="2:23" s="25" customFormat="1" ht="25.5" customHeight="1" x14ac:dyDescent="0.15">
      <c r="B11" s="693"/>
      <c r="C11" s="710" t="s">
        <v>248</v>
      </c>
      <c r="D11" s="712"/>
      <c r="E11" s="178"/>
      <c r="F11" s="699"/>
      <c r="G11" s="700"/>
      <c r="H11" s="700"/>
      <c r="I11" s="700"/>
      <c r="J11" s="700"/>
      <c r="K11" s="700"/>
      <c r="L11" s="701"/>
      <c r="M11" s="693"/>
      <c r="N11" s="710" t="s">
        <v>248</v>
      </c>
      <c r="O11" s="712"/>
      <c r="P11" s="178"/>
      <c r="Q11" s="699"/>
      <c r="R11" s="700"/>
      <c r="S11" s="700"/>
      <c r="T11" s="700"/>
      <c r="U11" s="700"/>
      <c r="V11" s="700"/>
      <c r="W11" s="701"/>
    </row>
    <row r="12" spans="2:23" s="25" customFormat="1" ht="25.5" customHeight="1" x14ac:dyDescent="0.15">
      <c r="B12" s="694"/>
      <c r="C12" s="669" t="s">
        <v>249</v>
      </c>
      <c r="D12" s="669"/>
      <c r="E12" s="178" t="s">
        <v>590</v>
      </c>
      <c r="F12" s="702"/>
      <c r="G12" s="703"/>
      <c r="H12" s="703"/>
      <c r="I12" s="703"/>
      <c r="J12" s="703"/>
      <c r="K12" s="703"/>
      <c r="L12" s="704"/>
      <c r="M12" s="694"/>
      <c r="N12" s="669" t="s">
        <v>249</v>
      </c>
      <c r="O12" s="669"/>
      <c r="P12" s="178"/>
      <c r="Q12" s="699"/>
      <c r="R12" s="700"/>
      <c r="S12" s="700"/>
      <c r="T12" s="700"/>
      <c r="U12" s="700"/>
      <c r="V12" s="700"/>
      <c r="W12" s="701"/>
    </row>
    <row r="13" spans="2:23" s="25" customFormat="1" ht="25.5" customHeight="1" x14ac:dyDescent="0.15">
      <c r="B13" s="676" t="s">
        <v>291</v>
      </c>
      <c r="C13" s="676"/>
      <c r="D13" s="676"/>
      <c r="E13" s="689" t="s">
        <v>660</v>
      </c>
      <c r="F13" s="690"/>
      <c r="G13" s="691"/>
      <c r="H13" s="676" t="s">
        <v>292</v>
      </c>
      <c r="I13" s="676"/>
      <c r="J13" s="677" t="s">
        <v>660</v>
      </c>
      <c r="K13" s="677"/>
      <c r="L13" s="677"/>
      <c r="M13" s="676" t="s">
        <v>291</v>
      </c>
      <c r="N13" s="676"/>
      <c r="O13" s="676"/>
      <c r="P13" s="689" t="s">
        <v>528</v>
      </c>
      <c r="Q13" s="690"/>
      <c r="R13" s="691"/>
      <c r="S13" s="676" t="s">
        <v>292</v>
      </c>
      <c r="T13" s="676"/>
      <c r="U13" s="677" t="s">
        <v>528</v>
      </c>
      <c r="V13" s="677"/>
      <c r="W13" s="677"/>
    </row>
    <row r="14" spans="2:23" s="25" customFormat="1" ht="25.5" customHeight="1" x14ac:dyDescent="0.15">
      <c r="B14" s="678" t="s">
        <v>293</v>
      </c>
      <c r="C14" s="678"/>
      <c r="D14" s="678"/>
      <c r="E14" s="577" t="s">
        <v>525</v>
      </c>
      <c r="F14" s="577"/>
      <c r="G14" s="577"/>
      <c r="H14" s="680" t="s">
        <v>294</v>
      </c>
      <c r="I14" s="681"/>
      <c r="J14" s="705"/>
      <c r="K14" s="706"/>
      <c r="L14" s="707"/>
      <c r="M14" s="680" t="s">
        <v>293</v>
      </c>
      <c r="N14" s="681"/>
      <c r="O14" s="685"/>
      <c r="P14" s="686"/>
      <c r="Q14" s="679"/>
      <c r="R14" s="679"/>
      <c r="S14" s="687" t="s">
        <v>294</v>
      </c>
      <c r="T14" s="688"/>
      <c r="U14" s="682"/>
      <c r="V14" s="683"/>
      <c r="W14" s="684"/>
    </row>
    <row r="15" spans="2:23" s="25" customFormat="1" ht="39.75" customHeight="1" x14ac:dyDescent="0.15">
      <c r="B15" s="669" t="s">
        <v>295</v>
      </c>
      <c r="C15" s="669"/>
      <c r="D15" s="669"/>
      <c r="E15" s="670" t="s">
        <v>678</v>
      </c>
      <c r="F15" s="671"/>
      <c r="G15" s="671"/>
      <c r="H15" s="671"/>
      <c r="I15" s="671"/>
      <c r="J15" s="671"/>
      <c r="K15" s="671"/>
      <c r="L15" s="672"/>
      <c r="M15" s="669" t="s">
        <v>295</v>
      </c>
      <c r="N15" s="669"/>
      <c r="O15" s="669"/>
      <c r="P15" s="670" t="s">
        <v>661</v>
      </c>
      <c r="Q15" s="671"/>
      <c r="R15" s="671"/>
      <c r="S15" s="671"/>
      <c r="T15" s="671"/>
      <c r="U15" s="671"/>
      <c r="V15" s="671"/>
      <c r="W15" s="672"/>
    </row>
    <row r="16" spans="2:23" s="25" customFormat="1" ht="25.5" customHeight="1" x14ac:dyDescent="0.15">
      <c r="B16" s="695" t="s">
        <v>285</v>
      </c>
      <c r="C16" s="695" t="s">
        <v>286</v>
      </c>
      <c r="D16" s="695"/>
      <c r="E16" s="232" t="s">
        <v>577</v>
      </c>
      <c r="F16" s="696"/>
      <c r="G16" s="697"/>
      <c r="H16" s="697"/>
      <c r="I16" s="697"/>
      <c r="J16" s="697"/>
      <c r="K16" s="697"/>
      <c r="L16" s="698"/>
      <c r="M16" s="695" t="s">
        <v>285</v>
      </c>
      <c r="N16" s="695" t="s">
        <v>286</v>
      </c>
      <c r="O16" s="695"/>
      <c r="P16" s="232" t="s">
        <v>582</v>
      </c>
      <c r="Q16" s="699"/>
      <c r="R16" s="700"/>
      <c r="S16" s="700"/>
      <c r="T16" s="700"/>
      <c r="U16" s="700"/>
      <c r="V16" s="700"/>
      <c r="W16" s="701"/>
    </row>
    <row r="17" spans="2:24" s="25" customFormat="1" ht="25.5" customHeight="1" x14ac:dyDescent="0.15">
      <c r="B17" s="695"/>
      <c r="C17" s="695" t="s">
        <v>287</v>
      </c>
      <c r="D17" s="695"/>
      <c r="E17" s="233">
        <v>1</v>
      </c>
      <c r="F17" s="699"/>
      <c r="G17" s="700"/>
      <c r="H17" s="700"/>
      <c r="I17" s="700"/>
      <c r="J17" s="700"/>
      <c r="K17" s="700"/>
      <c r="L17" s="701"/>
      <c r="M17" s="695"/>
      <c r="N17" s="695" t="s">
        <v>287</v>
      </c>
      <c r="O17" s="695"/>
      <c r="P17" s="233">
        <v>1</v>
      </c>
      <c r="Q17" s="699"/>
      <c r="R17" s="700"/>
      <c r="S17" s="700"/>
      <c r="T17" s="700"/>
      <c r="U17" s="700"/>
      <c r="V17" s="700"/>
      <c r="W17" s="701"/>
    </row>
    <row r="18" spans="2:24" s="25" customFormat="1" ht="25.5" customHeight="1" x14ac:dyDescent="0.15">
      <c r="B18" s="695" t="s">
        <v>288</v>
      </c>
      <c r="C18" s="695" t="s">
        <v>236</v>
      </c>
      <c r="D18" s="695"/>
      <c r="E18" s="233" t="s">
        <v>522</v>
      </c>
      <c r="F18" s="699"/>
      <c r="G18" s="700"/>
      <c r="H18" s="700"/>
      <c r="I18" s="700"/>
      <c r="J18" s="700"/>
      <c r="K18" s="700"/>
      <c r="L18" s="701"/>
      <c r="M18" s="695" t="s">
        <v>288</v>
      </c>
      <c r="N18" s="695" t="s">
        <v>236</v>
      </c>
      <c r="O18" s="695"/>
      <c r="P18" s="233" t="s">
        <v>522</v>
      </c>
      <c r="Q18" s="699"/>
      <c r="R18" s="700"/>
      <c r="S18" s="700"/>
      <c r="T18" s="700"/>
      <c r="U18" s="700"/>
      <c r="V18" s="700"/>
      <c r="W18" s="701"/>
    </row>
    <row r="19" spans="2:24" s="25" customFormat="1" ht="25.5" customHeight="1" x14ac:dyDescent="0.15">
      <c r="B19" s="695"/>
      <c r="C19" s="695" t="s">
        <v>237</v>
      </c>
      <c r="D19" s="695"/>
      <c r="E19" s="232" t="s">
        <v>598</v>
      </c>
      <c r="F19" s="699"/>
      <c r="G19" s="700"/>
      <c r="H19" s="700"/>
      <c r="I19" s="700"/>
      <c r="J19" s="700"/>
      <c r="K19" s="700"/>
      <c r="L19" s="701"/>
      <c r="M19" s="695"/>
      <c r="N19" s="695" t="s">
        <v>237</v>
      </c>
      <c r="O19" s="695"/>
      <c r="P19" s="232" t="s">
        <v>608</v>
      </c>
      <c r="Q19" s="699"/>
      <c r="R19" s="700"/>
      <c r="S19" s="700"/>
      <c r="T19" s="700"/>
      <c r="U19" s="700"/>
      <c r="V19" s="700"/>
      <c r="W19" s="701"/>
    </row>
    <row r="20" spans="2:24" s="25" customFormat="1" ht="25.5" customHeight="1" x14ac:dyDescent="0.15">
      <c r="B20" s="669" t="s">
        <v>239</v>
      </c>
      <c r="C20" s="669"/>
      <c r="D20" s="669"/>
      <c r="E20" s="232" t="s">
        <v>476</v>
      </c>
      <c r="F20" s="699"/>
      <c r="G20" s="700"/>
      <c r="H20" s="700"/>
      <c r="I20" s="700"/>
      <c r="J20" s="700"/>
      <c r="K20" s="700"/>
      <c r="L20" s="701"/>
      <c r="M20" s="669" t="s">
        <v>239</v>
      </c>
      <c r="N20" s="669"/>
      <c r="O20" s="669"/>
      <c r="P20" s="232" t="s">
        <v>476</v>
      </c>
      <c r="Q20" s="699"/>
      <c r="R20" s="700"/>
      <c r="S20" s="700"/>
      <c r="T20" s="700"/>
      <c r="U20" s="700"/>
      <c r="V20" s="700"/>
      <c r="W20" s="701"/>
    </row>
    <row r="21" spans="2:24" s="25" customFormat="1" ht="25.5" customHeight="1" x14ac:dyDescent="0.15">
      <c r="B21" s="692" t="s">
        <v>289</v>
      </c>
      <c r="C21" s="669" t="s">
        <v>290</v>
      </c>
      <c r="D21" s="669"/>
      <c r="E21" s="233"/>
      <c r="F21" s="699"/>
      <c r="G21" s="700"/>
      <c r="H21" s="700"/>
      <c r="I21" s="700"/>
      <c r="J21" s="700"/>
      <c r="K21" s="700"/>
      <c r="L21" s="701"/>
      <c r="M21" s="692" t="s">
        <v>289</v>
      </c>
      <c r="N21" s="669" t="s">
        <v>290</v>
      </c>
      <c r="O21" s="669"/>
      <c r="P21" s="233"/>
      <c r="Q21" s="699"/>
      <c r="R21" s="700"/>
      <c r="S21" s="700"/>
      <c r="T21" s="700"/>
      <c r="U21" s="700"/>
      <c r="V21" s="700"/>
      <c r="W21" s="701"/>
    </row>
    <row r="22" spans="2:24" s="25" customFormat="1" ht="25.5" customHeight="1" x14ac:dyDescent="0.15">
      <c r="B22" s="693"/>
      <c r="C22" s="669" t="s">
        <v>248</v>
      </c>
      <c r="D22" s="669"/>
      <c r="E22" s="178"/>
      <c r="F22" s="699"/>
      <c r="G22" s="700"/>
      <c r="H22" s="700"/>
      <c r="I22" s="700"/>
      <c r="J22" s="700"/>
      <c r="K22" s="700"/>
      <c r="L22" s="701"/>
      <c r="M22" s="693"/>
      <c r="N22" s="669" t="s">
        <v>248</v>
      </c>
      <c r="O22" s="669"/>
      <c r="P22" s="178"/>
      <c r="Q22" s="699"/>
      <c r="R22" s="700"/>
      <c r="S22" s="700"/>
      <c r="T22" s="700"/>
      <c r="U22" s="700"/>
      <c r="V22" s="700"/>
      <c r="W22" s="701"/>
    </row>
    <row r="23" spans="2:24" s="25" customFormat="1" ht="25.5" customHeight="1" x14ac:dyDescent="0.15">
      <c r="B23" s="694"/>
      <c r="C23" s="669" t="s">
        <v>249</v>
      </c>
      <c r="D23" s="669"/>
      <c r="E23" s="178"/>
      <c r="F23" s="702"/>
      <c r="G23" s="703"/>
      <c r="H23" s="703"/>
      <c r="I23" s="703"/>
      <c r="J23" s="703"/>
      <c r="K23" s="703"/>
      <c r="L23" s="704"/>
      <c r="M23" s="694"/>
      <c r="N23" s="669" t="s">
        <v>249</v>
      </c>
      <c r="O23" s="669"/>
      <c r="P23" s="178"/>
      <c r="Q23" s="699"/>
      <c r="R23" s="700"/>
      <c r="S23" s="700"/>
      <c r="T23" s="700"/>
      <c r="U23" s="700"/>
      <c r="V23" s="700"/>
      <c r="W23" s="701"/>
    </row>
    <row r="24" spans="2:24" s="25" customFormat="1" ht="25.5" customHeight="1" x14ac:dyDescent="0.15">
      <c r="B24" s="676" t="s">
        <v>291</v>
      </c>
      <c r="C24" s="676"/>
      <c r="D24" s="676"/>
      <c r="E24" s="689" t="s">
        <v>528</v>
      </c>
      <c r="F24" s="690"/>
      <c r="G24" s="691"/>
      <c r="H24" s="676" t="s">
        <v>292</v>
      </c>
      <c r="I24" s="676"/>
      <c r="J24" s="689" t="s">
        <v>528</v>
      </c>
      <c r="K24" s="690"/>
      <c r="L24" s="691"/>
      <c r="M24" s="676" t="s">
        <v>291</v>
      </c>
      <c r="N24" s="676"/>
      <c r="O24" s="676"/>
      <c r="P24" s="689" t="s">
        <v>528</v>
      </c>
      <c r="Q24" s="690"/>
      <c r="R24" s="691"/>
      <c r="S24" s="676" t="s">
        <v>292</v>
      </c>
      <c r="T24" s="676"/>
      <c r="U24" s="677" t="s">
        <v>528</v>
      </c>
      <c r="V24" s="677"/>
      <c r="W24" s="677"/>
    </row>
    <row r="25" spans="2:24" s="25" customFormat="1" ht="25.5" customHeight="1" x14ac:dyDescent="0.15">
      <c r="B25" s="678" t="s">
        <v>293</v>
      </c>
      <c r="C25" s="678"/>
      <c r="D25" s="678"/>
      <c r="E25" s="679"/>
      <c r="F25" s="679"/>
      <c r="G25" s="679"/>
      <c r="H25" s="680" t="s">
        <v>294</v>
      </c>
      <c r="I25" s="681"/>
      <c r="J25" s="682"/>
      <c r="K25" s="683"/>
      <c r="L25" s="684"/>
      <c r="M25" s="680" t="s">
        <v>293</v>
      </c>
      <c r="N25" s="681"/>
      <c r="O25" s="685"/>
      <c r="P25" s="686"/>
      <c r="Q25" s="679"/>
      <c r="R25" s="679"/>
      <c r="S25" s="687" t="s">
        <v>294</v>
      </c>
      <c r="T25" s="688"/>
      <c r="U25" s="682"/>
      <c r="V25" s="683"/>
      <c r="W25" s="684"/>
    </row>
    <row r="26" spans="2:24" s="25" customFormat="1" ht="39.75" customHeight="1" x14ac:dyDescent="0.15">
      <c r="B26" s="669" t="s">
        <v>295</v>
      </c>
      <c r="C26" s="669"/>
      <c r="D26" s="669"/>
      <c r="E26" s="670" t="s">
        <v>662</v>
      </c>
      <c r="F26" s="671"/>
      <c r="G26" s="671"/>
      <c r="H26" s="671"/>
      <c r="I26" s="671"/>
      <c r="J26" s="671"/>
      <c r="K26" s="671"/>
      <c r="L26" s="672"/>
      <c r="M26" s="669" t="s">
        <v>295</v>
      </c>
      <c r="N26" s="669"/>
      <c r="O26" s="669"/>
      <c r="P26" s="670" t="s">
        <v>663</v>
      </c>
      <c r="Q26" s="671"/>
      <c r="R26" s="671"/>
      <c r="S26" s="671"/>
      <c r="T26" s="671"/>
      <c r="U26" s="671"/>
      <c r="V26" s="671"/>
      <c r="W26" s="672"/>
    </row>
    <row r="27" spans="2:24" s="25" customFormat="1" ht="15" customHeight="1" x14ac:dyDescent="0.15">
      <c r="B27" s="167"/>
      <c r="C27" s="673" t="s">
        <v>296</v>
      </c>
      <c r="D27" s="674"/>
      <c r="E27" s="674"/>
      <c r="F27" s="674"/>
      <c r="G27" s="674"/>
      <c r="H27" s="674"/>
      <c r="I27" s="674"/>
      <c r="J27" s="674"/>
      <c r="K27" s="674"/>
      <c r="L27" s="674"/>
      <c r="M27" s="168"/>
      <c r="N27" s="168" t="s">
        <v>297</v>
      </c>
      <c r="O27" s="168"/>
      <c r="P27" s="168"/>
      <c r="Q27" s="168"/>
      <c r="R27" s="168"/>
      <c r="S27" s="168"/>
      <c r="T27" s="168"/>
      <c r="U27" s="168"/>
      <c r="V27" s="168"/>
      <c r="W27" s="168"/>
    </row>
    <row r="28" spans="2:24" s="25" customFormat="1" ht="15" customHeight="1" x14ac:dyDescent="0.15">
      <c r="B28" s="167"/>
      <c r="C28" s="675"/>
      <c r="D28" s="675"/>
      <c r="E28" s="675"/>
      <c r="F28" s="675"/>
      <c r="G28" s="675"/>
      <c r="H28" s="675"/>
      <c r="I28" s="675"/>
      <c r="J28" s="675"/>
      <c r="K28" s="675"/>
      <c r="L28" s="675"/>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1637B0BC-9D44-4D9C-9984-F8A5F812504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F4DDFD6-C188-46A5-8A6A-F4AC969FC511}">
          <x14:formula1>
            <xm:f>'(参考)リスト'!$C$16:$C$47</xm:f>
          </x14:formula1>
          <xm:sqref>E8 P8 P19 E19</xm:sqref>
        </x14:dataValidation>
        <x14:dataValidation type="list" allowBlank="1" showInputMessage="1" showErrorMessage="1" xr:uid="{3FCE7D8C-8A73-4DDE-9D4E-D32D50246E94}">
          <x14:formula1>
            <xm:f>'(参考)リスト'!$B$16:$B$21</xm:f>
          </x14:formula1>
          <xm:sqref>E7 E18 P7 P18</xm:sqref>
        </x14:dataValidation>
        <x14:dataValidation type="list" allowBlank="1" showInputMessage="1" showErrorMessage="1" xr:uid="{7FF03CD7-D4E4-44DE-BE79-6C59D51F277D}">
          <x14:formula1>
            <xm:f>'(参考)リスト'!$E$16:$E$27</xm:f>
          </x14:formula1>
          <xm:sqref>E9 E20 P9 P20</xm:sqref>
        </x14:dataValidation>
        <x14:dataValidation type="list" allowBlank="1" showInputMessage="1" showErrorMessage="1" xr:uid="{7AD7BAE7-1954-4C80-BE9E-394F92B9C5E9}">
          <x14:formula1>
            <xm:f>'(参考)リスト'!$D$16:$D$18</xm:f>
          </x14:formula1>
          <xm:sqref>E10 E21 P10 P21</xm:sqref>
        </x14:dataValidation>
        <x14:dataValidation type="list" allowBlank="1" showInputMessage="1" showErrorMessage="1" xr:uid="{91BB3A9F-1DA0-466A-AD38-0EA50C3CDE06}">
          <x14:formula1>
            <xm:f>'(参考)リスト'!$F$16:$F$21</xm:f>
          </x14:formula1>
          <xm:sqref>P22:P23 E22:E23 P11:P12 E11:E12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9E38A-3484-47EB-88A8-447F79231097}">
  <sheetPr codeName="Sheet34">
    <pageSetUpPr fitToPage="1"/>
  </sheetPr>
  <dimension ref="B1:X31"/>
  <sheetViews>
    <sheetView showGridLines="0" showZeros="0" view="pageBreakPreview" topLeftCell="A8" zoomScaleNormal="70" zoomScaleSheetLayoutView="100" workbookViewId="0">
      <selection activeCell="P11" sqref="P11:P12"/>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293" t="s">
        <v>213</v>
      </c>
      <c r="S2" s="293"/>
      <c r="T2" s="503" t="str">
        <f>+'様式A-1'!$W$2</f>
        <v>34.19214,132.18053</v>
      </c>
      <c r="U2" s="503"/>
      <c r="V2" s="503"/>
      <c r="W2" s="503"/>
    </row>
    <row r="3" spans="2:23" ht="25.15" customHeight="1" x14ac:dyDescent="0.15">
      <c r="B3" s="713" t="s">
        <v>280</v>
      </c>
      <c r="C3" s="714"/>
      <c r="D3" s="714"/>
      <c r="E3" s="715" t="str">
        <f>+'様式A-1'!$D$3</f>
        <v>ワキトンネル</v>
      </c>
      <c r="F3" s="716"/>
      <c r="G3" s="717"/>
      <c r="H3" s="718" t="s">
        <v>281</v>
      </c>
      <c r="I3" s="719"/>
      <c r="J3" s="689" t="str">
        <f>+'様式A-1'!$J$3</f>
        <v>一般県道北中山岩国線</v>
      </c>
      <c r="K3" s="690"/>
      <c r="L3" s="691"/>
      <c r="M3" s="720" t="s">
        <v>282</v>
      </c>
      <c r="N3" s="721"/>
      <c r="O3" s="722"/>
      <c r="P3" s="726" t="str">
        <f>+'様式B (1)'!$S$3</f>
        <v>復建調査設計株式会社</v>
      </c>
      <c r="Q3" s="726"/>
      <c r="R3" s="726"/>
      <c r="S3" s="720" t="s">
        <v>225</v>
      </c>
      <c r="T3" s="722"/>
      <c r="U3" s="729">
        <f>+'様式B (1)'!$P$2</f>
        <v>45860</v>
      </c>
      <c r="V3" s="730"/>
      <c r="W3" s="731"/>
    </row>
    <row r="4" spans="2:23" ht="25.15" customHeight="1" x14ac:dyDescent="0.15">
      <c r="B4" s="733" t="s">
        <v>283</v>
      </c>
      <c r="C4" s="734"/>
      <c r="D4" s="734"/>
      <c r="E4" s="735" t="str">
        <f>+'様式A-1'!$D$4</f>
        <v>和木トンネル</v>
      </c>
      <c r="F4" s="736"/>
      <c r="G4" s="737"/>
      <c r="H4" s="718" t="s">
        <v>284</v>
      </c>
      <c r="I4" s="719"/>
      <c r="J4" s="738" t="str">
        <f>+'様式A-1'!$R$3</f>
        <v>山口県岩国土木建築事務所</v>
      </c>
      <c r="K4" s="690"/>
      <c r="L4" s="691"/>
      <c r="M4" s="723"/>
      <c r="N4" s="724"/>
      <c r="O4" s="725"/>
      <c r="P4" s="739" t="str">
        <f>+'様式B (1)'!$S$4</f>
        <v>小笠原洋</v>
      </c>
      <c r="Q4" s="739"/>
      <c r="R4" s="739"/>
      <c r="S4" s="727"/>
      <c r="T4" s="728"/>
      <c r="U4" s="727"/>
      <c r="V4" s="732"/>
      <c r="W4" s="728"/>
    </row>
    <row r="5" spans="2:23" s="25" customFormat="1" ht="25.5" customHeight="1" x14ac:dyDescent="0.15">
      <c r="B5" s="692" t="s">
        <v>285</v>
      </c>
      <c r="C5" s="708" t="s">
        <v>286</v>
      </c>
      <c r="D5" s="709"/>
      <c r="E5" s="232" t="s">
        <v>584</v>
      </c>
      <c r="F5" s="696"/>
      <c r="G5" s="697"/>
      <c r="H5" s="697"/>
      <c r="I5" s="697"/>
      <c r="J5" s="697"/>
      <c r="K5" s="697"/>
      <c r="L5" s="698"/>
      <c r="M5" s="692" t="s">
        <v>285</v>
      </c>
      <c r="N5" s="708" t="s">
        <v>286</v>
      </c>
      <c r="O5" s="709"/>
      <c r="P5" s="232" t="s">
        <v>584</v>
      </c>
      <c r="Q5" s="699"/>
      <c r="R5" s="700"/>
      <c r="S5" s="700"/>
      <c r="T5" s="700"/>
      <c r="U5" s="700"/>
      <c r="V5" s="700"/>
      <c r="W5" s="701"/>
    </row>
    <row r="6" spans="2:23" s="25" customFormat="1" ht="25.5" customHeight="1" x14ac:dyDescent="0.15">
      <c r="B6" s="694"/>
      <c r="C6" s="708" t="s">
        <v>287</v>
      </c>
      <c r="D6" s="709"/>
      <c r="E6" s="233">
        <v>1</v>
      </c>
      <c r="F6" s="699"/>
      <c r="G6" s="700"/>
      <c r="H6" s="700"/>
      <c r="I6" s="700"/>
      <c r="J6" s="700"/>
      <c r="K6" s="700"/>
      <c r="L6" s="701"/>
      <c r="M6" s="694"/>
      <c r="N6" s="708" t="s">
        <v>287</v>
      </c>
      <c r="O6" s="709"/>
      <c r="P6" s="233">
        <v>2</v>
      </c>
      <c r="Q6" s="699"/>
      <c r="R6" s="700"/>
      <c r="S6" s="700"/>
      <c r="T6" s="700"/>
      <c r="U6" s="700"/>
      <c r="V6" s="700"/>
      <c r="W6" s="701"/>
    </row>
    <row r="7" spans="2:23" s="25" customFormat="1" ht="25.5" customHeight="1" x14ac:dyDescent="0.15">
      <c r="B7" s="692" t="s">
        <v>288</v>
      </c>
      <c r="C7" s="708" t="s">
        <v>236</v>
      </c>
      <c r="D7" s="709"/>
      <c r="E7" s="233" t="s">
        <v>522</v>
      </c>
      <c r="F7" s="699"/>
      <c r="G7" s="700"/>
      <c r="H7" s="700"/>
      <c r="I7" s="700"/>
      <c r="J7" s="700"/>
      <c r="K7" s="700"/>
      <c r="L7" s="701"/>
      <c r="M7" s="692" t="s">
        <v>288</v>
      </c>
      <c r="N7" s="708" t="s">
        <v>236</v>
      </c>
      <c r="O7" s="709"/>
      <c r="P7" s="233" t="s">
        <v>522</v>
      </c>
      <c r="Q7" s="699"/>
      <c r="R7" s="700"/>
      <c r="S7" s="700"/>
      <c r="T7" s="700"/>
      <c r="U7" s="700"/>
      <c r="V7" s="700"/>
      <c r="W7" s="701"/>
    </row>
    <row r="8" spans="2:23" s="25" customFormat="1" ht="25.5" customHeight="1" x14ac:dyDescent="0.15">
      <c r="B8" s="693"/>
      <c r="C8" s="708" t="s">
        <v>237</v>
      </c>
      <c r="D8" s="709"/>
      <c r="E8" s="232" t="s">
        <v>598</v>
      </c>
      <c r="F8" s="699"/>
      <c r="G8" s="700"/>
      <c r="H8" s="700"/>
      <c r="I8" s="700"/>
      <c r="J8" s="700"/>
      <c r="K8" s="700"/>
      <c r="L8" s="701"/>
      <c r="M8" s="693"/>
      <c r="N8" s="708" t="s">
        <v>237</v>
      </c>
      <c r="O8" s="709"/>
      <c r="P8" s="232" t="s">
        <v>608</v>
      </c>
      <c r="Q8" s="699"/>
      <c r="R8" s="700"/>
      <c r="S8" s="700"/>
      <c r="T8" s="700"/>
      <c r="U8" s="700"/>
      <c r="V8" s="700"/>
      <c r="W8" s="701"/>
    </row>
    <row r="9" spans="2:23" s="25" customFormat="1" ht="25.5" customHeight="1" x14ac:dyDescent="0.15">
      <c r="B9" s="710" t="s">
        <v>239</v>
      </c>
      <c r="C9" s="711"/>
      <c r="D9" s="712"/>
      <c r="E9" s="232" t="s">
        <v>451</v>
      </c>
      <c r="F9" s="699"/>
      <c r="G9" s="700"/>
      <c r="H9" s="700"/>
      <c r="I9" s="700"/>
      <c r="J9" s="700"/>
      <c r="K9" s="700"/>
      <c r="L9" s="701"/>
      <c r="M9" s="710" t="s">
        <v>239</v>
      </c>
      <c r="N9" s="711"/>
      <c r="O9" s="712"/>
      <c r="P9" s="232" t="s">
        <v>451</v>
      </c>
      <c r="Q9" s="699"/>
      <c r="R9" s="700"/>
      <c r="S9" s="700"/>
      <c r="T9" s="700"/>
      <c r="U9" s="700"/>
      <c r="V9" s="700"/>
      <c r="W9" s="701"/>
    </row>
    <row r="10" spans="2:23" s="25" customFormat="1" ht="25.5" customHeight="1" x14ac:dyDescent="0.15">
      <c r="B10" s="692" t="s">
        <v>289</v>
      </c>
      <c r="C10" s="710" t="s">
        <v>290</v>
      </c>
      <c r="D10" s="712"/>
      <c r="E10" s="233" t="s">
        <v>539</v>
      </c>
      <c r="F10" s="699"/>
      <c r="G10" s="700"/>
      <c r="H10" s="700"/>
      <c r="I10" s="700"/>
      <c r="J10" s="700"/>
      <c r="K10" s="700"/>
      <c r="L10" s="701"/>
      <c r="M10" s="692" t="s">
        <v>289</v>
      </c>
      <c r="N10" s="710" t="s">
        <v>290</v>
      </c>
      <c r="O10" s="712"/>
      <c r="P10" s="233" t="s">
        <v>539</v>
      </c>
      <c r="Q10" s="699"/>
      <c r="R10" s="700"/>
      <c r="S10" s="700"/>
      <c r="T10" s="700"/>
      <c r="U10" s="700"/>
      <c r="V10" s="700"/>
      <c r="W10" s="701"/>
    </row>
    <row r="11" spans="2:23" s="25" customFormat="1" ht="25.5" customHeight="1" x14ac:dyDescent="0.15">
      <c r="B11" s="693"/>
      <c r="C11" s="710" t="s">
        <v>248</v>
      </c>
      <c r="D11" s="712"/>
      <c r="E11" s="178"/>
      <c r="F11" s="699"/>
      <c r="G11" s="700"/>
      <c r="H11" s="700"/>
      <c r="I11" s="700"/>
      <c r="J11" s="700"/>
      <c r="K11" s="700"/>
      <c r="L11" s="701"/>
      <c r="M11" s="693"/>
      <c r="N11" s="710" t="s">
        <v>248</v>
      </c>
      <c r="O11" s="712"/>
      <c r="P11" s="178"/>
      <c r="Q11" s="699"/>
      <c r="R11" s="700"/>
      <c r="S11" s="700"/>
      <c r="T11" s="700"/>
      <c r="U11" s="700"/>
      <c r="V11" s="700"/>
      <c r="W11" s="701"/>
    </row>
    <row r="12" spans="2:23" s="25" customFormat="1" ht="25.5" customHeight="1" x14ac:dyDescent="0.15">
      <c r="B12" s="694"/>
      <c r="C12" s="669" t="s">
        <v>249</v>
      </c>
      <c r="D12" s="669"/>
      <c r="E12" s="178" t="s">
        <v>590</v>
      </c>
      <c r="F12" s="702"/>
      <c r="G12" s="703"/>
      <c r="H12" s="703"/>
      <c r="I12" s="703"/>
      <c r="J12" s="703"/>
      <c r="K12" s="703"/>
      <c r="L12" s="704"/>
      <c r="M12" s="694"/>
      <c r="N12" s="669" t="s">
        <v>249</v>
      </c>
      <c r="O12" s="669"/>
      <c r="P12" s="178" t="s">
        <v>590</v>
      </c>
      <c r="Q12" s="699"/>
      <c r="R12" s="700"/>
      <c r="S12" s="700"/>
      <c r="T12" s="700"/>
      <c r="U12" s="700"/>
      <c r="V12" s="700"/>
      <c r="W12" s="701"/>
    </row>
    <row r="13" spans="2:23" s="25" customFormat="1" ht="25.5" customHeight="1" x14ac:dyDescent="0.15">
      <c r="B13" s="676" t="s">
        <v>291</v>
      </c>
      <c r="C13" s="676"/>
      <c r="D13" s="676"/>
      <c r="E13" s="689" t="s">
        <v>612</v>
      </c>
      <c r="F13" s="690"/>
      <c r="G13" s="691"/>
      <c r="H13" s="676" t="s">
        <v>292</v>
      </c>
      <c r="I13" s="676"/>
      <c r="J13" s="677" t="s">
        <v>528</v>
      </c>
      <c r="K13" s="677"/>
      <c r="L13" s="677"/>
      <c r="M13" s="676" t="s">
        <v>291</v>
      </c>
      <c r="N13" s="676"/>
      <c r="O13" s="676"/>
      <c r="P13" s="689" t="s">
        <v>612</v>
      </c>
      <c r="Q13" s="690"/>
      <c r="R13" s="691"/>
      <c r="S13" s="676" t="s">
        <v>292</v>
      </c>
      <c r="T13" s="676"/>
      <c r="U13" s="677" t="s">
        <v>528</v>
      </c>
      <c r="V13" s="677"/>
      <c r="W13" s="677"/>
    </row>
    <row r="14" spans="2:23" s="25" customFormat="1" ht="25.5" customHeight="1" x14ac:dyDescent="0.15">
      <c r="B14" s="678" t="s">
        <v>293</v>
      </c>
      <c r="C14" s="678"/>
      <c r="D14" s="678"/>
      <c r="E14" s="577" t="s">
        <v>525</v>
      </c>
      <c r="F14" s="577"/>
      <c r="G14" s="577"/>
      <c r="H14" s="680" t="s">
        <v>294</v>
      </c>
      <c r="I14" s="681"/>
      <c r="J14" s="705"/>
      <c r="K14" s="706"/>
      <c r="L14" s="707"/>
      <c r="M14" s="680" t="s">
        <v>293</v>
      </c>
      <c r="N14" s="681"/>
      <c r="O14" s="685"/>
      <c r="P14" s="686" t="s">
        <v>525</v>
      </c>
      <c r="Q14" s="679"/>
      <c r="R14" s="679"/>
      <c r="S14" s="687" t="s">
        <v>294</v>
      </c>
      <c r="T14" s="688"/>
      <c r="U14" s="682"/>
      <c r="V14" s="683"/>
      <c r="W14" s="684"/>
    </row>
    <row r="15" spans="2:23" s="25" customFormat="1" ht="39.75" customHeight="1" x14ac:dyDescent="0.15">
      <c r="B15" s="669" t="s">
        <v>295</v>
      </c>
      <c r="C15" s="669"/>
      <c r="D15" s="669"/>
      <c r="E15" s="670" t="s">
        <v>673</v>
      </c>
      <c r="F15" s="671"/>
      <c r="G15" s="671"/>
      <c r="H15" s="671"/>
      <c r="I15" s="671"/>
      <c r="J15" s="671"/>
      <c r="K15" s="671"/>
      <c r="L15" s="672"/>
      <c r="M15" s="669" t="s">
        <v>295</v>
      </c>
      <c r="N15" s="669"/>
      <c r="O15" s="669"/>
      <c r="P15" s="670" t="s">
        <v>613</v>
      </c>
      <c r="Q15" s="671"/>
      <c r="R15" s="671"/>
      <c r="S15" s="671"/>
      <c r="T15" s="671"/>
      <c r="U15" s="671"/>
      <c r="V15" s="671"/>
      <c r="W15" s="672"/>
    </row>
    <row r="16" spans="2:23" s="25" customFormat="1" ht="25.5" customHeight="1" x14ac:dyDescent="0.15">
      <c r="B16" s="695" t="s">
        <v>285</v>
      </c>
      <c r="C16" s="695" t="s">
        <v>286</v>
      </c>
      <c r="D16" s="695"/>
      <c r="E16" s="232" t="s">
        <v>584</v>
      </c>
      <c r="F16" s="696"/>
      <c r="G16" s="697"/>
      <c r="H16" s="697"/>
      <c r="I16" s="697"/>
      <c r="J16" s="697"/>
      <c r="K16" s="697"/>
      <c r="L16" s="698"/>
      <c r="M16" s="695" t="s">
        <v>285</v>
      </c>
      <c r="N16" s="695" t="s">
        <v>286</v>
      </c>
      <c r="O16" s="695"/>
      <c r="P16" s="232" t="s">
        <v>585</v>
      </c>
      <c r="Q16" s="699"/>
      <c r="R16" s="700"/>
      <c r="S16" s="700"/>
      <c r="T16" s="700"/>
      <c r="U16" s="700"/>
      <c r="V16" s="700"/>
      <c r="W16" s="701"/>
    </row>
    <row r="17" spans="2:24" s="25" customFormat="1" ht="25.5" customHeight="1" x14ac:dyDescent="0.15">
      <c r="B17" s="695"/>
      <c r="C17" s="695" t="s">
        <v>287</v>
      </c>
      <c r="D17" s="695"/>
      <c r="E17" s="233">
        <v>3</v>
      </c>
      <c r="F17" s="699"/>
      <c r="G17" s="700"/>
      <c r="H17" s="700"/>
      <c r="I17" s="700"/>
      <c r="J17" s="700"/>
      <c r="K17" s="700"/>
      <c r="L17" s="701"/>
      <c r="M17" s="695"/>
      <c r="N17" s="695" t="s">
        <v>287</v>
      </c>
      <c r="O17" s="695"/>
      <c r="P17" s="233">
        <v>1</v>
      </c>
      <c r="Q17" s="699"/>
      <c r="R17" s="700"/>
      <c r="S17" s="700"/>
      <c r="T17" s="700"/>
      <c r="U17" s="700"/>
      <c r="V17" s="700"/>
      <c r="W17" s="701"/>
    </row>
    <row r="18" spans="2:24" s="25" customFormat="1" ht="25.5" customHeight="1" x14ac:dyDescent="0.15">
      <c r="B18" s="695" t="s">
        <v>288</v>
      </c>
      <c r="C18" s="695" t="s">
        <v>236</v>
      </c>
      <c r="D18" s="695"/>
      <c r="E18" s="233" t="s">
        <v>522</v>
      </c>
      <c r="F18" s="699"/>
      <c r="G18" s="700"/>
      <c r="H18" s="700"/>
      <c r="I18" s="700"/>
      <c r="J18" s="700"/>
      <c r="K18" s="700"/>
      <c r="L18" s="701"/>
      <c r="M18" s="695" t="s">
        <v>288</v>
      </c>
      <c r="N18" s="695" t="s">
        <v>236</v>
      </c>
      <c r="O18" s="695"/>
      <c r="P18" s="233" t="s">
        <v>522</v>
      </c>
      <c r="Q18" s="699"/>
      <c r="R18" s="700"/>
      <c r="S18" s="700"/>
      <c r="T18" s="700"/>
      <c r="U18" s="700"/>
      <c r="V18" s="700"/>
      <c r="W18" s="701"/>
    </row>
    <row r="19" spans="2:24" s="25" customFormat="1" ht="25.5" customHeight="1" x14ac:dyDescent="0.15">
      <c r="B19" s="695"/>
      <c r="C19" s="695" t="s">
        <v>237</v>
      </c>
      <c r="D19" s="695"/>
      <c r="E19" s="232" t="s">
        <v>615</v>
      </c>
      <c r="F19" s="699"/>
      <c r="G19" s="700"/>
      <c r="H19" s="700"/>
      <c r="I19" s="700"/>
      <c r="J19" s="700"/>
      <c r="K19" s="700"/>
      <c r="L19" s="701"/>
      <c r="M19" s="695"/>
      <c r="N19" s="695" t="s">
        <v>237</v>
      </c>
      <c r="O19" s="695"/>
      <c r="P19" s="232" t="s">
        <v>609</v>
      </c>
      <c r="Q19" s="699"/>
      <c r="R19" s="700"/>
      <c r="S19" s="700"/>
      <c r="T19" s="700"/>
      <c r="U19" s="700"/>
      <c r="V19" s="700"/>
      <c r="W19" s="701"/>
    </row>
    <row r="20" spans="2:24" s="25" customFormat="1" ht="25.5" customHeight="1" x14ac:dyDescent="0.15">
      <c r="B20" s="669" t="s">
        <v>239</v>
      </c>
      <c r="C20" s="669"/>
      <c r="D20" s="669"/>
      <c r="E20" s="232" t="s">
        <v>476</v>
      </c>
      <c r="F20" s="699"/>
      <c r="G20" s="700"/>
      <c r="H20" s="700"/>
      <c r="I20" s="700"/>
      <c r="J20" s="700"/>
      <c r="K20" s="700"/>
      <c r="L20" s="701"/>
      <c r="M20" s="669" t="s">
        <v>239</v>
      </c>
      <c r="N20" s="669"/>
      <c r="O20" s="669"/>
      <c r="P20" s="232" t="s">
        <v>476</v>
      </c>
      <c r="Q20" s="699"/>
      <c r="R20" s="700"/>
      <c r="S20" s="700"/>
      <c r="T20" s="700"/>
      <c r="U20" s="700"/>
      <c r="V20" s="700"/>
      <c r="W20" s="701"/>
    </row>
    <row r="21" spans="2:24" s="25" customFormat="1" ht="25.5" customHeight="1" x14ac:dyDescent="0.15">
      <c r="B21" s="692" t="s">
        <v>289</v>
      </c>
      <c r="C21" s="669" t="s">
        <v>290</v>
      </c>
      <c r="D21" s="669"/>
      <c r="E21" s="233"/>
      <c r="F21" s="699"/>
      <c r="G21" s="700"/>
      <c r="H21" s="700"/>
      <c r="I21" s="700"/>
      <c r="J21" s="700"/>
      <c r="K21" s="700"/>
      <c r="L21" s="701"/>
      <c r="M21" s="692" t="s">
        <v>289</v>
      </c>
      <c r="N21" s="669" t="s">
        <v>290</v>
      </c>
      <c r="O21" s="669"/>
      <c r="P21" s="233"/>
      <c r="Q21" s="699"/>
      <c r="R21" s="700"/>
      <c r="S21" s="700"/>
      <c r="T21" s="700"/>
      <c r="U21" s="700"/>
      <c r="V21" s="700"/>
      <c r="W21" s="701"/>
    </row>
    <row r="22" spans="2:24" s="25" customFormat="1" ht="25.5" customHeight="1" x14ac:dyDescent="0.15">
      <c r="B22" s="693"/>
      <c r="C22" s="669" t="s">
        <v>248</v>
      </c>
      <c r="D22" s="669"/>
      <c r="E22" s="178"/>
      <c r="F22" s="699"/>
      <c r="G22" s="700"/>
      <c r="H22" s="700"/>
      <c r="I22" s="700"/>
      <c r="J22" s="700"/>
      <c r="K22" s="700"/>
      <c r="L22" s="701"/>
      <c r="M22" s="693"/>
      <c r="N22" s="669" t="s">
        <v>248</v>
      </c>
      <c r="O22" s="669"/>
      <c r="P22" s="178"/>
      <c r="Q22" s="699"/>
      <c r="R22" s="700"/>
      <c r="S22" s="700"/>
      <c r="T22" s="700"/>
      <c r="U22" s="700"/>
      <c r="V22" s="700"/>
      <c r="W22" s="701"/>
    </row>
    <row r="23" spans="2:24" s="25" customFormat="1" ht="25.5" customHeight="1" x14ac:dyDescent="0.15">
      <c r="B23" s="694"/>
      <c r="C23" s="669" t="s">
        <v>249</v>
      </c>
      <c r="D23" s="669"/>
      <c r="E23" s="178"/>
      <c r="F23" s="702"/>
      <c r="G23" s="703"/>
      <c r="H23" s="703"/>
      <c r="I23" s="703"/>
      <c r="J23" s="703"/>
      <c r="K23" s="703"/>
      <c r="L23" s="704"/>
      <c r="M23" s="694"/>
      <c r="N23" s="669" t="s">
        <v>249</v>
      </c>
      <c r="O23" s="669"/>
      <c r="P23" s="178"/>
      <c r="Q23" s="699"/>
      <c r="R23" s="700"/>
      <c r="S23" s="700"/>
      <c r="T23" s="700"/>
      <c r="U23" s="700"/>
      <c r="V23" s="700"/>
      <c r="W23" s="701"/>
    </row>
    <row r="24" spans="2:24" s="25" customFormat="1" ht="25.5" customHeight="1" x14ac:dyDescent="0.15">
      <c r="B24" s="676" t="s">
        <v>291</v>
      </c>
      <c r="C24" s="676"/>
      <c r="D24" s="676"/>
      <c r="E24" s="689" t="s">
        <v>528</v>
      </c>
      <c r="F24" s="690"/>
      <c r="G24" s="691"/>
      <c r="H24" s="676" t="s">
        <v>292</v>
      </c>
      <c r="I24" s="676"/>
      <c r="J24" s="689" t="s">
        <v>528</v>
      </c>
      <c r="K24" s="690"/>
      <c r="L24" s="691"/>
      <c r="M24" s="676" t="s">
        <v>291</v>
      </c>
      <c r="N24" s="676"/>
      <c r="O24" s="676"/>
      <c r="P24" s="689" t="s">
        <v>528</v>
      </c>
      <c r="Q24" s="690"/>
      <c r="R24" s="691"/>
      <c r="S24" s="676" t="s">
        <v>292</v>
      </c>
      <c r="T24" s="676"/>
      <c r="U24" s="677" t="s">
        <v>528</v>
      </c>
      <c r="V24" s="677"/>
      <c r="W24" s="677"/>
    </row>
    <row r="25" spans="2:24" s="25" customFormat="1" ht="25.5" customHeight="1" x14ac:dyDescent="0.15">
      <c r="B25" s="678" t="s">
        <v>293</v>
      </c>
      <c r="C25" s="678"/>
      <c r="D25" s="678"/>
      <c r="E25" s="679"/>
      <c r="F25" s="679"/>
      <c r="G25" s="679"/>
      <c r="H25" s="680" t="s">
        <v>294</v>
      </c>
      <c r="I25" s="681"/>
      <c r="J25" s="682"/>
      <c r="K25" s="683"/>
      <c r="L25" s="684"/>
      <c r="M25" s="680" t="s">
        <v>293</v>
      </c>
      <c r="N25" s="681"/>
      <c r="O25" s="685"/>
      <c r="P25" s="686"/>
      <c r="Q25" s="679"/>
      <c r="R25" s="679"/>
      <c r="S25" s="687" t="s">
        <v>294</v>
      </c>
      <c r="T25" s="688"/>
      <c r="U25" s="682"/>
      <c r="V25" s="683"/>
      <c r="W25" s="684"/>
    </row>
    <row r="26" spans="2:24" s="25" customFormat="1" ht="39.75" customHeight="1" x14ac:dyDescent="0.15">
      <c r="B26" s="669" t="s">
        <v>295</v>
      </c>
      <c r="C26" s="669"/>
      <c r="D26" s="669"/>
      <c r="E26" s="670" t="s">
        <v>664</v>
      </c>
      <c r="F26" s="671"/>
      <c r="G26" s="671"/>
      <c r="H26" s="671"/>
      <c r="I26" s="671"/>
      <c r="J26" s="671"/>
      <c r="K26" s="671"/>
      <c r="L26" s="672"/>
      <c r="M26" s="669" t="s">
        <v>295</v>
      </c>
      <c r="N26" s="669"/>
      <c r="O26" s="669"/>
      <c r="P26" s="670" t="s">
        <v>665</v>
      </c>
      <c r="Q26" s="671"/>
      <c r="R26" s="671"/>
      <c r="S26" s="671"/>
      <c r="T26" s="671"/>
      <c r="U26" s="671"/>
      <c r="V26" s="671"/>
      <c r="W26" s="672"/>
    </row>
    <row r="27" spans="2:24" s="25" customFormat="1" ht="15" customHeight="1" x14ac:dyDescent="0.15">
      <c r="B27" s="167"/>
      <c r="C27" s="673" t="s">
        <v>296</v>
      </c>
      <c r="D27" s="674"/>
      <c r="E27" s="674"/>
      <c r="F27" s="674"/>
      <c r="G27" s="674"/>
      <c r="H27" s="674"/>
      <c r="I27" s="674"/>
      <c r="J27" s="674"/>
      <c r="K27" s="674"/>
      <c r="L27" s="674"/>
      <c r="M27" s="168"/>
      <c r="N27" s="168" t="s">
        <v>297</v>
      </c>
      <c r="O27" s="168"/>
      <c r="P27" s="168"/>
      <c r="Q27" s="168"/>
      <c r="R27" s="168"/>
      <c r="S27" s="168"/>
      <c r="T27" s="168"/>
      <c r="U27" s="168"/>
      <c r="V27" s="168"/>
      <c r="W27" s="168"/>
    </row>
    <row r="28" spans="2:24" s="25" customFormat="1" ht="15" customHeight="1" x14ac:dyDescent="0.15">
      <c r="B28" s="167"/>
      <c r="C28" s="675"/>
      <c r="D28" s="675"/>
      <c r="E28" s="675"/>
      <c r="F28" s="675"/>
      <c r="G28" s="675"/>
      <c r="H28" s="675"/>
      <c r="I28" s="675"/>
      <c r="J28" s="675"/>
      <c r="K28" s="675"/>
      <c r="L28" s="675"/>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F187C050-B2A3-420A-8993-1BA3E28AA5E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F0DD06-3ADE-4B3E-9E57-C8DD776DF57D}">
          <x14:formula1>
            <xm:f>'(参考)リスト'!$C$16:$C$47</xm:f>
          </x14:formula1>
          <xm:sqref>E8 P8 P19 E19</xm:sqref>
        </x14:dataValidation>
        <x14:dataValidation type="list" allowBlank="1" showInputMessage="1" showErrorMessage="1" xr:uid="{ABD1107E-B58E-4AA3-8DEB-54C443CD98ED}">
          <x14:formula1>
            <xm:f>'(参考)リスト'!$B$16:$B$21</xm:f>
          </x14:formula1>
          <xm:sqref>E7 E18 P7 P18</xm:sqref>
        </x14:dataValidation>
        <x14:dataValidation type="list" allowBlank="1" showInputMessage="1" showErrorMessage="1" xr:uid="{05DF3D32-69D0-4674-AD39-475A1645DCA2}">
          <x14:formula1>
            <xm:f>'(参考)リスト'!$E$16:$E$27</xm:f>
          </x14:formula1>
          <xm:sqref>E9 E20 P9 P20</xm:sqref>
        </x14:dataValidation>
        <x14:dataValidation type="list" allowBlank="1" showInputMessage="1" showErrorMessage="1" xr:uid="{7274081E-EA3B-441B-AA1C-BF735DE95284}">
          <x14:formula1>
            <xm:f>'(参考)リスト'!$D$16:$D$18</xm:f>
          </x14:formula1>
          <xm:sqref>E10 E21 P10 P21</xm:sqref>
        </x14:dataValidation>
        <x14:dataValidation type="list" allowBlank="1" showInputMessage="1" showErrorMessage="1" xr:uid="{3859D49D-A927-458F-91E7-1CDFC8627601}">
          <x14:formula1>
            <xm:f>'(参考)リスト'!$F$16:$F$21</xm:f>
          </x14:formula1>
          <xm:sqref>P22:P23 E22:E23 E11:E12 P11:P12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B302-E868-4F9F-8DEE-764F76578612}">
  <sheetPr codeName="Sheet4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293" t="s">
        <v>213</v>
      </c>
      <c r="S2" s="293"/>
      <c r="T2" s="503" t="str">
        <f>+'様式A-1'!$W$2</f>
        <v>34.19214,132.18053</v>
      </c>
      <c r="U2" s="503"/>
      <c r="V2" s="503"/>
      <c r="W2" s="503"/>
    </row>
    <row r="3" spans="2:23" ht="25.15" customHeight="1" x14ac:dyDescent="0.15">
      <c r="B3" s="713" t="s">
        <v>280</v>
      </c>
      <c r="C3" s="714"/>
      <c r="D3" s="714"/>
      <c r="E3" s="715" t="str">
        <f>+'様式A-1'!$D$3</f>
        <v>ワキトンネル</v>
      </c>
      <c r="F3" s="716"/>
      <c r="G3" s="717"/>
      <c r="H3" s="718" t="s">
        <v>281</v>
      </c>
      <c r="I3" s="719"/>
      <c r="J3" s="689" t="str">
        <f>+'様式A-1'!$J$3</f>
        <v>一般県道北中山岩国線</v>
      </c>
      <c r="K3" s="690"/>
      <c r="L3" s="691"/>
      <c r="M3" s="720" t="s">
        <v>282</v>
      </c>
      <c r="N3" s="721"/>
      <c r="O3" s="722"/>
      <c r="P3" s="726" t="str">
        <f>+'様式B (1)'!$S$3</f>
        <v>復建調査設計株式会社</v>
      </c>
      <c r="Q3" s="726"/>
      <c r="R3" s="726"/>
      <c r="S3" s="720" t="s">
        <v>225</v>
      </c>
      <c r="T3" s="722"/>
      <c r="U3" s="729">
        <f>+'様式B (1)'!$P$2</f>
        <v>45860</v>
      </c>
      <c r="V3" s="730"/>
      <c r="W3" s="731"/>
    </row>
    <row r="4" spans="2:23" ht="25.15" customHeight="1" x14ac:dyDescent="0.15">
      <c r="B4" s="733" t="s">
        <v>283</v>
      </c>
      <c r="C4" s="734"/>
      <c r="D4" s="734"/>
      <c r="E4" s="735" t="str">
        <f>+'様式A-1'!$D$4</f>
        <v>和木トンネル</v>
      </c>
      <c r="F4" s="736"/>
      <c r="G4" s="737"/>
      <c r="H4" s="718" t="s">
        <v>284</v>
      </c>
      <c r="I4" s="719"/>
      <c r="J4" s="738" t="str">
        <f>+'様式A-1'!$R$3</f>
        <v>山口県岩国土木建築事務所</v>
      </c>
      <c r="K4" s="690"/>
      <c r="L4" s="691"/>
      <c r="M4" s="723"/>
      <c r="N4" s="724"/>
      <c r="O4" s="725"/>
      <c r="P4" s="739" t="str">
        <f>+'様式B (1)'!$S$4</f>
        <v>小笠原洋</v>
      </c>
      <c r="Q4" s="739"/>
      <c r="R4" s="739"/>
      <c r="S4" s="727"/>
      <c r="T4" s="728"/>
      <c r="U4" s="727"/>
      <c r="V4" s="732"/>
      <c r="W4" s="728"/>
    </row>
    <row r="5" spans="2:23" s="25" customFormat="1" ht="25.5" customHeight="1" x14ac:dyDescent="0.15">
      <c r="B5" s="692" t="s">
        <v>285</v>
      </c>
      <c r="C5" s="708" t="s">
        <v>286</v>
      </c>
      <c r="D5" s="709"/>
      <c r="E5" s="232" t="s">
        <v>585</v>
      </c>
      <c r="F5" s="696"/>
      <c r="G5" s="697"/>
      <c r="H5" s="697"/>
      <c r="I5" s="697"/>
      <c r="J5" s="697"/>
      <c r="K5" s="697"/>
      <c r="L5" s="698"/>
      <c r="M5" s="692" t="s">
        <v>285</v>
      </c>
      <c r="N5" s="708" t="s">
        <v>286</v>
      </c>
      <c r="O5" s="709"/>
      <c r="P5" s="232" t="s">
        <v>586</v>
      </c>
      <c r="Q5" s="699"/>
      <c r="R5" s="700"/>
      <c r="S5" s="700"/>
      <c r="T5" s="700"/>
      <c r="U5" s="700"/>
      <c r="V5" s="700"/>
      <c r="W5" s="701"/>
    </row>
    <row r="6" spans="2:23" s="25" customFormat="1" ht="25.5" customHeight="1" x14ac:dyDescent="0.15">
      <c r="B6" s="694"/>
      <c r="C6" s="708" t="s">
        <v>287</v>
      </c>
      <c r="D6" s="709"/>
      <c r="E6" s="233">
        <v>2</v>
      </c>
      <c r="F6" s="699"/>
      <c r="G6" s="700"/>
      <c r="H6" s="700"/>
      <c r="I6" s="700"/>
      <c r="J6" s="700"/>
      <c r="K6" s="700"/>
      <c r="L6" s="701"/>
      <c r="M6" s="694"/>
      <c r="N6" s="708" t="s">
        <v>287</v>
      </c>
      <c r="O6" s="709"/>
      <c r="P6" s="233">
        <v>1</v>
      </c>
      <c r="Q6" s="699"/>
      <c r="R6" s="700"/>
      <c r="S6" s="700"/>
      <c r="T6" s="700"/>
      <c r="U6" s="700"/>
      <c r="V6" s="700"/>
      <c r="W6" s="701"/>
    </row>
    <row r="7" spans="2:23" s="25" customFormat="1" ht="25.5" customHeight="1" x14ac:dyDescent="0.15">
      <c r="B7" s="692" t="s">
        <v>288</v>
      </c>
      <c r="C7" s="708" t="s">
        <v>236</v>
      </c>
      <c r="D7" s="709"/>
      <c r="E7" s="233" t="s">
        <v>522</v>
      </c>
      <c r="F7" s="699"/>
      <c r="G7" s="700"/>
      <c r="H7" s="700"/>
      <c r="I7" s="700"/>
      <c r="J7" s="700"/>
      <c r="K7" s="700"/>
      <c r="L7" s="701"/>
      <c r="M7" s="692" t="s">
        <v>288</v>
      </c>
      <c r="N7" s="708" t="s">
        <v>236</v>
      </c>
      <c r="O7" s="709"/>
      <c r="P7" s="233" t="s">
        <v>522</v>
      </c>
      <c r="Q7" s="699"/>
      <c r="R7" s="700"/>
      <c r="S7" s="700"/>
      <c r="T7" s="700"/>
      <c r="U7" s="700"/>
      <c r="V7" s="700"/>
      <c r="W7" s="701"/>
    </row>
    <row r="8" spans="2:23" s="25" customFormat="1" ht="25.5" customHeight="1" x14ac:dyDescent="0.15">
      <c r="B8" s="693"/>
      <c r="C8" s="708" t="s">
        <v>237</v>
      </c>
      <c r="D8" s="709"/>
      <c r="E8" s="232" t="s">
        <v>608</v>
      </c>
      <c r="F8" s="699"/>
      <c r="G8" s="700"/>
      <c r="H8" s="700"/>
      <c r="I8" s="700"/>
      <c r="J8" s="700"/>
      <c r="K8" s="700"/>
      <c r="L8" s="701"/>
      <c r="M8" s="693"/>
      <c r="N8" s="708" t="s">
        <v>237</v>
      </c>
      <c r="O8" s="709"/>
      <c r="P8" s="232" t="s">
        <v>598</v>
      </c>
      <c r="Q8" s="699"/>
      <c r="R8" s="700"/>
      <c r="S8" s="700"/>
      <c r="T8" s="700"/>
      <c r="U8" s="700"/>
      <c r="V8" s="700"/>
      <c r="W8" s="701"/>
    </row>
    <row r="9" spans="2:23" s="25" customFormat="1" ht="25.5" customHeight="1" x14ac:dyDescent="0.15">
      <c r="B9" s="710" t="s">
        <v>239</v>
      </c>
      <c r="C9" s="711"/>
      <c r="D9" s="712"/>
      <c r="E9" s="232" t="s">
        <v>476</v>
      </c>
      <c r="F9" s="699"/>
      <c r="G9" s="700"/>
      <c r="H9" s="700"/>
      <c r="I9" s="700"/>
      <c r="J9" s="700"/>
      <c r="K9" s="700"/>
      <c r="L9" s="701"/>
      <c r="M9" s="710" t="s">
        <v>239</v>
      </c>
      <c r="N9" s="711"/>
      <c r="O9" s="712"/>
      <c r="P9" s="232" t="s">
        <v>476</v>
      </c>
      <c r="Q9" s="699"/>
      <c r="R9" s="700"/>
      <c r="S9" s="700"/>
      <c r="T9" s="700"/>
      <c r="U9" s="700"/>
      <c r="V9" s="700"/>
      <c r="W9" s="701"/>
    </row>
    <row r="10" spans="2:23" s="25" customFormat="1" ht="25.5" customHeight="1" x14ac:dyDescent="0.15">
      <c r="B10" s="692" t="s">
        <v>289</v>
      </c>
      <c r="C10" s="710" t="s">
        <v>290</v>
      </c>
      <c r="D10" s="712"/>
      <c r="E10" s="233"/>
      <c r="F10" s="699"/>
      <c r="G10" s="700"/>
      <c r="H10" s="700"/>
      <c r="I10" s="700"/>
      <c r="J10" s="700"/>
      <c r="K10" s="700"/>
      <c r="L10" s="701"/>
      <c r="M10" s="692" t="s">
        <v>289</v>
      </c>
      <c r="N10" s="710" t="s">
        <v>290</v>
      </c>
      <c r="O10" s="712"/>
      <c r="P10" s="233"/>
      <c r="Q10" s="699"/>
      <c r="R10" s="700"/>
      <c r="S10" s="700"/>
      <c r="T10" s="700"/>
      <c r="U10" s="700"/>
      <c r="V10" s="700"/>
      <c r="W10" s="701"/>
    </row>
    <row r="11" spans="2:23" s="25" customFormat="1" ht="25.5" customHeight="1" x14ac:dyDescent="0.15">
      <c r="B11" s="693"/>
      <c r="C11" s="710" t="s">
        <v>248</v>
      </c>
      <c r="D11" s="712"/>
      <c r="E11" s="178"/>
      <c r="F11" s="699"/>
      <c r="G11" s="700"/>
      <c r="H11" s="700"/>
      <c r="I11" s="700"/>
      <c r="J11" s="700"/>
      <c r="K11" s="700"/>
      <c r="L11" s="701"/>
      <c r="M11" s="693"/>
      <c r="N11" s="710" t="s">
        <v>248</v>
      </c>
      <c r="O11" s="712"/>
      <c r="P11" s="178"/>
      <c r="Q11" s="699"/>
      <c r="R11" s="700"/>
      <c r="S11" s="700"/>
      <c r="T11" s="700"/>
      <c r="U11" s="700"/>
      <c r="V11" s="700"/>
      <c r="W11" s="701"/>
    </row>
    <row r="12" spans="2:23" s="25" customFormat="1" ht="25.5" customHeight="1" x14ac:dyDescent="0.15">
      <c r="B12" s="694"/>
      <c r="C12" s="669" t="s">
        <v>249</v>
      </c>
      <c r="D12" s="669"/>
      <c r="E12" s="178"/>
      <c r="F12" s="702"/>
      <c r="G12" s="703"/>
      <c r="H12" s="703"/>
      <c r="I12" s="703"/>
      <c r="J12" s="703"/>
      <c r="K12" s="703"/>
      <c r="L12" s="704"/>
      <c r="M12" s="694"/>
      <c r="N12" s="669" t="s">
        <v>249</v>
      </c>
      <c r="O12" s="669"/>
      <c r="P12" s="178"/>
      <c r="Q12" s="699"/>
      <c r="R12" s="700"/>
      <c r="S12" s="700"/>
      <c r="T12" s="700"/>
      <c r="U12" s="700"/>
      <c r="V12" s="700"/>
      <c r="W12" s="701"/>
    </row>
    <row r="13" spans="2:23" s="25" customFormat="1" ht="25.5" customHeight="1" x14ac:dyDescent="0.15">
      <c r="B13" s="676" t="s">
        <v>291</v>
      </c>
      <c r="C13" s="676"/>
      <c r="D13" s="676"/>
      <c r="E13" s="689" t="s">
        <v>528</v>
      </c>
      <c r="F13" s="690"/>
      <c r="G13" s="691"/>
      <c r="H13" s="676" t="s">
        <v>292</v>
      </c>
      <c r="I13" s="676"/>
      <c r="J13" s="677" t="s">
        <v>528</v>
      </c>
      <c r="K13" s="677"/>
      <c r="L13" s="677"/>
      <c r="M13" s="676" t="s">
        <v>291</v>
      </c>
      <c r="N13" s="676"/>
      <c r="O13" s="676"/>
      <c r="P13" s="689" t="s">
        <v>528</v>
      </c>
      <c r="Q13" s="690"/>
      <c r="R13" s="691"/>
      <c r="S13" s="676" t="s">
        <v>292</v>
      </c>
      <c r="T13" s="676"/>
      <c r="U13" s="677" t="s">
        <v>528</v>
      </c>
      <c r="V13" s="677"/>
      <c r="W13" s="677"/>
    </row>
    <row r="14" spans="2:23" s="25" customFormat="1" ht="25.5" customHeight="1" x14ac:dyDescent="0.15">
      <c r="B14" s="678" t="s">
        <v>293</v>
      </c>
      <c r="C14" s="678"/>
      <c r="D14" s="678"/>
      <c r="E14" s="577"/>
      <c r="F14" s="577"/>
      <c r="G14" s="577"/>
      <c r="H14" s="680" t="s">
        <v>294</v>
      </c>
      <c r="I14" s="681"/>
      <c r="J14" s="705"/>
      <c r="K14" s="706"/>
      <c r="L14" s="707"/>
      <c r="M14" s="680" t="s">
        <v>293</v>
      </c>
      <c r="N14" s="681"/>
      <c r="O14" s="685"/>
      <c r="P14" s="686"/>
      <c r="Q14" s="679"/>
      <c r="R14" s="679"/>
      <c r="S14" s="687" t="s">
        <v>294</v>
      </c>
      <c r="T14" s="688"/>
      <c r="U14" s="682"/>
      <c r="V14" s="683"/>
      <c r="W14" s="684"/>
    </row>
    <row r="15" spans="2:23" s="25" customFormat="1" ht="39.75" customHeight="1" x14ac:dyDescent="0.15">
      <c r="B15" s="669" t="s">
        <v>295</v>
      </c>
      <c r="C15" s="669"/>
      <c r="D15" s="669"/>
      <c r="E15" s="670" t="s">
        <v>666</v>
      </c>
      <c r="F15" s="671"/>
      <c r="G15" s="671"/>
      <c r="H15" s="671"/>
      <c r="I15" s="671"/>
      <c r="J15" s="671"/>
      <c r="K15" s="671"/>
      <c r="L15" s="672"/>
      <c r="M15" s="669" t="s">
        <v>295</v>
      </c>
      <c r="N15" s="669"/>
      <c r="O15" s="669"/>
      <c r="P15" s="670" t="s">
        <v>667</v>
      </c>
      <c r="Q15" s="671"/>
      <c r="R15" s="671"/>
      <c r="S15" s="671"/>
      <c r="T15" s="671"/>
      <c r="U15" s="671"/>
      <c r="V15" s="671"/>
      <c r="W15" s="672"/>
    </row>
    <row r="16" spans="2:23" s="25" customFormat="1" ht="25.5" customHeight="1" x14ac:dyDescent="0.15">
      <c r="B16" s="695" t="s">
        <v>285</v>
      </c>
      <c r="C16" s="695" t="s">
        <v>286</v>
      </c>
      <c r="D16" s="695"/>
      <c r="E16" s="232" t="s">
        <v>586</v>
      </c>
      <c r="F16" s="696"/>
      <c r="G16" s="697"/>
      <c r="H16" s="697"/>
      <c r="I16" s="697"/>
      <c r="J16" s="697"/>
      <c r="K16" s="697"/>
      <c r="L16" s="698"/>
      <c r="M16" s="695" t="s">
        <v>285</v>
      </c>
      <c r="N16" s="695" t="s">
        <v>286</v>
      </c>
      <c r="O16" s="695"/>
      <c r="P16" s="232" t="s">
        <v>587</v>
      </c>
      <c r="Q16" s="699"/>
      <c r="R16" s="700"/>
      <c r="S16" s="700"/>
      <c r="T16" s="700"/>
      <c r="U16" s="700"/>
      <c r="V16" s="700"/>
      <c r="W16" s="701"/>
    </row>
    <row r="17" spans="2:24" s="25" customFormat="1" ht="25.5" customHeight="1" x14ac:dyDescent="0.15">
      <c r="B17" s="695"/>
      <c r="C17" s="695" t="s">
        <v>287</v>
      </c>
      <c r="D17" s="695"/>
      <c r="E17" s="233">
        <v>2</v>
      </c>
      <c r="F17" s="699"/>
      <c r="G17" s="700"/>
      <c r="H17" s="700"/>
      <c r="I17" s="700"/>
      <c r="J17" s="700"/>
      <c r="K17" s="700"/>
      <c r="L17" s="701"/>
      <c r="M17" s="695"/>
      <c r="N17" s="695" t="s">
        <v>287</v>
      </c>
      <c r="O17" s="695"/>
      <c r="P17" s="233">
        <v>1</v>
      </c>
      <c r="Q17" s="699"/>
      <c r="R17" s="700"/>
      <c r="S17" s="700"/>
      <c r="T17" s="700"/>
      <c r="U17" s="700"/>
      <c r="V17" s="700"/>
      <c r="W17" s="701"/>
    </row>
    <row r="18" spans="2:24" s="25" customFormat="1" ht="25.5" customHeight="1" x14ac:dyDescent="0.15">
      <c r="B18" s="695" t="s">
        <v>288</v>
      </c>
      <c r="C18" s="695" t="s">
        <v>236</v>
      </c>
      <c r="D18" s="695"/>
      <c r="E18" s="233" t="s">
        <v>522</v>
      </c>
      <c r="F18" s="699"/>
      <c r="G18" s="700"/>
      <c r="H18" s="700"/>
      <c r="I18" s="700"/>
      <c r="J18" s="700"/>
      <c r="K18" s="700"/>
      <c r="L18" s="701"/>
      <c r="M18" s="695" t="s">
        <v>288</v>
      </c>
      <c r="N18" s="695" t="s">
        <v>236</v>
      </c>
      <c r="O18" s="695"/>
      <c r="P18" s="233" t="s">
        <v>522</v>
      </c>
      <c r="Q18" s="699"/>
      <c r="R18" s="700"/>
      <c r="S18" s="700"/>
      <c r="T18" s="700"/>
      <c r="U18" s="700"/>
      <c r="V18" s="700"/>
      <c r="W18" s="701"/>
    </row>
    <row r="19" spans="2:24" s="25" customFormat="1" ht="25.5" customHeight="1" x14ac:dyDescent="0.15">
      <c r="B19" s="695"/>
      <c r="C19" s="695" t="s">
        <v>237</v>
      </c>
      <c r="D19" s="695"/>
      <c r="E19" s="232" t="s">
        <v>608</v>
      </c>
      <c r="F19" s="699"/>
      <c r="G19" s="700"/>
      <c r="H19" s="700"/>
      <c r="I19" s="700"/>
      <c r="J19" s="700"/>
      <c r="K19" s="700"/>
      <c r="L19" s="701"/>
      <c r="M19" s="695"/>
      <c r="N19" s="695" t="s">
        <v>237</v>
      </c>
      <c r="O19" s="695"/>
      <c r="P19" s="232" t="s">
        <v>596</v>
      </c>
      <c r="Q19" s="699"/>
      <c r="R19" s="700"/>
      <c r="S19" s="700"/>
      <c r="T19" s="700"/>
      <c r="U19" s="700"/>
      <c r="V19" s="700"/>
      <c r="W19" s="701"/>
    </row>
    <row r="20" spans="2:24" s="25" customFormat="1" ht="25.5" customHeight="1" x14ac:dyDescent="0.15">
      <c r="B20" s="669" t="s">
        <v>239</v>
      </c>
      <c r="C20" s="669"/>
      <c r="D20" s="669"/>
      <c r="E20" s="232" t="s">
        <v>476</v>
      </c>
      <c r="F20" s="699"/>
      <c r="G20" s="700"/>
      <c r="H20" s="700"/>
      <c r="I20" s="700"/>
      <c r="J20" s="700"/>
      <c r="K20" s="700"/>
      <c r="L20" s="701"/>
      <c r="M20" s="669" t="s">
        <v>239</v>
      </c>
      <c r="N20" s="669"/>
      <c r="O20" s="669"/>
      <c r="P20" s="232" t="s">
        <v>442</v>
      </c>
      <c r="Q20" s="699"/>
      <c r="R20" s="700"/>
      <c r="S20" s="700"/>
      <c r="T20" s="700"/>
      <c r="U20" s="700"/>
      <c r="V20" s="700"/>
      <c r="W20" s="701"/>
    </row>
    <row r="21" spans="2:24" s="25" customFormat="1" ht="25.5" customHeight="1" x14ac:dyDescent="0.15">
      <c r="B21" s="692" t="s">
        <v>289</v>
      </c>
      <c r="C21" s="669" t="s">
        <v>290</v>
      </c>
      <c r="D21" s="669"/>
      <c r="E21" s="233"/>
      <c r="F21" s="699"/>
      <c r="G21" s="700"/>
      <c r="H21" s="700"/>
      <c r="I21" s="700"/>
      <c r="J21" s="700"/>
      <c r="K21" s="700"/>
      <c r="L21" s="701"/>
      <c r="M21" s="692" t="s">
        <v>289</v>
      </c>
      <c r="N21" s="669" t="s">
        <v>290</v>
      </c>
      <c r="O21" s="669"/>
      <c r="P21" s="233" t="s">
        <v>441</v>
      </c>
      <c r="Q21" s="699"/>
      <c r="R21" s="700"/>
      <c r="S21" s="700"/>
      <c r="T21" s="700"/>
      <c r="U21" s="700"/>
      <c r="V21" s="700"/>
      <c r="W21" s="701"/>
    </row>
    <row r="22" spans="2:24" s="25" customFormat="1" ht="25.5" customHeight="1" x14ac:dyDescent="0.15">
      <c r="B22" s="693"/>
      <c r="C22" s="669" t="s">
        <v>248</v>
      </c>
      <c r="D22" s="669"/>
      <c r="E22" s="178"/>
      <c r="F22" s="699"/>
      <c r="G22" s="700"/>
      <c r="H22" s="700"/>
      <c r="I22" s="700"/>
      <c r="J22" s="700"/>
      <c r="K22" s="700"/>
      <c r="L22" s="701"/>
      <c r="M22" s="693"/>
      <c r="N22" s="669" t="s">
        <v>248</v>
      </c>
      <c r="O22" s="669"/>
      <c r="P22" s="178"/>
      <c r="Q22" s="699"/>
      <c r="R22" s="700"/>
      <c r="S22" s="700"/>
      <c r="T22" s="700"/>
      <c r="U22" s="700"/>
      <c r="V22" s="700"/>
      <c r="W22" s="701"/>
    </row>
    <row r="23" spans="2:24" s="25" customFormat="1" ht="25.5" customHeight="1" x14ac:dyDescent="0.15">
      <c r="B23" s="694"/>
      <c r="C23" s="669" t="s">
        <v>249</v>
      </c>
      <c r="D23" s="669"/>
      <c r="E23" s="178"/>
      <c r="F23" s="702"/>
      <c r="G23" s="703"/>
      <c r="H23" s="703"/>
      <c r="I23" s="703"/>
      <c r="J23" s="703"/>
      <c r="K23" s="703"/>
      <c r="L23" s="704"/>
      <c r="M23" s="694"/>
      <c r="N23" s="669" t="s">
        <v>249</v>
      </c>
      <c r="O23" s="669"/>
      <c r="P23" s="178" t="s">
        <v>682</v>
      </c>
      <c r="Q23" s="699"/>
      <c r="R23" s="700"/>
      <c r="S23" s="700"/>
      <c r="T23" s="700"/>
      <c r="U23" s="700"/>
      <c r="V23" s="700"/>
      <c r="W23" s="701"/>
    </row>
    <row r="24" spans="2:24" s="25" customFormat="1" ht="25.5" customHeight="1" x14ac:dyDescent="0.15">
      <c r="B24" s="676" t="s">
        <v>291</v>
      </c>
      <c r="C24" s="676"/>
      <c r="D24" s="676"/>
      <c r="E24" s="689" t="s">
        <v>528</v>
      </c>
      <c r="F24" s="690"/>
      <c r="G24" s="691"/>
      <c r="H24" s="676" t="s">
        <v>292</v>
      </c>
      <c r="I24" s="676"/>
      <c r="J24" s="689" t="s">
        <v>528</v>
      </c>
      <c r="K24" s="690"/>
      <c r="L24" s="691"/>
      <c r="M24" s="676" t="s">
        <v>291</v>
      </c>
      <c r="N24" s="676"/>
      <c r="O24" s="676"/>
      <c r="P24" s="689" t="s">
        <v>669</v>
      </c>
      <c r="Q24" s="690"/>
      <c r="R24" s="691"/>
      <c r="S24" s="676" t="s">
        <v>292</v>
      </c>
      <c r="T24" s="676"/>
      <c r="U24" s="677" t="s">
        <v>669</v>
      </c>
      <c r="V24" s="677"/>
      <c r="W24" s="677"/>
    </row>
    <row r="25" spans="2:24" s="25" customFormat="1" ht="25.5" customHeight="1" x14ac:dyDescent="0.15">
      <c r="B25" s="678" t="s">
        <v>293</v>
      </c>
      <c r="C25" s="678"/>
      <c r="D25" s="678"/>
      <c r="E25" s="679"/>
      <c r="F25" s="679"/>
      <c r="G25" s="679"/>
      <c r="H25" s="680" t="s">
        <v>294</v>
      </c>
      <c r="I25" s="681"/>
      <c r="J25" s="682"/>
      <c r="K25" s="683"/>
      <c r="L25" s="684"/>
      <c r="M25" s="680" t="s">
        <v>293</v>
      </c>
      <c r="N25" s="681"/>
      <c r="O25" s="685"/>
      <c r="P25" s="686"/>
      <c r="Q25" s="679"/>
      <c r="R25" s="679"/>
      <c r="S25" s="687" t="s">
        <v>294</v>
      </c>
      <c r="T25" s="688"/>
      <c r="U25" s="682"/>
      <c r="V25" s="683"/>
      <c r="W25" s="684"/>
    </row>
    <row r="26" spans="2:24" s="25" customFormat="1" ht="39.75" customHeight="1" x14ac:dyDescent="0.15">
      <c r="B26" s="669" t="s">
        <v>295</v>
      </c>
      <c r="C26" s="669"/>
      <c r="D26" s="669"/>
      <c r="E26" s="670" t="s">
        <v>668</v>
      </c>
      <c r="F26" s="671"/>
      <c r="G26" s="671"/>
      <c r="H26" s="671"/>
      <c r="I26" s="671"/>
      <c r="J26" s="671"/>
      <c r="K26" s="671"/>
      <c r="L26" s="672"/>
      <c r="M26" s="669" t="s">
        <v>295</v>
      </c>
      <c r="N26" s="669"/>
      <c r="O26" s="669"/>
      <c r="P26" s="670" t="s">
        <v>675</v>
      </c>
      <c r="Q26" s="671"/>
      <c r="R26" s="671"/>
      <c r="S26" s="671"/>
      <c r="T26" s="671"/>
      <c r="U26" s="671"/>
      <c r="V26" s="671"/>
      <c r="W26" s="672"/>
    </row>
    <row r="27" spans="2:24" s="25" customFormat="1" ht="15" customHeight="1" x14ac:dyDescent="0.15">
      <c r="B27" s="167"/>
      <c r="C27" s="673" t="s">
        <v>296</v>
      </c>
      <c r="D27" s="674"/>
      <c r="E27" s="674"/>
      <c r="F27" s="674"/>
      <c r="G27" s="674"/>
      <c r="H27" s="674"/>
      <c r="I27" s="674"/>
      <c r="J27" s="674"/>
      <c r="K27" s="674"/>
      <c r="L27" s="674"/>
      <c r="M27" s="168"/>
      <c r="N27" s="168" t="s">
        <v>297</v>
      </c>
      <c r="O27" s="168"/>
      <c r="P27" s="168"/>
      <c r="Q27" s="168"/>
      <c r="R27" s="168"/>
      <c r="S27" s="168"/>
      <c r="T27" s="168"/>
      <c r="U27" s="168"/>
      <c r="V27" s="168"/>
      <c r="W27" s="168"/>
    </row>
    <row r="28" spans="2:24" s="25" customFormat="1" ht="15" customHeight="1" x14ac:dyDescent="0.15">
      <c r="B28" s="167"/>
      <c r="C28" s="675"/>
      <c r="D28" s="675"/>
      <c r="E28" s="675"/>
      <c r="F28" s="675"/>
      <c r="G28" s="675"/>
      <c r="H28" s="675"/>
      <c r="I28" s="675"/>
      <c r="J28" s="675"/>
      <c r="K28" s="675"/>
      <c r="L28" s="675"/>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A33A7030-E2A4-4419-8E4D-E0A77FA5121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2E8552-2370-4BEF-B2F1-9113E377F9C7}">
          <x14:formula1>
            <xm:f>'(参考)リスト'!$C$16:$C$47</xm:f>
          </x14:formula1>
          <xm:sqref>E8 P8 P19 E19</xm:sqref>
        </x14:dataValidation>
        <x14:dataValidation type="list" allowBlank="1" showInputMessage="1" showErrorMessage="1" xr:uid="{8DF83FAE-931D-451B-B732-C05472AA855F}">
          <x14:formula1>
            <xm:f>'(参考)リスト'!$B$16:$B$21</xm:f>
          </x14:formula1>
          <xm:sqref>E7 E18 P7 P18</xm:sqref>
        </x14:dataValidation>
        <x14:dataValidation type="list" allowBlank="1" showInputMessage="1" showErrorMessage="1" xr:uid="{6B22B572-FD83-4D7A-9C5B-A477EA8A874F}">
          <x14:formula1>
            <xm:f>'(参考)リスト'!$E$16:$E$27</xm:f>
          </x14:formula1>
          <xm:sqref>E9 E20 P9 P20</xm:sqref>
        </x14:dataValidation>
        <x14:dataValidation type="list" allowBlank="1" showInputMessage="1" showErrorMessage="1" xr:uid="{C0336EB6-3583-40A6-AADD-513E854F325A}">
          <x14:formula1>
            <xm:f>'(参考)リスト'!$D$16:$D$18</xm:f>
          </x14:formula1>
          <xm:sqref>E10 E21 P10 P21</xm:sqref>
        </x14:dataValidation>
        <x14:dataValidation type="list" allowBlank="1" showInputMessage="1" showErrorMessage="1" xr:uid="{DE29724B-69FD-4683-AF3A-9B3CA14F0AFA}">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0EE6-96C6-43C9-8E1D-843D47E33BE1}">
  <sheetPr codeName="Sheet4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293" t="s">
        <v>213</v>
      </c>
      <c r="S2" s="293"/>
      <c r="T2" s="503" t="str">
        <f>+'様式A-1'!$W$2</f>
        <v>34.19214,132.18053</v>
      </c>
      <c r="U2" s="503"/>
      <c r="V2" s="503"/>
      <c r="W2" s="503"/>
    </row>
    <row r="3" spans="2:23" ht="25.15" customHeight="1" x14ac:dyDescent="0.15">
      <c r="B3" s="713" t="s">
        <v>280</v>
      </c>
      <c r="C3" s="714"/>
      <c r="D3" s="714"/>
      <c r="E3" s="715" t="str">
        <f>+'様式A-1'!$D$3</f>
        <v>ワキトンネル</v>
      </c>
      <c r="F3" s="716"/>
      <c r="G3" s="717"/>
      <c r="H3" s="718" t="s">
        <v>281</v>
      </c>
      <c r="I3" s="719"/>
      <c r="J3" s="689" t="str">
        <f>+'様式A-1'!$J$3</f>
        <v>一般県道北中山岩国線</v>
      </c>
      <c r="K3" s="690"/>
      <c r="L3" s="691"/>
      <c r="M3" s="720" t="s">
        <v>282</v>
      </c>
      <c r="N3" s="721"/>
      <c r="O3" s="722"/>
      <c r="P3" s="726" t="str">
        <f>+'様式B (1)'!$S$3</f>
        <v>復建調査設計株式会社</v>
      </c>
      <c r="Q3" s="726"/>
      <c r="R3" s="726"/>
      <c r="S3" s="720" t="s">
        <v>225</v>
      </c>
      <c r="T3" s="722"/>
      <c r="U3" s="729">
        <f>+'様式B (1)'!$P$2</f>
        <v>45860</v>
      </c>
      <c r="V3" s="730"/>
      <c r="W3" s="731"/>
    </row>
    <row r="4" spans="2:23" ht="25.15" customHeight="1" x14ac:dyDescent="0.15">
      <c r="B4" s="733" t="s">
        <v>283</v>
      </c>
      <c r="C4" s="734"/>
      <c r="D4" s="734"/>
      <c r="E4" s="735" t="str">
        <f>+'様式A-1'!$D$4</f>
        <v>和木トンネル</v>
      </c>
      <c r="F4" s="736"/>
      <c r="G4" s="737"/>
      <c r="H4" s="718" t="s">
        <v>284</v>
      </c>
      <c r="I4" s="719"/>
      <c r="J4" s="738" t="str">
        <f>+'様式A-1'!$R$3</f>
        <v>山口県岩国土木建築事務所</v>
      </c>
      <c r="K4" s="690"/>
      <c r="L4" s="691"/>
      <c r="M4" s="723"/>
      <c r="N4" s="724"/>
      <c r="O4" s="725"/>
      <c r="P4" s="739" t="str">
        <f>+'様式B (1)'!$S$4</f>
        <v>小笠原洋</v>
      </c>
      <c r="Q4" s="739"/>
      <c r="R4" s="739"/>
      <c r="S4" s="727"/>
      <c r="T4" s="728"/>
      <c r="U4" s="727"/>
      <c r="V4" s="732"/>
      <c r="W4" s="728"/>
    </row>
    <row r="5" spans="2:23" s="25" customFormat="1" ht="25.5" customHeight="1" x14ac:dyDescent="0.15">
      <c r="B5" s="692" t="s">
        <v>285</v>
      </c>
      <c r="C5" s="708" t="s">
        <v>286</v>
      </c>
      <c r="D5" s="709"/>
      <c r="E5" s="232" t="s">
        <v>587</v>
      </c>
      <c r="F5" s="696"/>
      <c r="G5" s="697"/>
      <c r="H5" s="697"/>
      <c r="I5" s="697"/>
      <c r="J5" s="697"/>
      <c r="K5" s="697"/>
      <c r="L5" s="698"/>
      <c r="M5" s="692" t="s">
        <v>285</v>
      </c>
      <c r="N5" s="708" t="s">
        <v>286</v>
      </c>
      <c r="O5" s="709"/>
      <c r="P5" s="232" t="s">
        <v>588</v>
      </c>
      <c r="Q5" s="699"/>
      <c r="R5" s="700"/>
      <c r="S5" s="700"/>
      <c r="T5" s="700"/>
      <c r="U5" s="700"/>
      <c r="V5" s="700"/>
      <c r="W5" s="701"/>
    </row>
    <row r="6" spans="2:23" s="25" customFormat="1" ht="25.5" customHeight="1" x14ac:dyDescent="0.15">
      <c r="B6" s="694"/>
      <c r="C6" s="708" t="s">
        <v>287</v>
      </c>
      <c r="D6" s="709"/>
      <c r="E6" s="233">
        <v>2</v>
      </c>
      <c r="F6" s="699"/>
      <c r="G6" s="700"/>
      <c r="H6" s="700"/>
      <c r="I6" s="700"/>
      <c r="J6" s="700"/>
      <c r="K6" s="700"/>
      <c r="L6" s="701"/>
      <c r="M6" s="694"/>
      <c r="N6" s="708" t="s">
        <v>287</v>
      </c>
      <c r="O6" s="709"/>
      <c r="P6" s="233">
        <v>1</v>
      </c>
      <c r="Q6" s="699"/>
      <c r="R6" s="700"/>
      <c r="S6" s="700"/>
      <c r="T6" s="700"/>
      <c r="U6" s="700"/>
      <c r="V6" s="700"/>
      <c r="W6" s="701"/>
    </row>
    <row r="7" spans="2:23" s="25" customFormat="1" ht="25.5" customHeight="1" x14ac:dyDescent="0.15">
      <c r="B7" s="692" t="s">
        <v>288</v>
      </c>
      <c r="C7" s="708" t="s">
        <v>236</v>
      </c>
      <c r="D7" s="709"/>
      <c r="E7" s="233" t="s">
        <v>522</v>
      </c>
      <c r="F7" s="699"/>
      <c r="G7" s="700"/>
      <c r="H7" s="700"/>
      <c r="I7" s="700"/>
      <c r="J7" s="700"/>
      <c r="K7" s="700"/>
      <c r="L7" s="701"/>
      <c r="M7" s="692" t="s">
        <v>288</v>
      </c>
      <c r="N7" s="708" t="s">
        <v>236</v>
      </c>
      <c r="O7" s="709"/>
      <c r="P7" s="233" t="s">
        <v>522</v>
      </c>
      <c r="Q7" s="699"/>
      <c r="R7" s="700"/>
      <c r="S7" s="700"/>
      <c r="T7" s="700"/>
      <c r="U7" s="700"/>
      <c r="V7" s="700"/>
      <c r="W7" s="701"/>
    </row>
    <row r="8" spans="2:23" s="25" customFormat="1" ht="25.5" customHeight="1" x14ac:dyDescent="0.15">
      <c r="B8" s="693"/>
      <c r="C8" s="708" t="s">
        <v>237</v>
      </c>
      <c r="D8" s="709"/>
      <c r="E8" s="232" t="s">
        <v>615</v>
      </c>
      <c r="F8" s="699"/>
      <c r="G8" s="700"/>
      <c r="H8" s="700"/>
      <c r="I8" s="700"/>
      <c r="J8" s="700"/>
      <c r="K8" s="700"/>
      <c r="L8" s="701"/>
      <c r="M8" s="693"/>
      <c r="N8" s="708" t="s">
        <v>237</v>
      </c>
      <c r="O8" s="709"/>
      <c r="P8" s="232" t="s">
        <v>615</v>
      </c>
      <c r="Q8" s="699"/>
      <c r="R8" s="700"/>
      <c r="S8" s="700"/>
      <c r="T8" s="700"/>
      <c r="U8" s="700"/>
      <c r="V8" s="700"/>
      <c r="W8" s="701"/>
    </row>
    <row r="9" spans="2:23" s="25" customFormat="1" ht="25.5" customHeight="1" x14ac:dyDescent="0.15">
      <c r="B9" s="710" t="s">
        <v>239</v>
      </c>
      <c r="C9" s="711"/>
      <c r="D9" s="712"/>
      <c r="E9" s="232" t="s">
        <v>476</v>
      </c>
      <c r="F9" s="699"/>
      <c r="G9" s="700"/>
      <c r="H9" s="700"/>
      <c r="I9" s="700"/>
      <c r="J9" s="700"/>
      <c r="K9" s="700"/>
      <c r="L9" s="701"/>
      <c r="M9" s="710" t="s">
        <v>239</v>
      </c>
      <c r="N9" s="711"/>
      <c r="O9" s="712"/>
      <c r="P9" s="232" t="s">
        <v>476</v>
      </c>
      <c r="Q9" s="699"/>
      <c r="R9" s="700"/>
      <c r="S9" s="700"/>
      <c r="T9" s="700"/>
      <c r="U9" s="700"/>
      <c r="V9" s="700"/>
      <c r="W9" s="701"/>
    </row>
    <row r="10" spans="2:23" s="25" customFormat="1" ht="25.5" customHeight="1" x14ac:dyDescent="0.15">
      <c r="B10" s="692" t="s">
        <v>289</v>
      </c>
      <c r="C10" s="710" t="s">
        <v>290</v>
      </c>
      <c r="D10" s="712"/>
      <c r="E10" s="233"/>
      <c r="F10" s="699"/>
      <c r="G10" s="700"/>
      <c r="H10" s="700"/>
      <c r="I10" s="700"/>
      <c r="J10" s="700"/>
      <c r="K10" s="700"/>
      <c r="L10" s="701"/>
      <c r="M10" s="692" t="s">
        <v>289</v>
      </c>
      <c r="N10" s="710" t="s">
        <v>290</v>
      </c>
      <c r="O10" s="712"/>
      <c r="P10" s="233"/>
      <c r="Q10" s="699"/>
      <c r="R10" s="700"/>
      <c r="S10" s="700"/>
      <c r="T10" s="700"/>
      <c r="U10" s="700"/>
      <c r="V10" s="700"/>
      <c r="W10" s="701"/>
    </row>
    <row r="11" spans="2:23" s="25" customFormat="1" ht="25.5" customHeight="1" x14ac:dyDescent="0.15">
      <c r="B11" s="693"/>
      <c r="C11" s="710" t="s">
        <v>248</v>
      </c>
      <c r="D11" s="712"/>
      <c r="E11" s="178"/>
      <c r="F11" s="699"/>
      <c r="G11" s="700"/>
      <c r="H11" s="700"/>
      <c r="I11" s="700"/>
      <c r="J11" s="700"/>
      <c r="K11" s="700"/>
      <c r="L11" s="701"/>
      <c r="M11" s="693"/>
      <c r="N11" s="710" t="s">
        <v>248</v>
      </c>
      <c r="O11" s="712"/>
      <c r="P11" s="178"/>
      <c r="Q11" s="699"/>
      <c r="R11" s="700"/>
      <c r="S11" s="700"/>
      <c r="T11" s="700"/>
      <c r="U11" s="700"/>
      <c r="V11" s="700"/>
      <c r="W11" s="701"/>
    </row>
    <row r="12" spans="2:23" s="25" customFormat="1" ht="25.5" customHeight="1" x14ac:dyDescent="0.15">
      <c r="B12" s="694"/>
      <c r="C12" s="669" t="s">
        <v>249</v>
      </c>
      <c r="D12" s="669"/>
      <c r="E12" s="178"/>
      <c r="F12" s="702"/>
      <c r="G12" s="703"/>
      <c r="H12" s="703"/>
      <c r="I12" s="703"/>
      <c r="J12" s="703"/>
      <c r="K12" s="703"/>
      <c r="L12" s="704"/>
      <c r="M12" s="694"/>
      <c r="N12" s="669" t="s">
        <v>249</v>
      </c>
      <c r="O12" s="669"/>
      <c r="P12" s="178"/>
      <c r="Q12" s="699"/>
      <c r="R12" s="700"/>
      <c r="S12" s="700"/>
      <c r="T12" s="700"/>
      <c r="U12" s="700"/>
      <c r="V12" s="700"/>
      <c r="W12" s="701"/>
    </row>
    <row r="13" spans="2:23" s="25" customFormat="1" ht="25.5" customHeight="1" x14ac:dyDescent="0.15">
      <c r="B13" s="676" t="s">
        <v>291</v>
      </c>
      <c r="C13" s="676"/>
      <c r="D13" s="676"/>
      <c r="E13" s="689" t="s">
        <v>528</v>
      </c>
      <c r="F13" s="690"/>
      <c r="G13" s="691"/>
      <c r="H13" s="676" t="s">
        <v>292</v>
      </c>
      <c r="I13" s="676"/>
      <c r="J13" s="677" t="s">
        <v>528</v>
      </c>
      <c r="K13" s="677"/>
      <c r="L13" s="677"/>
      <c r="M13" s="676" t="s">
        <v>291</v>
      </c>
      <c r="N13" s="676"/>
      <c r="O13" s="676"/>
      <c r="P13" s="689" t="s">
        <v>528</v>
      </c>
      <c r="Q13" s="690"/>
      <c r="R13" s="691"/>
      <c r="S13" s="676" t="s">
        <v>292</v>
      </c>
      <c r="T13" s="676"/>
      <c r="U13" s="677" t="s">
        <v>528</v>
      </c>
      <c r="V13" s="677"/>
      <c r="W13" s="677"/>
    </row>
    <row r="14" spans="2:23" s="25" customFormat="1" ht="25.5" customHeight="1" x14ac:dyDescent="0.15">
      <c r="B14" s="678" t="s">
        <v>293</v>
      </c>
      <c r="C14" s="678"/>
      <c r="D14" s="678"/>
      <c r="E14" s="577"/>
      <c r="F14" s="577"/>
      <c r="G14" s="577"/>
      <c r="H14" s="680" t="s">
        <v>294</v>
      </c>
      <c r="I14" s="681"/>
      <c r="J14" s="705"/>
      <c r="K14" s="706"/>
      <c r="L14" s="707"/>
      <c r="M14" s="680" t="s">
        <v>293</v>
      </c>
      <c r="N14" s="681"/>
      <c r="O14" s="685"/>
      <c r="P14" s="686"/>
      <c r="Q14" s="679"/>
      <c r="R14" s="679"/>
      <c r="S14" s="687" t="s">
        <v>294</v>
      </c>
      <c r="T14" s="688"/>
      <c r="U14" s="682"/>
      <c r="V14" s="683"/>
      <c r="W14" s="684"/>
    </row>
    <row r="15" spans="2:23" s="25" customFormat="1" ht="39.75" customHeight="1" x14ac:dyDescent="0.15">
      <c r="B15" s="669" t="s">
        <v>295</v>
      </c>
      <c r="C15" s="669"/>
      <c r="D15" s="669"/>
      <c r="E15" s="670" t="s">
        <v>672</v>
      </c>
      <c r="F15" s="671"/>
      <c r="G15" s="671"/>
      <c r="H15" s="671"/>
      <c r="I15" s="671"/>
      <c r="J15" s="671"/>
      <c r="K15" s="671"/>
      <c r="L15" s="672"/>
      <c r="M15" s="669" t="s">
        <v>295</v>
      </c>
      <c r="N15" s="669"/>
      <c r="O15" s="669"/>
      <c r="P15" s="670" t="s">
        <v>670</v>
      </c>
      <c r="Q15" s="671"/>
      <c r="R15" s="671"/>
      <c r="S15" s="671"/>
      <c r="T15" s="671"/>
      <c r="U15" s="671"/>
      <c r="V15" s="671"/>
      <c r="W15" s="672"/>
    </row>
    <row r="16" spans="2:23" s="25" customFormat="1" ht="25.5" customHeight="1" x14ac:dyDescent="0.15">
      <c r="B16" s="695" t="s">
        <v>285</v>
      </c>
      <c r="C16" s="695" t="s">
        <v>286</v>
      </c>
      <c r="D16" s="695"/>
      <c r="E16" s="232"/>
      <c r="F16" s="696"/>
      <c r="G16" s="697"/>
      <c r="H16" s="697"/>
      <c r="I16" s="697"/>
      <c r="J16" s="697"/>
      <c r="K16" s="697"/>
      <c r="L16" s="698"/>
      <c r="M16" s="695" t="s">
        <v>285</v>
      </c>
      <c r="N16" s="695" t="s">
        <v>286</v>
      </c>
      <c r="O16" s="695"/>
      <c r="P16" s="232"/>
      <c r="Q16" s="699"/>
      <c r="R16" s="700"/>
      <c r="S16" s="700"/>
      <c r="T16" s="700"/>
      <c r="U16" s="700"/>
      <c r="V16" s="700"/>
      <c r="W16" s="701"/>
    </row>
    <row r="17" spans="2:24" s="25" customFormat="1" ht="25.5" customHeight="1" x14ac:dyDescent="0.15">
      <c r="B17" s="695"/>
      <c r="C17" s="695" t="s">
        <v>287</v>
      </c>
      <c r="D17" s="695"/>
      <c r="E17" s="233"/>
      <c r="F17" s="699"/>
      <c r="G17" s="700"/>
      <c r="H17" s="700"/>
      <c r="I17" s="700"/>
      <c r="J17" s="700"/>
      <c r="K17" s="700"/>
      <c r="L17" s="701"/>
      <c r="M17" s="695"/>
      <c r="N17" s="695" t="s">
        <v>287</v>
      </c>
      <c r="O17" s="695"/>
      <c r="P17" s="233"/>
      <c r="Q17" s="699"/>
      <c r="R17" s="700"/>
      <c r="S17" s="700"/>
      <c r="T17" s="700"/>
      <c r="U17" s="700"/>
      <c r="V17" s="700"/>
      <c r="W17" s="701"/>
    </row>
    <row r="18" spans="2:24" s="25" customFormat="1" ht="25.5" customHeight="1" x14ac:dyDescent="0.15">
      <c r="B18" s="695" t="s">
        <v>288</v>
      </c>
      <c r="C18" s="695" t="s">
        <v>236</v>
      </c>
      <c r="D18" s="695"/>
      <c r="E18" s="233"/>
      <c r="F18" s="699"/>
      <c r="G18" s="700"/>
      <c r="H18" s="700"/>
      <c r="I18" s="700"/>
      <c r="J18" s="700"/>
      <c r="K18" s="700"/>
      <c r="L18" s="701"/>
      <c r="M18" s="695" t="s">
        <v>288</v>
      </c>
      <c r="N18" s="695" t="s">
        <v>236</v>
      </c>
      <c r="O18" s="695"/>
      <c r="P18" s="233"/>
      <c r="Q18" s="699"/>
      <c r="R18" s="700"/>
      <c r="S18" s="700"/>
      <c r="T18" s="700"/>
      <c r="U18" s="700"/>
      <c r="V18" s="700"/>
      <c r="W18" s="701"/>
    </row>
    <row r="19" spans="2:24" s="25" customFormat="1" ht="25.5" customHeight="1" x14ac:dyDescent="0.15">
      <c r="B19" s="695"/>
      <c r="C19" s="695" t="s">
        <v>237</v>
      </c>
      <c r="D19" s="695"/>
      <c r="E19" s="232"/>
      <c r="F19" s="699"/>
      <c r="G19" s="700"/>
      <c r="H19" s="700"/>
      <c r="I19" s="700"/>
      <c r="J19" s="700"/>
      <c r="K19" s="700"/>
      <c r="L19" s="701"/>
      <c r="M19" s="695"/>
      <c r="N19" s="695" t="s">
        <v>237</v>
      </c>
      <c r="O19" s="695"/>
      <c r="P19" s="232"/>
      <c r="Q19" s="699"/>
      <c r="R19" s="700"/>
      <c r="S19" s="700"/>
      <c r="T19" s="700"/>
      <c r="U19" s="700"/>
      <c r="V19" s="700"/>
      <c r="W19" s="701"/>
    </row>
    <row r="20" spans="2:24" s="25" customFormat="1" ht="25.5" customHeight="1" x14ac:dyDescent="0.15">
      <c r="B20" s="669" t="s">
        <v>239</v>
      </c>
      <c r="C20" s="669"/>
      <c r="D20" s="669"/>
      <c r="E20" s="232"/>
      <c r="F20" s="699"/>
      <c r="G20" s="700"/>
      <c r="H20" s="700"/>
      <c r="I20" s="700"/>
      <c r="J20" s="700"/>
      <c r="K20" s="700"/>
      <c r="L20" s="701"/>
      <c r="M20" s="669" t="s">
        <v>239</v>
      </c>
      <c r="N20" s="669"/>
      <c r="O20" s="669"/>
      <c r="P20" s="232"/>
      <c r="Q20" s="699"/>
      <c r="R20" s="700"/>
      <c r="S20" s="700"/>
      <c r="T20" s="700"/>
      <c r="U20" s="700"/>
      <c r="V20" s="700"/>
      <c r="W20" s="701"/>
    </row>
    <row r="21" spans="2:24" s="25" customFormat="1" ht="25.5" customHeight="1" x14ac:dyDescent="0.15">
      <c r="B21" s="692" t="s">
        <v>289</v>
      </c>
      <c r="C21" s="669" t="s">
        <v>290</v>
      </c>
      <c r="D21" s="669"/>
      <c r="E21" s="233"/>
      <c r="F21" s="699"/>
      <c r="G21" s="700"/>
      <c r="H21" s="700"/>
      <c r="I21" s="700"/>
      <c r="J21" s="700"/>
      <c r="K21" s="700"/>
      <c r="L21" s="701"/>
      <c r="M21" s="692" t="s">
        <v>289</v>
      </c>
      <c r="N21" s="669" t="s">
        <v>290</v>
      </c>
      <c r="O21" s="669"/>
      <c r="P21" s="233"/>
      <c r="Q21" s="699"/>
      <c r="R21" s="700"/>
      <c r="S21" s="700"/>
      <c r="T21" s="700"/>
      <c r="U21" s="700"/>
      <c r="V21" s="700"/>
      <c r="W21" s="701"/>
    </row>
    <row r="22" spans="2:24" s="25" customFormat="1" ht="25.5" customHeight="1" x14ac:dyDescent="0.15">
      <c r="B22" s="693"/>
      <c r="C22" s="669" t="s">
        <v>248</v>
      </c>
      <c r="D22" s="669"/>
      <c r="E22" s="178"/>
      <c r="F22" s="699"/>
      <c r="G22" s="700"/>
      <c r="H22" s="700"/>
      <c r="I22" s="700"/>
      <c r="J22" s="700"/>
      <c r="K22" s="700"/>
      <c r="L22" s="701"/>
      <c r="M22" s="693"/>
      <c r="N22" s="669" t="s">
        <v>248</v>
      </c>
      <c r="O22" s="669"/>
      <c r="P22" s="178"/>
      <c r="Q22" s="699"/>
      <c r="R22" s="700"/>
      <c r="S22" s="700"/>
      <c r="T22" s="700"/>
      <c r="U22" s="700"/>
      <c r="V22" s="700"/>
      <c r="W22" s="701"/>
    </row>
    <row r="23" spans="2:24" s="25" customFormat="1" ht="25.5" customHeight="1" x14ac:dyDescent="0.15">
      <c r="B23" s="694"/>
      <c r="C23" s="669" t="s">
        <v>249</v>
      </c>
      <c r="D23" s="669"/>
      <c r="E23" s="178"/>
      <c r="F23" s="702"/>
      <c r="G23" s="703"/>
      <c r="H23" s="703"/>
      <c r="I23" s="703"/>
      <c r="J23" s="703"/>
      <c r="K23" s="703"/>
      <c r="L23" s="704"/>
      <c r="M23" s="694"/>
      <c r="N23" s="669" t="s">
        <v>249</v>
      </c>
      <c r="O23" s="669"/>
      <c r="P23" s="178"/>
      <c r="Q23" s="699"/>
      <c r="R23" s="700"/>
      <c r="S23" s="700"/>
      <c r="T23" s="700"/>
      <c r="U23" s="700"/>
      <c r="V23" s="700"/>
      <c r="W23" s="701"/>
    </row>
    <row r="24" spans="2:24" s="25" customFormat="1" ht="25.5" customHeight="1" x14ac:dyDescent="0.15">
      <c r="B24" s="676" t="s">
        <v>291</v>
      </c>
      <c r="C24" s="676"/>
      <c r="D24" s="676"/>
      <c r="E24" s="689"/>
      <c r="F24" s="690"/>
      <c r="G24" s="691"/>
      <c r="H24" s="676" t="s">
        <v>292</v>
      </c>
      <c r="I24" s="676"/>
      <c r="J24" s="689"/>
      <c r="K24" s="690"/>
      <c r="L24" s="691"/>
      <c r="M24" s="676" t="s">
        <v>291</v>
      </c>
      <c r="N24" s="676"/>
      <c r="O24" s="676"/>
      <c r="P24" s="689"/>
      <c r="Q24" s="690"/>
      <c r="R24" s="691"/>
      <c r="S24" s="676" t="s">
        <v>292</v>
      </c>
      <c r="T24" s="676"/>
      <c r="U24" s="677"/>
      <c r="V24" s="677"/>
      <c r="W24" s="677"/>
    </row>
    <row r="25" spans="2:24" s="25" customFormat="1" ht="25.5" customHeight="1" x14ac:dyDescent="0.15">
      <c r="B25" s="678" t="s">
        <v>293</v>
      </c>
      <c r="C25" s="678"/>
      <c r="D25" s="678"/>
      <c r="E25" s="679"/>
      <c r="F25" s="679"/>
      <c r="G25" s="679"/>
      <c r="H25" s="680" t="s">
        <v>294</v>
      </c>
      <c r="I25" s="681"/>
      <c r="J25" s="682"/>
      <c r="K25" s="683"/>
      <c r="L25" s="684"/>
      <c r="M25" s="680" t="s">
        <v>293</v>
      </c>
      <c r="N25" s="681"/>
      <c r="O25" s="685"/>
      <c r="P25" s="686"/>
      <c r="Q25" s="679"/>
      <c r="R25" s="679"/>
      <c r="S25" s="687" t="s">
        <v>294</v>
      </c>
      <c r="T25" s="688"/>
      <c r="U25" s="682"/>
      <c r="V25" s="683"/>
      <c r="W25" s="684"/>
    </row>
    <row r="26" spans="2:24" s="25" customFormat="1" ht="39.75" customHeight="1" x14ac:dyDescent="0.15">
      <c r="B26" s="669" t="s">
        <v>295</v>
      </c>
      <c r="C26" s="669"/>
      <c r="D26" s="669"/>
      <c r="E26" s="670"/>
      <c r="F26" s="671"/>
      <c r="G26" s="671"/>
      <c r="H26" s="671"/>
      <c r="I26" s="671"/>
      <c r="J26" s="671"/>
      <c r="K26" s="671"/>
      <c r="L26" s="672"/>
      <c r="M26" s="669" t="s">
        <v>295</v>
      </c>
      <c r="N26" s="669"/>
      <c r="O26" s="669"/>
      <c r="P26" s="670"/>
      <c r="Q26" s="671"/>
      <c r="R26" s="671"/>
      <c r="S26" s="671"/>
      <c r="T26" s="671"/>
      <c r="U26" s="671"/>
      <c r="V26" s="671"/>
      <c r="W26" s="672"/>
    </row>
    <row r="27" spans="2:24" s="25" customFormat="1" ht="15" customHeight="1" x14ac:dyDescent="0.15">
      <c r="B27" s="167"/>
      <c r="C27" s="673" t="s">
        <v>296</v>
      </c>
      <c r="D27" s="674"/>
      <c r="E27" s="674"/>
      <c r="F27" s="674"/>
      <c r="G27" s="674"/>
      <c r="H27" s="674"/>
      <c r="I27" s="674"/>
      <c r="J27" s="674"/>
      <c r="K27" s="674"/>
      <c r="L27" s="674"/>
      <c r="M27" s="168"/>
      <c r="N27" s="168" t="s">
        <v>297</v>
      </c>
      <c r="O27" s="168"/>
      <c r="P27" s="168"/>
      <c r="Q27" s="168"/>
      <c r="R27" s="168"/>
      <c r="S27" s="168"/>
      <c r="T27" s="168"/>
      <c r="U27" s="168"/>
      <c r="V27" s="168"/>
      <c r="W27" s="168"/>
    </row>
    <row r="28" spans="2:24" s="25" customFormat="1" ht="15" customHeight="1" x14ac:dyDescent="0.15">
      <c r="B28" s="167"/>
      <c r="C28" s="675"/>
      <c r="D28" s="675"/>
      <c r="E28" s="675"/>
      <c r="F28" s="675"/>
      <c r="G28" s="675"/>
      <c r="H28" s="675"/>
      <c r="I28" s="675"/>
      <c r="J28" s="675"/>
      <c r="K28" s="675"/>
      <c r="L28" s="675"/>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85F9F168-2770-4352-BBA9-BC4B172EC57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55724DF-96C1-4924-9ADD-C7FE92A0DBBF}">
          <x14:formula1>
            <xm:f>'(参考)リスト'!$C$16:$C$47</xm:f>
          </x14:formula1>
          <xm:sqref>E8 P8 P19 E19</xm:sqref>
        </x14:dataValidation>
        <x14:dataValidation type="list" allowBlank="1" showInputMessage="1" showErrorMessage="1" xr:uid="{4B6CE8E5-A61F-4B24-8AFA-8246DB140FDA}">
          <x14:formula1>
            <xm:f>'(参考)リスト'!$B$16:$B$21</xm:f>
          </x14:formula1>
          <xm:sqref>E7 E18 P7 P18</xm:sqref>
        </x14:dataValidation>
        <x14:dataValidation type="list" allowBlank="1" showInputMessage="1" showErrorMessage="1" xr:uid="{3DC10BFA-C728-49FC-986B-146D270ED482}">
          <x14:formula1>
            <xm:f>'(参考)リスト'!$E$16:$E$27</xm:f>
          </x14:formula1>
          <xm:sqref>E9 E20 P9 P20</xm:sqref>
        </x14:dataValidation>
        <x14:dataValidation type="list" allowBlank="1" showInputMessage="1" showErrorMessage="1" xr:uid="{C05D9479-42B6-4961-AD60-04B2A5FDA176}">
          <x14:formula1>
            <xm:f>'(参考)リスト'!$D$16:$D$18</xm:f>
          </x14:formula1>
          <xm:sqref>E10 E21 P10 P21</xm:sqref>
        </x14:dataValidation>
        <x14:dataValidation type="list" allowBlank="1" showInputMessage="1" showErrorMessage="1" xr:uid="{9F6E5443-1271-4323-8FB8-D1D664E3D1B3}">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5" t="s">
        <v>303</v>
      </c>
      <c r="C2" s="166"/>
      <c r="D2" s="166"/>
      <c r="E2" s="166"/>
      <c r="F2" s="166"/>
      <c r="G2" s="166"/>
      <c r="H2" s="166"/>
      <c r="I2" s="166"/>
      <c r="J2" s="166"/>
      <c r="K2" s="166"/>
      <c r="L2" s="166"/>
      <c r="M2" s="166"/>
      <c r="N2" s="166"/>
      <c r="O2" s="166"/>
      <c r="P2" s="166"/>
      <c r="Q2" s="166"/>
    </row>
    <row r="3" spans="2:25" ht="25.15" customHeight="1" x14ac:dyDescent="0.15">
      <c r="B3" s="758" t="s">
        <v>280</v>
      </c>
      <c r="C3" s="758"/>
      <c r="D3" s="758"/>
      <c r="E3" s="759" t="str">
        <f>+'様式A-1'!$D$3</f>
        <v>ワキトンネル</v>
      </c>
      <c r="F3" s="759"/>
      <c r="G3" s="759"/>
      <c r="H3" s="759"/>
      <c r="I3" s="752" t="s">
        <v>281</v>
      </c>
      <c r="J3" s="753"/>
      <c r="K3" s="754"/>
      <c r="L3" s="689" t="str">
        <f>+'様式A-1'!$J$3</f>
        <v>一般県道北中山岩国線</v>
      </c>
      <c r="M3" s="690"/>
      <c r="N3" s="691"/>
      <c r="O3" s="773" t="s">
        <v>282</v>
      </c>
      <c r="P3" s="774"/>
      <c r="Q3" s="775"/>
      <c r="R3" s="760" t="str">
        <f>+'様式B (1)'!$S$3</f>
        <v>復建調査設計株式会社</v>
      </c>
      <c r="S3" s="761"/>
      <c r="T3" s="762"/>
      <c r="U3" s="779" t="s">
        <v>304</v>
      </c>
      <c r="V3" s="780"/>
      <c r="W3" s="783">
        <f>+'様式B (1)'!$P$2</f>
        <v>45860</v>
      </c>
      <c r="X3" s="784"/>
      <c r="Y3" s="785"/>
    </row>
    <row r="4" spans="2:25" ht="25.15" customHeight="1" x14ac:dyDescent="0.15">
      <c r="B4" s="763" t="s">
        <v>283</v>
      </c>
      <c r="C4" s="763"/>
      <c r="D4" s="763"/>
      <c r="E4" s="764" t="str">
        <f>+'様式A-1'!$D$4</f>
        <v>和木トンネル</v>
      </c>
      <c r="F4" s="764"/>
      <c r="G4" s="764"/>
      <c r="H4" s="764"/>
      <c r="I4" s="752" t="s">
        <v>284</v>
      </c>
      <c r="J4" s="753"/>
      <c r="K4" s="754"/>
      <c r="L4" s="765" t="str">
        <f>+'様式A-1'!$R$3</f>
        <v>山口県岩国土木建築事務所</v>
      </c>
      <c r="M4" s="766"/>
      <c r="N4" s="767"/>
      <c r="O4" s="776"/>
      <c r="P4" s="777"/>
      <c r="Q4" s="778"/>
      <c r="R4" s="768" t="str">
        <f>+'様式B (1)'!$S$4</f>
        <v>小笠原洋</v>
      </c>
      <c r="S4" s="769"/>
      <c r="T4" s="770"/>
      <c r="U4" s="781"/>
      <c r="V4" s="782"/>
      <c r="W4" s="786"/>
      <c r="X4" s="787"/>
      <c r="Y4" s="788"/>
    </row>
    <row r="5" spans="2:25" ht="15" customHeight="1" x14ac:dyDescent="0.15">
      <c r="B5" s="752" t="s">
        <v>305</v>
      </c>
      <c r="C5" s="753"/>
      <c r="D5" s="754"/>
      <c r="E5" s="169"/>
      <c r="F5" s="752" t="s">
        <v>306</v>
      </c>
      <c r="G5" s="753"/>
      <c r="H5" s="754"/>
      <c r="I5" s="170"/>
      <c r="J5" s="752" t="s">
        <v>305</v>
      </c>
      <c r="K5" s="753"/>
      <c r="L5" s="754"/>
      <c r="M5" s="169"/>
      <c r="N5" s="752" t="s">
        <v>306</v>
      </c>
      <c r="O5" s="753"/>
      <c r="P5" s="754"/>
      <c r="Q5" s="170"/>
      <c r="R5" s="752" t="s">
        <v>305</v>
      </c>
      <c r="S5" s="753"/>
      <c r="T5" s="754"/>
      <c r="U5" s="169"/>
      <c r="V5" s="752" t="s">
        <v>306</v>
      </c>
      <c r="W5" s="753"/>
      <c r="X5" s="754"/>
      <c r="Y5" s="170"/>
    </row>
    <row r="6" spans="2:25" ht="15" customHeight="1" x14ac:dyDescent="0.15">
      <c r="B6" s="752" t="s">
        <v>307</v>
      </c>
      <c r="C6" s="753"/>
      <c r="D6" s="178"/>
      <c r="E6" s="755"/>
      <c r="F6" s="756"/>
      <c r="G6" s="756"/>
      <c r="H6" s="756"/>
      <c r="I6" s="757"/>
      <c r="J6" s="752" t="s">
        <v>307</v>
      </c>
      <c r="K6" s="753"/>
      <c r="L6" s="178"/>
      <c r="M6" s="755"/>
      <c r="N6" s="756"/>
      <c r="O6" s="756"/>
      <c r="P6" s="756"/>
      <c r="Q6" s="757"/>
      <c r="R6" s="752" t="s">
        <v>307</v>
      </c>
      <c r="S6" s="753"/>
      <c r="T6" s="178"/>
      <c r="U6" s="755"/>
      <c r="V6" s="756"/>
      <c r="W6" s="756"/>
      <c r="X6" s="756"/>
      <c r="Y6" s="757"/>
    </row>
    <row r="7" spans="2:25" ht="15" customHeight="1" x14ac:dyDescent="0.15">
      <c r="B7" s="752" t="s">
        <v>308</v>
      </c>
      <c r="C7" s="754"/>
      <c r="D7" s="689"/>
      <c r="E7" s="691"/>
      <c r="F7" s="752" t="s">
        <v>309</v>
      </c>
      <c r="G7" s="754"/>
      <c r="H7" s="263"/>
      <c r="I7" s="263"/>
      <c r="J7" s="752" t="s">
        <v>308</v>
      </c>
      <c r="K7" s="754"/>
      <c r="L7" s="689"/>
      <c r="M7" s="691"/>
      <c r="N7" s="752" t="s">
        <v>309</v>
      </c>
      <c r="O7" s="754"/>
      <c r="P7" s="263"/>
      <c r="Q7" s="263"/>
      <c r="R7" s="752" t="s">
        <v>308</v>
      </c>
      <c r="S7" s="754"/>
      <c r="T7" s="689"/>
      <c r="U7" s="691"/>
      <c r="V7" s="752" t="s">
        <v>309</v>
      </c>
      <c r="W7" s="754"/>
      <c r="X7" s="263"/>
      <c r="Y7" s="263"/>
    </row>
    <row r="8" spans="2:25" ht="15" customHeight="1" x14ac:dyDescent="0.15">
      <c r="B8" s="771" t="s">
        <v>310</v>
      </c>
      <c r="C8" s="771"/>
      <c r="D8" s="178"/>
      <c r="E8" s="202" t="s">
        <v>311</v>
      </c>
      <c r="F8" s="772"/>
      <c r="G8" s="772"/>
      <c r="H8" s="772"/>
      <c r="I8" s="772"/>
      <c r="J8" s="771" t="s">
        <v>310</v>
      </c>
      <c r="K8" s="771"/>
      <c r="L8" s="178"/>
      <c r="M8" s="202" t="s">
        <v>311</v>
      </c>
      <c r="N8" s="772"/>
      <c r="O8" s="772"/>
      <c r="P8" s="772"/>
      <c r="Q8" s="772"/>
      <c r="R8" s="771" t="s">
        <v>310</v>
      </c>
      <c r="S8" s="771"/>
      <c r="T8" s="178"/>
      <c r="U8" s="202" t="s">
        <v>311</v>
      </c>
      <c r="V8" s="772"/>
      <c r="W8" s="772"/>
      <c r="X8" s="772"/>
      <c r="Y8" s="772"/>
    </row>
    <row r="9" spans="2:25" s="25" customFormat="1" ht="14.1" customHeight="1" x14ac:dyDescent="0.15">
      <c r="B9" s="740"/>
      <c r="C9" s="740"/>
      <c r="D9" s="740"/>
      <c r="E9" s="740"/>
      <c r="F9" s="740"/>
      <c r="G9" s="740"/>
      <c r="H9" s="740"/>
      <c r="I9" s="740"/>
      <c r="J9" s="742"/>
      <c r="K9" s="742"/>
      <c r="L9" s="742"/>
      <c r="M9" s="742"/>
      <c r="N9" s="742"/>
      <c r="O9" s="742"/>
      <c r="P9" s="742"/>
      <c r="Q9" s="742"/>
      <c r="R9" s="743"/>
      <c r="S9" s="743"/>
      <c r="T9" s="743"/>
      <c r="U9" s="743"/>
      <c r="V9" s="743"/>
      <c r="W9" s="743"/>
      <c r="X9" s="743"/>
      <c r="Y9" s="744"/>
    </row>
    <row r="10" spans="2:25" s="25" customFormat="1" ht="14.1" customHeight="1" x14ac:dyDescent="0.15">
      <c r="B10" s="741"/>
      <c r="C10" s="741"/>
      <c r="D10" s="741"/>
      <c r="E10" s="741"/>
      <c r="F10" s="741"/>
      <c r="G10" s="741"/>
      <c r="H10" s="741"/>
      <c r="I10" s="741"/>
      <c r="J10" s="742"/>
      <c r="K10" s="742"/>
      <c r="L10" s="742"/>
      <c r="M10" s="742"/>
      <c r="N10" s="742"/>
      <c r="O10" s="742"/>
      <c r="P10" s="742"/>
      <c r="Q10" s="742"/>
      <c r="R10" s="743"/>
      <c r="S10" s="743"/>
      <c r="T10" s="743"/>
      <c r="U10" s="743"/>
      <c r="V10" s="743"/>
      <c r="W10" s="743"/>
      <c r="X10" s="743"/>
      <c r="Y10" s="744"/>
    </row>
    <row r="11" spans="2:25" s="25" customFormat="1" ht="14.1" customHeight="1" x14ac:dyDescent="0.15">
      <c r="B11" s="741"/>
      <c r="C11" s="741"/>
      <c r="D11" s="741"/>
      <c r="E11" s="741"/>
      <c r="F11" s="741"/>
      <c r="G11" s="741"/>
      <c r="H11" s="741"/>
      <c r="I11" s="741"/>
      <c r="J11" s="742"/>
      <c r="K11" s="742"/>
      <c r="L11" s="742"/>
      <c r="M11" s="742"/>
      <c r="N11" s="742"/>
      <c r="O11" s="742"/>
      <c r="P11" s="742"/>
      <c r="Q11" s="742"/>
      <c r="R11" s="743"/>
      <c r="S11" s="743"/>
      <c r="T11" s="743"/>
      <c r="U11" s="743"/>
      <c r="V11" s="743"/>
      <c r="W11" s="743"/>
      <c r="X11" s="743"/>
      <c r="Y11" s="744"/>
    </row>
    <row r="12" spans="2:25" s="25" customFormat="1" ht="14.1" customHeight="1" x14ac:dyDescent="0.15">
      <c r="B12" s="741"/>
      <c r="C12" s="741"/>
      <c r="D12" s="741"/>
      <c r="E12" s="741"/>
      <c r="F12" s="741"/>
      <c r="G12" s="741"/>
      <c r="H12" s="741"/>
      <c r="I12" s="741"/>
      <c r="J12" s="742"/>
      <c r="K12" s="742"/>
      <c r="L12" s="742"/>
      <c r="M12" s="742"/>
      <c r="N12" s="742"/>
      <c r="O12" s="742"/>
      <c r="P12" s="742"/>
      <c r="Q12" s="742"/>
      <c r="R12" s="743"/>
      <c r="S12" s="743"/>
      <c r="T12" s="743"/>
      <c r="U12" s="743"/>
      <c r="V12" s="743"/>
      <c r="W12" s="743"/>
      <c r="X12" s="743"/>
      <c r="Y12" s="744"/>
    </row>
    <row r="13" spans="2:25" s="25" customFormat="1" ht="14.1" customHeight="1" x14ac:dyDescent="0.15">
      <c r="B13" s="741"/>
      <c r="C13" s="741"/>
      <c r="D13" s="741"/>
      <c r="E13" s="741"/>
      <c r="F13" s="741"/>
      <c r="G13" s="741"/>
      <c r="H13" s="741"/>
      <c r="I13" s="741"/>
      <c r="J13" s="742"/>
      <c r="K13" s="742"/>
      <c r="L13" s="742"/>
      <c r="M13" s="742"/>
      <c r="N13" s="742"/>
      <c r="O13" s="742"/>
      <c r="P13" s="742"/>
      <c r="Q13" s="742"/>
      <c r="R13" s="743"/>
      <c r="S13" s="743"/>
      <c r="T13" s="743"/>
      <c r="U13" s="743"/>
      <c r="V13" s="743"/>
      <c r="W13" s="743"/>
      <c r="X13" s="743"/>
      <c r="Y13" s="744"/>
    </row>
    <row r="14" spans="2:25" s="25" customFormat="1" ht="14.1" customHeight="1" x14ac:dyDescent="0.15">
      <c r="B14" s="741"/>
      <c r="C14" s="741"/>
      <c r="D14" s="741"/>
      <c r="E14" s="741"/>
      <c r="F14" s="741"/>
      <c r="G14" s="741"/>
      <c r="H14" s="741"/>
      <c r="I14" s="741"/>
      <c r="J14" s="742"/>
      <c r="K14" s="742"/>
      <c r="L14" s="742"/>
      <c r="M14" s="742"/>
      <c r="N14" s="742"/>
      <c r="O14" s="742"/>
      <c r="P14" s="742"/>
      <c r="Q14" s="742"/>
      <c r="R14" s="743"/>
      <c r="S14" s="743"/>
      <c r="T14" s="743"/>
      <c r="U14" s="743"/>
      <c r="V14" s="743"/>
      <c r="W14" s="743"/>
      <c r="X14" s="743"/>
      <c r="Y14" s="744"/>
    </row>
    <row r="15" spans="2:25" s="25" customFormat="1" ht="14.1" customHeight="1" x14ac:dyDescent="0.15">
      <c r="B15" s="741"/>
      <c r="C15" s="741"/>
      <c r="D15" s="741"/>
      <c r="E15" s="741"/>
      <c r="F15" s="741"/>
      <c r="G15" s="741"/>
      <c r="H15" s="741"/>
      <c r="I15" s="741"/>
      <c r="J15" s="742"/>
      <c r="K15" s="742"/>
      <c r="L15" s="742"/>
      <c r="M15" s="742"/>
      <c r="N15" s="742"/>
      <c r="O15" s="742"/>
      <c r="P15" s="742"/>
      <c r="Q15" s="742"/>
      <c r="R15" s="743"/>
      <c r="S15" s="743"/>
      <c r="T15" s="743"/>
      <c r="U15" s="743"/>
      <c r="V15" s="743"/>
      <c r="W15" s="743"/>
      <c r="X15" s="743"/>
      <c r="Y15" s="744"/>
    </row>
    <row r="16" spans="2:25" s="25" customFormat="1" ht="14.1" customHeight="1" x14ac:dyDescent="0.15">
      <c r="B16" s="741"/>
      <c r="C16" s="741"/>
      <c r="D16" s="741"/>
      <c r="E16" s="741"/>
      <c r="F16" s="741"/>
      <c r="G16" s="741"/>
      <c r="H16" s="741"/>
      <c r="I16" s="741"/>
      <c r="J16" s="742"/>
      <c r="K16" s="742"/>
      <c r="L16" s="742"/>
      <c r="M16" s="742"/>
      <c r="N16" s="742"/>
      <c r="O16" s="742"/>
      <c r="P16" s="742"/>
      <c r="Q16" s="742"/>
      <c r="R16" s="743"/>
      <c r="S16" s="743"/>
      <c r="T16" s="743"/>
      <c r="U16" s="743"/>
      <c r="V16" s="743"/>
      <c r="W16" s="743"/>
      <c r="X16" s="743"/>
      <c r="Y16" s="744"/>
    </row>
    <row r="17" spans="2:25" s="25" customFormat="1" ht="14.1" customHeight="1" x14ac:dyDescent="0.15">
      <c r="B17" s="741"/>
      <c r="C17" s="741"/>
      <c r="D17" s="741"/>
      <c r="E17" s="741"/>
      <c r="F17" s="741"/>
      <c r="G17" s="741"/>
      <c r="H17" s="741"/>
      <c r="I17" s="741"/>
      <c r="J17" s="742"/>
      <c r="K17" s="742"/>
      <c r="L17" s="742"/>
      <c r="M17" s="742"/>
      <c r="N17" s="742"/>
      <c r="O17" s="742"/>
      <c r="P17" s="742"/>
      <c r="Q17" s="742"/>
      <c r="R17" s="743"/>
      <c r="S17" s="743"/>
      <c r="T17" s="743"/>
      <c r="U17" s="743"/>
      <c r="V17" s="743"/>
      <c r="W17" s="743"/>
      <c r="X17" s="743"/>
      <c r="Y17" s="744"/>
    </row>
    <row r="18" spans="2:25" s="25" customFormat="1" ht="14.1" customHeight="1" x14ac:dyDescent="0.15">
      <c r="B18" s="741"/>
      <c r="C18" s="741"/>
      <c r="D18" s="741"/>
      <c r="E18" s="741"/>
      <c r="F18" s="741"/>
      <c r="G18" s="741"/>
      <c r="H18" s="741"/>
      <c r="I18" s="741"/>
      <c r="J18" s="742"/>
      <c r="K18" s="742"/>
      <c r="L18" s="742"/>
      <c r="M18" s="742"/>
      <c r="N18" s="742"/>
      <c r="O18" s="742"/>
      <c r="P18" s="742"/>
      <c r="Q18" s="742"/>
      <c r="R18" s="743"/>
      <c r="S18" s="743"/>
      <c r="T18" s="743"/>
      <c r="U18" s="743"/>
      <c r="V18" s="743"/>
      <c r="W18" s="743"/>
      <c r="X18" s="743"/>
      <c r="Y18" s="744"/>
    </row>
    <row r="19" spans="2:25" s="25" customFormat="1" ht="14.1" customHeight="1" x14ac:dyDescent="0.15">
      <c r="B19" s="741"/>
      <c r="C19" s="741"/>
      <c r="D19" s="741"/>
      <c r="E19" s="741"/>
      <c r="F19" s="741"/>
      <c r="G19" s="741"/>
      <c r="H19" s="741"/>
      <c r="I19" s="741"/>
      <c r="J19" s="742"/>
      <c r="K19" s="742"/>
      <c r="L19" s="742"/>
      <c r="M19" s="742"/>
      <c r="N19" s="742"/>
      <c r="O19" s="742"/>
      <c r="P19" s="742"/>
      <c r="Q19" s="742"/>
      <c r="R19" s="743"/>
      <c r="S19" s="743"/>
      <c r="T19" s="743"/>
      <c r="U19" s="743"/>
      <c r="V19" s="743"/>
      <c r="W19" s="743"/>
      <c r="X19" s="743"/>
      <c r="Y19" s="744"/>
    </row>
    <row r="20" spans="2:25" s="25" customFormat="1" ht="14.1" customHeight="1" x14ac:dyDescent="0.15">
      <c r="B20" s="741"/>
      <c r="C20" s="741"/>
      <c r="D20" s="741"/>
      <c r="E20" s="741"/>
      <c r="F20" s="741"/>
      <c r="G20" s="741"/>
      <c r="H20" s="741"/>
      <c r="I20" s="741"/>
      <c r="J20" s="742"/>
      <c r="K20" s="742"/>
      <c r="L20" s="742"/>
      <c r="M20" s="742"/>
      <c r="N20" s="742"/>
      <c r="O20" s="742"/>
      <c r="P20" s="742"/>
      <c r="Q20" s="742"/>
      <c r="R20" s="743"/>
      <c r="S20" s="743"/>
      <c r="T20" s="743"/>
      <c r="U20" s="743"/>
      <c r="V20" s="743"/>
      <c r="W20" s="743"/>
      <c r="X20" s="743"/>
      <c r="Y20" s="744"/>
    </row>
    <row r="21" spans="2:25" s="25" customFormat="1" ht="14.1" customHeight="1" x14ac:dyDescent="0.15">
      <c r="B21" s="741"/>
      <c r="C21" s="741"/>
      <c r="D21" s="741"/>
      <c r="E21" s="741"/>
      <c r="F21" s="741"/>
      <c r="G21" s="741"/>
      <c r="H21" s="741"/>
      <c r="I21" s="741"/>
      <c r="J21" s="742"/>
      <c r="K21" s="742"/>
      <c r="L21" s="742"/>
      <c r="M21" s="742"/>
      <c r="N21" s="742"/>
      <c r="O21" s="742"/>
      <c r="P21" s="742"/>
      <c r="Q21" s="742"/>
      <c r="R21" s="743"/>
      <c r="S21" s="743"/>
      <c r="T21" s="743"/>
      <c r="U21" s="743"/>
      <c r="V21" s="743"/>
      <c r="W21" s="743"/>
      <c r="X21" s="743"/>
      <c r="Y21" s="744"/>
    </row>
    <row r="22" spans="2:25" ht="15" customHeight="1" x14ac:dyDescent="0.15">
      <c r="B22" s="752" t="s">
        <v>305</v>
      </c>
      <c r="C22" s="753"/>
      <c r="D22" s="754"/>
      <c r="E22" s="169"/>
      <c r="F22" s="752" t="s">
        <v>306</v>
      </c>
      <c r="G22" s="753"/>
      <c r="H22" s="754"/>
      <c r="I22" s="170"/>
      <c r="J22" s="752" t="s">
        <v>305</v>
      </c>
      <c r="K22" s="753"/>
      <c r="L22" s="754"/>
      <c r="M22" s="169"/>
      <c r="N22" s="752" t="s">
        <v>306</v>
      </c>
      <c r="O22" s="753"/>
      <c r="P22" s="754"/>
      <c r="Q22" s="170"/>
      <c r="R22" s="752" t="s">
        <v>305</v>
      </c>
      <c r="S22" s="753"/>
      <c r="T22" s="754"/>
      <c r="U22" s="169"/>
      <c r="V22" s="752" t="s">
        <v>306</v>
      </c>
      <c r="W22" s="753"/>
      <c r="X22" s="754"/>
      <c r="Y22" s="170"/>
    </row>
    <row r="23" spans="2:25" ht="15" customHeight="1" x14ac:dyDescent="0.15">
      <c r="B23" s="752" t="s">
        <v>307</v>
      </c>
      <c r="C23" s="753"/>
      <c r="D23" s="178"/>
      <c r="E23" s="755"/>
      <c r="F23" s="756"/>
      <c r="G23" s="756"/>
      <c r="H23" s="756"/>
      <c r="I23" s="757"/>
      <c r="J23" s="752" t="s">
        <v>307</v>
      </c>
      <c r="K23" s="753"/>
      <c r="L23" s="178"/>
      <c r="M23" s="755"/>
      <c r="N23" s="756"/>
      <c r="O23" s="756"/>
      <c r="P23" s="756"/>
      <c r="Q23" s="757"/>
      <c r="R23" s="752" t="s">
        <v>307</v>
      </c>
      <c r="S23" s="753"/>
      <c r="T23" s="178"/>
      <c r="U23" s="755"/>
      <c r="V23" s="756"/>
      <c r="W23" s="756"/>
      <c r="X23" s="756"/>
      <c r="Y23" s="757"/>
    </row>
    <row r="24" spans="2:25" ht="15" customHeight="1" x14ac:dyDescent="0.15">
      <c r="B24" s="752" t="s">
        <v>308</v>
      </c>
      <c r="C24" s="754"/>
      <c r="D24" s="689"/>
      <c r="E24" s="691"/>
      <c r="F24" s="752" t="s">
        <v>309</v>
      </c>
      <c r="G24" s="754"/>
      <c r="H24" s="263"/>
      <c r="I24" s="263"/>
      <c r="J24" s="752" t="s">
        <v>308</v>
      </c>
      <c r="K24" s="754"/>
      <c r="L24" s="689"/>
      <c r="M24" s="691"/>
      <c r="N24" s="752" t="s">
        <v>309</v>
      </c>
      <c r="O24" s="754"/>
      <c r="P24" s="263"/>
      <c r="Q24" s="263"/>
      <c r="R24" s="752" t="s">
        <v>308</v>
      </c>
      <c r="S24" s="754"/>
      <c r="T24" s="689"/>
      <c r="U24" s="691"/>
      <c r="V24" s="752" t="s">
        <v>309</v>
      </c>
      <c r="W24" s="754"/>
      <c r="X24" s="263"/>
      <c r="Y24" s="263"/>
    </row>
    <row r="25" spans="2:25" ht="15" customHeight="1" x14ac:dyDescent="0.15">
      <c r="B25" s="771" t="s">
        <v>310</v>
      </c>
      <c r="C25" s="771"/>
      <c r="D25" s="178"/>
      <c r="E25" s="202" t="s">
        <v>311</v>
      </c>
      <c r="F25" s="772"/>
      <c r="G25" s="772"/>
      <c r="H25" s="772"/>
      <c r="I25" s="772"/>
      <c r="J25" s="771" t="s">
        <v>310</v>
      </c>
      <c r="K25" s="771"/>
      <c r="L25" s="178"/>
      <c r="M25" s="202" t="s">
        <v>311</v>
      </c>
      <c r="N25" s="772"/>
      <c r="O25" s="772"/>
      <c r="P25" s="772"/>
      <c r="Q25" s="772"/>
      <c r="R25" s="771" t="s">
        <v>310</v>
      </c>
      <c r="S25" s="771"/>
      <c r="T25" s="178"/>
      <c r="U25" s="202" t="s">
        <v>311</v>
      </c>
      <c r="V25" s="772"/>
      <c r="W25" s="772"/>
      <c r="X25" s="772"/>
      <c r="Y25" s="772"/>
    </row>
    <row r="26" spans="2:25" s="25" customFormat="1" ht="14.1" customHeight="1" x14ac:dyDescent="0.15">
      <c r="B26" s="740"/>
      <c r="C26" s="740"/>
      <c r="D26" s="740"/>
      <c r="E26" s="740"/>
      <c r="F26" s="740"/>
      <c r="G26" s="740"/>
      <c r="H26" s="740"/>
      <c r="I26" s="740"/>
      <c r="J26" s="742"/>
      <c r="K26" s="742"/>
      <c r="L26" s="742"/>
      <c r="M26" s="742"/>
      <c r="N26" s="742"/>
      <c r="O26" s="742"/>
      <c r="P26" s="742"/>
      <c r="Q26" s="742"/>
      <c r="R26" s="745"/>
      <c r="S26" s="746"/>
      <c r="T26" s="746"/>
      <c r="U26" s="746"/>
      <c r="V26" s="746"/>
      <c r="W26" s="746"/>
      <c r="X26" s="746"/>
      <c r="Y26" s="747"/>
    </row>
    <row r="27" spans="2:25" s="25" customFormat="1" ht="14.1" customHeight="1" x14ac:dyDescent="0.15">
      <c r="B27" s="741"/>
      <c r="C27" s="741"/>
      <c r="D27" s="741"/>
      <c r="E27" s="741"/>
      <c r="F27" s="741"/>
      <c r="G27" s="741"/>
      <c r="H27" s="741"/>
      <c r="I27" s="741"/>
      <c r="J27" s="742"/>
      <c r="K27" s="742"/>
      <c r="L27" s="742"/>
      <c r="M27" s="742"/>
      <c r="N27" s="742"/>
      <c r="O27" s="742"/>
      <c r="P27" s="742"/>
      <c r="Q27" s="742"/>
      <c r="R27" s="748"/>
      <c r="S27" s="743"/>
      <c r="T27" s="743"/>
      <c r="U27" s="743"/>
      <c r="V27" s="743"/>
      <c r="W27" s="743"/>
      <c r="X27" s="743"/>
      <c r="Y27" s="744"/>
    </row>
    <row r="28" spans="2:25" s="25" customFormat="1" ht="14.1" customHeight="1" x14ac:dyDescent="0.15">
      <c r="B28" s="741"/>
      <c r="C28" s="741"/>
      <c r="D28" s="741"/>
      <c r="E28" s="741"/>
      <c r="F28" s="741"/>
      <c r="G28" s="741"/>
      <c r="H28" s="741"/>
      <c r="I28" s="741"/>
      <c r="J28" s="742"/>
      <c r="K28" s="742"/>
      <c r="L28" s="742"/>
      <c r="M28" s="742"/>
      <c r="N28" s="742"/>
      <c r="O28" s="742"/>
      <c r="P28" s="742"/>
      <c r="Q28" s="742"/>
      <c r="R28" s="748"/>
      <c r="S28" s="743"/>
      <c r="T28" s="743"/>
      <c r="U28" s="743"/>
      <c r="V28" s="743"/>
      <c r="W28" s="743"/>
      <c r="X28" s="743"/>
      <c r="Y28" s="744"/>
    </row>
    <row r="29" spans="2:25" s="25" customFormat="1" ht="14.1" customHeight="1" x14ac:dyDescent="0.15">
      <c r="B29" s="741"/>
      <c r="C29" s="741"/>
      <c r="D29" s="741"/>
      <c r="E29" s="741"/>
      <c r="F29" s="741"/>
      <c r="G29" s="741"/>
      <c r="H29" s="741"/>
      <c r="I29" s="741"/>
      <c r="J29" s="742"/>
      <c r="K29" s="742"/>
      <c r="L29" s="742"/>
      <c r="M29" s="742"/>
      <c r="N29" s="742"/>
      <c r="O29" s="742"/>
      <c r="P29" s="742"/>
      <c r="Q29" s="742"/>
      <c r="R29" s="748"/>
      <c r="S29" s="743"/>
      <c r="T29" s="743"/>
      <c r="U29" s="743"/>
      <c r="V29" s="743"/>
      <c r="W29" s="743"/>
      <c r="X29" s="743"/>
      <c r="Y29" s="744"/>
    </row>
    <row r="30" spans="2:25" s="25" customFormat="1" ht="14.1" customHeight="1" x14ac:dyDescent="0.15">
      <c r="B30" s="741"/>
      <c r="C30" s="741"/>
      <c r="D30" s="741"/>
      <c r="E30" s="741"/>
      <c r="F30" s="741"/>
      <c r="G30" s="741"/>
      <c r="H30" s="741"/>
      <c r="I30" s="741"/>
      <c r="J30" s="742"/>
      <c r="K30" s="742"/>
      <c r="L30" s="742"/>
      <c r="M30" s="742"/>
      <c r="N30" s="742"/>
      <c r="O30" s="742"/>
      <c r="P30" s="742"/>
      <c r="Q30" s="742"/>
      <c r="R30" s="748"/>
      <c r="S30" s="743"/>
      <c r="T30" s="743"/>
      <c r="U30" s="743"/>
      <c r="V30" s="743"/>
      <c r="W30" s="743"/>
      <c r="X30" s="743"/>
      <c r="Y30" s="744"/>
    </row>
    <row r="31" spans="2:25" s="25" customFormat="1" ht="14.1" customHeight="1" x14ac:dyDescent="0.15">
      <c r="B31" s="741"/>
      <c r="C31" s="741"/>
      <c r="D31" s="741"/>
      <c r="E31" s="741"/>
      <c r="F31" s="741"/>
      <c r="G31" s="741"/>
      <c r="H31" s="741"/>
      <c r="I31" s="741"/>
      <c r="J31" s="742"/>
      <c r="K31" s="742"/>
      <c r="L31" s="742"/>
      <c r="M31" s="742"/>
      <c r="N31" s="742"/>
      <c r="O31" s="742"/>
      <c r="P31" s="742"/>
      <c r="Q31" s="742"/>
      <c r="R31" s="748"/>
      <c r="S31" s="743"/>
      <c r="T31" s="743"/>
      <c r="U31" s="743"/>
      <c r="V31" s="743"/>
      <c r="W31" s="743"/>
      <c r="X31" s="743"/>
      <c r="Y31" s="744"/>
    </row>
    <row r="32" spans="2:25" s="25" customFormat="1" ht="14.1" customHeight="1" x14ac:dyDescent="0.15">
      <c r="B32" s="741"/>
      <c r="C32" s="741"/>
      <c r="D32" s="741"/>
      <c r="E32" s="741"/>
      <c r="F32" s="741"/>
      <c r="G32" s="741"/>
      <c r="H32" s="741"/>
      <c r="I32" s="741"/>
      <c r="J32" s="742"/>
      <c r="K32" s="742"/>
      <c r="L32" s="742"/>
      <c r="M32" s="742"/>
      <c r="N32" s="742"/>
      <c r="O32" s="742"/>
      <c r="P32" s="742"/>
      <c r="Q32" s="742"/>
      <c r="R32" s="748"/>
      <c r="S32" s="743"/>
      <c r="T32" s="743"/>
      <c r="U32" s="743"/>
      <c r="V32" s="743"/>
      <c r="W32" s="743"/>
      <c r="X32" s="743"/>
      <c r="Y32" s="744"/>
    </row>
    <row r="33" spans="2:25" s="25" customFormat="1" ht="14.1" customHeight="1" x14ac:dyDescent="0.15">
      <c r="B33" s="741"/>
      <c r="C33" s="741"/>
      <c r="D33" s="741"/>
      <c r="E33" s="741"/>
      <c r="F33" s="741"/>
      <c r="G33" s="741"/>
      <c r="H33" s="741"/>
      <c r="I33" s="741"/>
      <c r="J33" s="742"/>
      <c r="K33" s="742"/>
      <c r="L33" s="742"/>
      <c r="M33" s="742"/>
      <c r="N33" s="742"/>
      <c r="O33" s="742"/>
      <c r="P33" s="742"/>
      <c r="Q33" s="742"/>
      <c r="R33" s="748"/>
      <c r="S33" s="743"/>
      <c r="T33" s="743"/>
      <c r="U33" s="743"/>
      <c r="V33" s="743"/>
      <c r="W33" s="743"/>
      <c r="X33" s="743"/>
      <c r="Y33" s="744"/>
    </row>
    <row r="34" spans="2:25" s="25" customFormat="1" ht="14.1" customHeight="1" x14ac:dyDescent="0.15">
      <c r="B34" s="741"/>
      <c r="C34" s="741"/>
      <c r="D34" s="741"/>
      <c r="E34" s="741"/>
      <c r="F34" s="741"/>
      <c r="G34" s="741"/>
      <c r="H34" s="741"/>
      <c r="I34" s="741"/>
      <c r="J34" s="742"/>
      <c r="K34" s="742"/>
      <c r="L34" s="742"/>
      <c r="M34" s="742"/>
      <c r="N34" s="742"/>
      <c r="O34" s="742"/>
      <c r="P34" s="742"/>
      <c r="Q34" s="742"/>
      <c r="R34" s="748"/>
      <c r="S34" s="743"/>
      <c r="T34" s="743"/>
      <c r="U34" s="743"/>
      <c r="V34" s="743"/>
      <c r="W34" s="743"/>
      <c r="X34" s="743"/>
      <c r="Y34" s="744"/>
    </row>
    <row r="35" spans="2:25" s="25" customFormat="1" ht="14.1" customHeight="1" x14ac:dyDescent="0.15">
      <c r="B35" s="741"/>
      <c r="C35" s="741"/>
      <c r="D35" s="741"/>
      <c r="E35" s="741"/>
      <c r="F35" s="741"/>
      <c r="G35" s="741"/>
      <c r="H35" s="741"/>
      <c r="I35" s="741"/>
      <c r="J35" s="742"/>
      <c r="K35" s="742"/>
      <c r="L35" s="742"/>
      <c r="M35" s="742"/>
      <c r="N35" s="742"/>
      <c r="O35" s="742"/>
      <c r="P35" s="742"/>
      <c r="Q35" s="742"/>
      <c r="R35" s="748"/>
      <c r="S35" s="743"/>
      <c r="T35" s="743"/>
      <c r="U35" s="743"/>
      <c r="V35" s="743"/>
      <c r="W35" s="743"/>
      <c r="X35" s="743"/>
      <c r="Y35" s="744"/>
    </row>
    <row r="36" spans="2:25" s="25" customFormat="1" ht="14.1" customHeight="1" x14ac:dyDescent="0.15">
      <c r="B36" s="741"/>
      <c r="C36" s="741"/>
      <c r="D36" s="741"/>
      <c r="E36" s="741"/>
      <c r="F36" s="741"/>
      <c r="G36" s="741"/>
      <c r="H36" s="741"/>
      <c r="I36" s="741"/>
      <c r="J36" s="742"/>
      <c r="K36" s="742"/>
      <c r="L36" s="742"/>
      <c r="M36" s="742"/>
      <c r="N36" s="742"/>
      <c r="O36" s="742"/>
      <c r="P36" s="742"/>
      <c r="Q36" s="742"/>
      <c r="R36" s="748"/>
      <c r="S36" s="743"/>
      <c r="T36" s="743"/>
      <c r="U36" s="743"/>
      <c r="V36" s="743"/>
      <c r="W36" s="743"/>
      <c r="X36" s="743"/>
      <c r="Y36" s="744"/>
    </row>
    <row r="37" spans="2:25" s="25" customFormat="1" ht="14.1" customHeight="1" x14ac:dyDescent="0.15">
      <c r="B37" s="741"/>
      <c r="C37" s="741"/>
      <c r="D37" s="741"/>
      <c r="E37" s="741"/>
      <c r="F37" s="741"/>
      <c r="G37" s="741"/>
      <c r="H37" s="741"/>
      <c r="I37" s="741"/>
      <c r="J37" s="742"/>
      <c r="K37" s="742"/>
      <c r="L37" s="742"/>
      <c r="M37" s="742"/>
      <c r="N37" s="742"/>
      <c r="O37" s="742"/>
      <c r="P37" s="742"/>
      <c r="Q37" s="742"/>
      <c r="R37" s="748"/>
      <c r="S37" s="743"/>
      <c r="T37" s="743"/>
      <c r="U37" s="743"/>
      <c r="V37" s="743"/>
      <c r="W37" s="743"/>
      <c r="X37" s="743"/>
      <c r="Y37" s="744"/>
    </row>
    <row r="38" spans="2:25" s="25" customFormat="1" ht="14.1" customHeight="1" x14ac:dyDescent="0.15">
      <c r="B38" s="741"/>
      <c r="C38" s="741"/>
      <c r="D38" s="741"/>
      <c r="E38" s="741"/>
      <c r="F38" s="741"/>
      <c r="G38" s="741"/>
      <c r="H38" s="741"/>
      <c r="I38" s="741"/>
      <c r="J38" s="742"/>
      <c r="K38" s="742"/>
      <c r="L38" s="742"/>
      <c r="M38" s="742"/>
      <c r="N38" s="742"/>
      <c r="O38" s="742"/>
      <c r="P38" s="742"/>
      <c r="Q38" s="742"/>
      <c r="R38" s="749"/>
      <c r="S38" s="750"/>
      <c r="T38" s="750"/>
      <c r="U38" s="750"/>
      <c r="V38" s="750"/>
      <c r="W38" s="750"/>
      <c r="X38" s="750"/>
      <c r="Y38" s="751"/>
    </row>
    <row r="39" spans="2:25" ht="15" customHeight="1" x14ac:dyDescent="0.15">
      <c r="B39" s="26"/>
      <c r="C39" s="28" t="s">
        <v>312</v>
      </c>
      <c r="D39" s="25"/>
      <c r="E39" s="26"/>
      <c r="F39" s="26"/>
      <c r="G39" s="26"/>
      <c r="H39" s="26"/>
      <c r="I39" s="26"/>
      <c r="J39" s="23"/>
      <c r="K39" s="23"/>
      <c r="L39" s="23"/>
      <c r="M39" s="23"/>
      <c r="N39" s="23"/>
      <c r="O39" s="23"/>
      <c r="P39" s="23"/>
      <c r="Q39" s="23"/>
      <c r="R39" s="201"/>
      <c r="S39" s="201"/>
      <c r="T39" s="201"/>
      <c r="U39" s="201"/>
      <c r="V39" s="201"/>
      <c r="W39" s="201"/>
      <c r="X39" s="201"/>
      <c r="Y39" s="201"/>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1">
    <dataValidation allowBlank="1" showInputMessage="1" showErrorMessage="1" prompt="覆工スパン毎に連番を記入。_x000a_数値で入力する。" sqref="I22 Y22 Q22 I5 Y5 Q5"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5">
        <x14:dataValidation type="list" showInputMessage="1" showErrorMessage="1" xr:uid="{C8762ECE-9564-46F4-B1B1-482F65AA07AD}">
          <x14:formula1>
            <xm:f>'(参考)リスト'!$B$52:$B$55</xm:f>
          </x14:formula1>
          <xm:sqref>D23 T23 L23 D6 T6 L6</xm:sqref>
        </x14:dataValidation>
        <x14:dataValidation type="list" allowBlank="1" showInputMessage="1" showErrorMessage="1" xr:uid="{2E1B1C6E-A317-4661-8E40-5E9B2605C366}">
          <x14:formula1>
            <xm:f>'(参考)リスト'!$E$52:$E$58</xm:f>
          </x14:formula1>
          <xm:sqref>H24:I24 X24:Y24 P24:Q24 H7:I7 X7:Y7 P7:Q7</xm:sqref>
        </x14:dataValidation>
        <x14:dataValidation type="list" allowBlank="1" showInputMessage="1" showErrorMessage="1" xr:uid="{DC851FC4-7E97-4A3E-AD87-5F57DBCA505C}">
          <x14:formula1>
            <xm:f>'(参考)リスト'!$F$52:$F$53</xm:f>
          </x14:formula1>
          <xm:sqref>D25 T25 L25 D8 T8 L8</xm:sqref>
        </x14:dataValidation>
        <x14:dataValidation type="list" allowBlank="1" showInputMessage="1" showErrorMessage="1" xr:uid="{11C77985-F9AF-4CC9-9584-AC1C3C3C8460}">
          <x14:formula1>
            <xm:f>'(参考)リスト'!$D$52:$D$54</xm:f>
          </x14:formula1>
          <xm:sqref>D24:E24 T24:U24 L24:M24 D7:E7 T7:U7 L7:M7</xm:sqref>
        </x14:dataValidation>
        <x14:dataValidation type="list" allowBlank="1" showInputMessage="1" showErrorMessage="1" xr:uid="{381490D1-7C82-4082-B7F5-669F7105D1D9}">
          <x14:formula1>
            <xm:f>'(参考)リスト'!$C$52:$C$83</xm:f>
          </x14:formula1>
          <xm:sqref>M23:Q23 U23:Y23 E23:I23 M6:Q6 U6:Y6 E6:I6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5" t="s">
        <v>315</v>
      </c>
      <c r="C3" s="435"/>
      <c r="D3" s="435"/>
      <c r="E3" s="789"/>
      <c r="F3" s="789"/>
      <c r="G3" s="789"/>
      <c r="H3" s="789"/>
      <c r="I3" s="789"/>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790" t="s">
        <v>60</v>
      </c>
      <c r="C4" s="791"/>
      <c r="D4" s="792"/>
      <c r="E4" s="793" t="str">
        <f>+'様式A-1'!$D$3</f>
        <v>ワキトンネル</v>
      </c>
      <c r="F4" s="794"/>
      <c r="G4" s="794"/>
      <c r="H4" s="794"/>
      <c r="I4" s="795"/>
      <c r="J4" s="796" t="s">
        <v>61</v>
      </c>
      <c r="K4" s="797"/>
      <c r="L4" s="798"/>
      <c r="M4" s="378" t="str">
        <f>+'様式A-1'!$J$3</f>
        <v>一般県道北中山岩国線</v>
      </c>
      <c r="N4" s="379"/>
      <c r="O4" s="379"/>
      <c r="P4" s="379"/>
      <c r="Q4" s="379"/>
      <c r="R4" s="380"/>
      <c r="S4" s="720" t="s">
        <v>271</v>
      </c>
      <c r="T4" s="721"/>
      <c r="U4" s="721"/>
      <c r="V4" s="722"/>
      <c r="W4" s="799" t="str">
        <f>+'様式B (1)'!$S$3</f>
        <v>復建調査設計株式会社</v>
      </c>
      <c r="X4" s="800"/>
      <c r="Y4" s="800"/>
      <c r="Z4" s="800"/>
      <c r="AA4" s="800"/>
      <c r="AB4" s="801"/>
      <c r="AC4" s="422" t="s">
        <v>225</v>
      </c>
      <c r="AD4" s="423"/>
      <c r="AE4" s="424"/>
      <c r="AF4" s="802">
        <f>+'様式B (1)'!$P$2</f>
        <v>45860</v>
      </c>
      <c r="AG4" s="803"/>
      <c r="AH4" s="803"/>
      <c r="AI4" s="804"/>
    </row>
    <row r="5" spans="2:35" ht="20.100000000000001" customHeight="1" x14ac:dyDescent="0.15">
      <c r="B5" s="816" t="s">
        <v>167</v>
      </c>
      <c r="C5" s="817"/>
      <c r="D5" s="818"/>
      <c r="E5" s="819" t="str">
        <f>+'様式A-1'!$D$4</f>
        <v>和木トンネル</v>
      </c>
      <c r="F5" s="820"/>
      <c r="G5" s="820"/>
      <c r="H5" s="820"/>
      <c r="I5" s="821"/>
      <c r="J5" s="822" t="s">
        <v>168</v>
      </c>
      <c r="K5" s="823"/>
      <c r="L5" s="824"/>
      <c r="M5" s="378" t="str">
        <f>+'様式A-1'!$R$3</f>
        <v>山口県岩国土木建築事務所</v>
      </c>
      <c r="N5" s="379"/>
      <c r="O5" s="379"/>
      <c r="P5" s="379"/>
      <c r="Q5" s="379"/>
      <c r="R5" s="380"/>
      <c r="S5" s="723"/>
      <c r="T5" s="724"/>
      <c r="U5" s="724"/>
      <c r="V5" s="725"/>
      <c r="W5" s="825" t="str">
        <f>+'様式B (1)'!$S$4</f>
        <v>小笠原洋</v>
      </c>
      <c r="X5" s="826"/>
      <c r="Y5" s="826"/>
      <c r="Z5" s="826"/>
      <c r="AA5" s="826"/>
      <c r="AB5" s="827"/>
      <c r="AC5" s="425"/>
      <c r="AD5" s="426"/>
      <c r="AE5" s="427"/>
      <c r="AF5" s="805"/>
      <c r="AG5" s="806"/>
      <c r="AH5" s="806"/>
      <c r="AI5" s="807"/>
    </row>
    <row r="6" spans="2:35" ht="26.25" customHeight="1" x14ac:dyDescent="0.2">
      <c r="B6" s="808" t="s">
        <v>316</v>
      </c>
      <c r="C6" s="811" t="s">
        <v>317</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09"/>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09"/>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09"/>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09"/>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09"/>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09"/>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09"/>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09"/>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09"/>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09"/>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0"/>
      <c r="C18" s="71"/>
      <c r="D18" s="72"/>
      <c r="E18" s="73"/>
      <c r="F18" s="74"/>
      <c r="G18" s="74"/>
      <c r="H18" s="72"/>
      <c r="I18" s="72"/>
      <c r="J18" s="72"/>
      <c r="K18" s="72"/>
      <c r="L18" s="72"/>
      <c r="M18" s="72"/>
      <c r="N18" s="72"/>
      <c r="O18" s="72"/>
      <c r="P18" s="72"/>
      <c r="Q18" s="72"/>
      <c r="R18" s="72"/>
      <c r="S18" s="75"/>
      <c r="T18" s="75"/>
      <c r="U18" s="75"/>
      <c r="V18" s="814" t="s">
        <v>318</v>
      </c>
      <c r="W18" s="814"/>
      <c r="X18" s="814"/>
      <c r="Y18" s="814"/>
      <c r="Z18" s="814"/>
      <c r="AA18" s="814"/>
      <c r="AB18" s="814"/>
      <c r="AC18" s="814"/>
      <c r="AD18" s="814"/>
      <c r="AE18" s="814"/>
      <c r="AF18" s="814"/>
      <c r="AG18" s="814"/>
      <c r="AH18" s="814"/>
      <c r="AI18" s="815"/>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2143-1FE2-4E08-8A13-D9C0F6DEA5EB}">
  <sheetPr codeName="Sheet3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5" t="s">
        <v>315</v>
      </c>
      <c r="C3" s="435"/>
      <c r="D3" s="435"/>
      <c r="E3" s="789"/>
      <c r="F3" s="789"/>
      <c r="G3" s="789"/>
      <c r="H3" s="789"/>
      <c r="I3" s="789"/>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790" t="s">
        <v>60</v>
      </c>
      <c r="C4" s="791"/>
      <c r="D4" s="792"/>
      <c r="E4" s="793" t="str">
        <f>+'様式A-1'!$D$3</f>
        <v>ワキトンネル</v>
      </c>
      <c r="F4" s="794"/>
      <c r="G4" s="794"/>
      <c r="H4" s="794"/>
      <c r="I4" s="795"/>
      <c r="J4" s="796" t="s">
        <v>61</v>
      </c>
      <c r="K4" s="797"/>
      <c r="L4" s="798"/>
      <c r="M4" s="378" t="str">
        <f>+'様式A-1'!$J$3</f>
        <v>一般県道北中山岩国線</v>
      </c>
      <c r="N4" s="379"/>
      <c r="O4" s="379"/>
      <c r="P4" s="379"/>
      <c r="Q4" s="379"/>
      <c r="R4" s="380"/>
      <c r="S4" s="720" t="s">
        <v>271</v>
      </c>
      <c r="T4" s="721"/>
      <c r="U4" s="721"/>
      <c r="V4" s="722"/>
      <c r="W4" s="799" t="str">
        <f>+'様式B (1)'!$S$3</f>
        <v>復建調査設計株式会社</v>
      </c>
      <c r="X4" s="800"/>
      <c r="Y4" s="800"/>
      <c r="Z4" s="800"/>
      <c r="AA4" s="800"/>
      <c r="AB4" s="801"/>
      <c r="AC4" s="422" t="s">
        <v>225</v>
      </c>
      <c r="AD4" s="423"/>
      <c r="AE4" s="424"/>
      <c r="AF4" s="802">
        <f>+'様式B (1)'!$P$2</f>
        <v>45860</v>
      </c>
      <c r="AG4" s="803"/>
      <c r="AH4" s="803"/>
      <c r="AI4" s="804"/>
    </row>
    <row r="5" spans="2:35" ht="20.100000000000001" customHeight="1" x14ac:dyDescent="0.15">
      <c r="B5" s="816" t="s">
        <v>167</v>
      </c>
      <c r="C5" s="817"/>
      <c r="D5" s="818"/>
      <c r="E5" s="819" t="str">
        <f>+'様式A-1'!$D$4</f>
        <v>和木トンネル</v>
      </c>
      <c r="F5" s="820"/>
      <c r="G5" s="820"/>
      <c r="H5" s="820"/>
      <c r="I5" s="821"/>
      <c r="J5" s="822" t="s">
        <v>168</v>
      </c>
      <c r="K5" s="823"/>
      <c r="L5" s="824"/>
      <c r="M5" s="378" t="str">
        <f>+'様式A-1'!$R$3</f>
        <v>山口県岩国土木建築事務所</v>
      </c>
      <c r="N5" s="379"/>
      <c r="O5" s="379"/>
      <c r="P5" s="379"/>
      <c r="Q5" s="379"/>
      <c r="R5" s="380"/>
      <c r="S5" s="723"/>
      <c r="T5" s="724"/>
      <c r="U5" s="724"/>
      <c r="V5" s="725"/>
      <c r="W5" s="825" t="str">
        <f>+'様式B (1)'!$S$4</f>
        <v>小笠原洋</v>
      </c>
      <c r="X5" s="826"/>
      <c r="Y5" s="826"/>
      <c r="Z5" s="826"/>
      <c r="AA5" s="826"/>
      <c r="AB5" s="827"/>
      <c r="AC5" s="425"/>
      <c r="AD5" s="426"/>
      <c r="AE5" s="427"/>
      <c r="AF5" s="805"/>
      <c r="AG5" s="806"/>
      <c r="AH5" s="806"/>
      <c r="AI5" s="807"/>
    </row>
    <row r="6" spans="2:35" ht="26.25" customHeight="1" x14ac:dyDescent="0.2">
      <c r="B6" s="808" t="s">
        <v>316</v>
      </c>
      <c r="C6" s="811" t="s">
        <v>317</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09"/>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09"/>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09"/>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09"/>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09"/>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09"/>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09"/>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09"/>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09"/>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09"/>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0"/>
      <c r="C18" s="71"/>
      <c r="D18" s="72"/>
      <c r="E18" s="73"/>
      <c r="F18" s="74"/>
      <c r="G18" s="74"/>
      <c r="H18" s="72"/>
      <c r="I18" s="72"/>
      <c r="J18" s="72"/>
      <c r="K18" s="72"/>
      <c r="L18" s="72"/>
      <c r="M18" s="72"/>
      <c r="N18" s="72"/>
      <c r="O18" s="72"/>
      <c r="P18" s="72"/>
      <c r="Q18" s="72"/>
      <c r="R18" s="72"/>
      <c r="S18" s="75"/>
      <c r="T18" s="75"/>
      <c r="U18" s="75"/>
      <c r="V18" s="814" t="s">
        <v>318</v>
      </c>
      <c r="W18" s="814"/>
      <c r="X18" s="814"/>
      <c r="Y18" s="814"/>
      <c r="Z18" s="814"/>
      <c r="AA18" s="814"/>
      <c r="AB18" s="814"/>
      <c r="AC18" s="814"/>
      <c r="AD18" s="814"/>
      <c r="AE18" s="814"/>
      <c r="AF18" s="814"/>
      <c r="AG18" s="814"/>
      <c r="AH18" s="814"/>
      <c r="AI18" s="81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62DBE-B2F3-4182-914C-46168A48DB10}">
  <sheetPr codeName="Sheet38">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5" t="s">
        <v>315</v>
      </c>
      <c r="C3" s="435"/>
      <c r="D3" s="435"/>
      <c r="E3" s="789"/>
      <c r="F3" s="789"/>
      <c r="G3" s="789"/>
      <c r="H3" s="789"/>
      <c r="I3" s="789"/>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790" t="s">
        <v>60</v>
      </c>
      <c r="C4" s="791"/>
      <c r="D4" s="792"/>
      <c r="E4" s="793" t="str">
        <f>+'様式A-1'!$D$3</f>
        <v>ワキトンネル</v>
      </c>
      <c r="F4" s="794"/>
      <c r="G4" s="794"/>
      <c r="H4" s="794"/>
      <c r="I4" s="795"/>
      <c r="J4" s="796" t="s">
        <v>61</v>
      </c>
      <c r="K4" s="797"/>
      <c r="L4" s="798"/>
      <c r="M4" s="378" t="str">
        <f>+'様式A-1'!$J$3</f>
        <v>一般県道北中山岩国線</v>
      </c>
      <c r="N4" s="379"/>
      <c r="O4" s="379"/>
      <c r="P4" s="379"/>
      <c r="Q4" s="379"/>
      <c r="R4" s="380"/>
      <c r="S4" s="720" t="s">
        <v>271</v>
      </c>
      <c r="T4" s="721"/>
      <c r="U4" s="721"/>
      <c r="V4" s="722"/>
      <c r="W4" s="799" t="str">
        <f>+'様式B (1)'!$S$3</f>
        <v>復建調査設計株式会社</v>
      </c>
      <c r="X4" s="800"/>
      <c r="Y4" s="800"/>
      <c r="Z4" s="800"/>
      <c r="AA4" s="800"/>
      <c r="AB4" s="801"/>
      <c r="AC4" s="422" t="s">
        <v>225</v>
      </c>
      <c r="AD4" s="423"/>
      <c r="AE4" s="424"/>
      <c r="AF4" s="802">
        <f>+'様式B (1)'!$P$2</f>
        <v>45860</v>
      </c>
      <c r="AG4" s="803"/>
      <c r="AH4" s="803"/>
      <c r="AI4" s="804"/>
    </row>
    <row r="5" spans="2:35" ht="20.100000000000001" customHeight="1" x14ac:dyDescent="0.15">
      <c r="B5" s="816" t="s">
        <v>167</v>
      </c>
      <c r="C5" s="817"/>
      <c r="D5" s="818"/>
      <c r="E5" s="819" t="str">
        <f>+'様式A-1'!$D$4</f>
        <v>和木トンネル</v>
      </c>
      <c r="F5" s="820"/>
      <c r="G5" s="820"/>
      <c r="H5" s="820"/>
      <c r="I5" s="821"/>
      <c r="J5" s="822" t="s">
        <v>168</v>
      </c>
      <c r="K5" s="823"/>
      <c r="L5" s="824"/>
      <c r="M5" s="378" t="str">
        <f>+'様式A-1'!$R$3</f>
        <v>山口県岩国土木建築事務所</v>
      </c>
      <c r="N5" s="379"/>
      <c r="O5" s="379"/>
      <c r="P5" s="379"/>
      <c r="Q5" s="379"/>
      <c r="R5" s="380"/>
      <c r="S5" s="723"/>
      <c r="T5" s="724"/>
      <c r="U5" s="724"/>
      <c r="V5" s="725"/>
      <c r="W5" s="825" t="str">
        <f>+'様式B (1)'!$S$4</f>
        <v>小笠原洋</v>
      </c>
      <c r="X5" s="826"/>
      <c r="Y5" s="826"/>
      <c r="Z5" s="826"/>
      <c r="AA5" s="826"/>
      <c r="AB5" s="827"/>
      <c r="AC5" s="425"/>
      <c r="AD5" s="426"/>
      <c r="AE5" s="427"/>
      <c r="AF5" s="805"/>
      <c r="AG5" s="806"/>
      <c r="AH5" s="806"/>
      <c r="AI5" s="807"/>
    </row>
    <row r="6" spans="2:35" ht="26.25" customHeight="1" x14ac:dyDescent="0.2">
      <c r="B6" s="808" t="s">
        <v>316</v>
      </c>
      <c r="C6" s="811" t="s">
        <v>317</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09"/>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09"/>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09"/>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09"/>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09"/>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09"/>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09"/>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09"/>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09"/>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09"/>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0"/>
      <c r="C18" s="71"/>
      <c r="D18" s="72"/>
      <c r="E18" s="73"/>
      <c r="F18" s="74"/>
      <c r="G18" s="74"/>
      <c r="H18" s="72"/>
      <c r="I18" s="72"/>
      <c r="J18" s="72"/>
      <c r="K18" s="72"/>
      <c r="L18" s="72"/>
      <c r="M18" s="72"/>
      <c r="N18" s="72"/>
      <c r="O18" s="72"/>
      <c r="P18" s="72"/>
      <c r="Q18" s="72"/>
      <c r="R18" s="72"/>
      <c r="S18" s="75"/>
      <c r="T18" s="75"/>
      <c r="U18" s="75"/>
      <c r="V18" s="814" t="s">
        <v>318</v>
      </c>
      <c r="W18" s="814"/>
      <c r="X18" s="814"/>
      <c r="Y18" s="814"/>
      <c r="Z18" s="814"/>
      <c r="AA18" s="814"/>
      <c r="AB18" s="814"/>
      <c r="AC18" s="814"/>
      <c r="AD18" s="814"/>
      <c r="AE18" s="814"/>
      <c r="AF18" s="814"/>
      <c r="AG18" s="814"/>
      <c r="AH18" s="814"/>
      <c r="AI18" s="81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8FBED-8214-4191-81E7-C8E25D882659}">
  <sheetPr codeName="Sheet39">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5" t="s">
        <v>315</v>
      </c>
      <c r="C3" s="435"/>
      <c r="D3" s="435"/>
      <c r="E3" s="789"/>
      <c r="F3" s="789"/>
      <c r="G3" s="789"/>
      <c r="H3" s="789"/>
      <c r="I3" s="789"/>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790" t="s">
        <v>60</v>
      </c>
      <c r="C4" s="791"/>
      <c r="D4" s="792"/>
      <c r="E4" s="793" t="str">
        <f>+'様式A-1'!$D$3</f>
        <v>ワキトンネル</v>
      </c>
      <c r="F4" s="794"/>
      <c r="G4" s="794"/>
      <c r="H4" s="794"/>
      <c r="I4" s="795"/>
      <c r="J4" s="796" t="s">
        <v>61</v>
      </c>
      <c r="K4" s="797"/>
      <c r="L4" s="798"/>
      <c r="M4" s="378" t="str">
        <f>+'様式A-1'!$J$3</f>
        <v>一般県道北中山岩国線</v>
      </c>
      <c r="N4" s="379"/>
      <c r="O4" s="379"/>
      <c r="P4" s="379"/>
      <c r="Q4" s="379"/>
      <c r="R4" s="380"/>
      <c r="S4" s="720" t="s">
        <v>271</v>
      </c>
      <c r="T4" s="721"/>
      <c r="U4" s="721"/>
      <c r="V4" s="722"/>
      <c r="W4" s="799" t="str">
        <f>+'様式B (1)'!$S$3</f>
        <v>復建調査設計株式会社</v>
      </c>
      <c r="X4" s="800"/>
      <c r="Y4" s="800"/>
      <c r="Z4" s="800"/>
      <c r="AA4" s="800"/>
      <c r="AB4" s="801"/>
      <c r="AC4" s="422" t="s">
        <v>225</v>
      </c>
      <c r="AD4" s="423"/>
      <c r="AE4" s="424"/>
      <c r="AF4" s="802">
        <f>+'様式B (1)'!$P$2</f>
        <v>45860</v>
      </c>
      <c r="AG4" s="803"/>
      <c r="AH4" s="803"/>
      <c r="AI4" s="804"/>
    </row>
    <row r="5" spans="2:35" ht="20.100000000000001" customHeight="1" x14ac:dyDescent="0.15">
      <c r="B5" s="816" t="s">
        <v>167</v>
      </c>
      <c r="C5" s="817"/>
      <c r="D5" s="818"/>
      <c r="E5" s="819" t="str">
        <f>+'様式A-1'!$D$4</f>
        <v>和木トンネル</v>
      </c>
      <c r="F5" s="820"/>
      <c r="G5" s="820"/>
      <c r="H5" s="820"/>
      <c r="I5" s="821"/>
      <c r="J5" s="822" t="s">
        <v>168</v>
      </c>
      <c r="K5" s="823"/>
      <c r="L5" s="824"/>
      <c r="M5" s="378" t="str">
        <f>+'様式A-1'!$R$3</f>
        <v>山口県岩国土木建築事務所</v>
      </c>
      <c r="N5" s="379"/>
      <c r="O5" s="379"/>
      <c r="P5" s="379"/>
      <c r="Q5" s="379"/>
      <c r="R5" s="380"/>
      <c r="S5" s="723"/>
      <c r="T5" s="724"/>
      <c r="U5" s="724"/>
      <c r="V5" s="725"/>
      <c r="W5" s="825" t="str">
        <f>+'様式B (1)'!$S$4</f>
        <v>小笠原洋</v>
      </c>
      <c r="X5" s="826"/>
      <c r="Y5" s="826"/>
      <c r="Z5" s="826"/>
      <c r="AA5" s="826"/>
      <c r="AB5" s="827"/>
      <c r="AC5" s="425"/>
      <c r="AD5" s="426"/>
      <c r="AE5" s="427"/>
      <c r="AF5" s="805"/>
      <c r="AG5" s="806"/>
      <c r="AH5" s="806"/>
      <c r="AI5" s="807"/>
    </row>
    <row r="6" spans="2:35" ht="26.25" customHeight="1" x14ac:dyDescent="0.2">
      <c r="B6" s="808" t="s">
        <v>316</v>
      </c>
      <c r="C6" s="811" t="s">
        <v>317</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09"/>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09"/>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09"/>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09"/>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09"/>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09"/>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09"/>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09"/>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09"/>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09"/>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1.25" customHeight="1" x14ac:dyDescent="0.15">
      <c r="B18" s="810"/>
      <c r="C18" s="71"/>
      <c r="D18" s="72"/>
      <c r="E18" s="73"/>
      <c r="F18" s="74"/>
      <c r="G18" s="74"/>
      <c r="H18" s="72"/>
      <c r="I18" s="72"/>
      <c r="J18" s="72"/>
      <c r="K18" s="72"/>
      <c r="L18" s="72"/>
      <c r="M18" s="72"/>
      <c r="N18" s="72"/>
      <c r="O18" s="72"/>
      <c r="P18" s="72"/>
      <c r="Q18" s="72"/>
      <c r="R18" s="72"/>
      <c r="S18" s="75"/>
      <c r="T18" s="75"/>
      <c r="U18" s="75"/>
      <c r="V18" s="814" t="s">
        <v>318</v>
      </c>
      <c r="W18" s="814"/>
      <c r="X18" s="814"/>
      <c r="Y18" s="814"/>
      <c r="Z18" s="814"/>
      <c r="AA18" s="814"/>
      <c r="AB18" s="814"/>
      <c r="AC18" s="814"/>
      <c r="AD18" s="814"/>
      <c r="AE18" s="814"/>
      <c r="AF18" s="814"/>
      <c r="AG18" s="814"/>
      <c r="AH18" s="814"/>
      <c r="AI18" s="81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5" t="s">
        <v>319</v>
      </c>
      <c r="C3" s="435"/>
      <c r="D3" s="435"/>
      <c r="E3" s="789"/>
      <c r="F3" s="789"/>
      <c r="G3" s="789"/>
      <c r="H3" s="789"/>
      <c r="I3" s="789"/>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row>
    <row r="4" spans="2:35" ht="20.100000000000001" customHeight="1" x14ac:dyDescent="0.15">
      <c r="B4" s="790" t="s">
        <v>60</v>
      </c>
      <c r="C4" s="791"/>
      <c r="D4" s="792"/>
      <c r="E4" s="793" t="str">
        <f>+'様式A-1'!$D$3</f>
        <v>ワキトンネル</v>
      </c>
      <c r="F4" s="794"/>
      <c r="G4" s="794"/>
      <c r="H4" s="794"/>
      <c r="I4" s="795"/>
      <c r="J4" s="796" t="s">
        <v>61</v>
      </c>
      <c r="K4" s="797"/>
      <c r="L4" s="798"/>
      <c r="M4" s="378" t="str">
        <f>+'様式A-1'!$J$3</f>
        <v>一般県道北中山岩国線</v>
      </c>
      <c r="N4" s="379"/>
      <c r="O4" s="379"/>
      <c r="P4" s="379"/>
      <c r="Q4" s="379"/>
      <c r="R4" s="380"/>
      <c r="S4" s="422" t="s">
        <v>271</v>
      </c>
      <c r="T4" s="423"/>
      <c r="U4" s="423"/>
      <c r="V4" s="424"/>
      <c r="W4" s="799" t="str">
        <f>+'様式B (1)'!$S$3</f>
        <v>復建調査設計株式会社</v>
      </c>
      <c r="X4" s="800"/>
      <c r="Y4" s="800"/>
      <c r="Z4" s="800"/>
      <c r="AA4" s="800"/>
      <c r="AB4" s="801"/>
      <c r="AC4" s="422" t="s">
        <v>225</v>
      </c>
      <c r="AD4" s="423"/>
      <c r="AE4" s="424"/>
      <c r="AF4" s="802">
        <f>+'様式B (1)'!$P$2</f>
        <v>45860</v>
      </c>
      <c r="AG4" s="803"/>
      <c r="AH4" s="803"/>
      <c r="AI4" s="804"/>
    </row>
    <row r="5" spans="2:35" ht="20.100000000000001" customHeight="1" x14ac:dyDescent="0.15">
      <c r="B5" s="816" t="s">
        <v>167</v>
      </c>
      <c r="C5" s="817"/>
      <c r="D5" s="818"/>
      <c r="E5" s="819" t="str">
        <f>+'様式A-1'!$D$4</f>
        <v>和木トンネル</v>
      </c>
      <c r="F5" s="820"/>
      <c r="G5" s="820"/>
      <c r="H5" s="820"/>
      <c r="I5" s="821"/>
      <c r="J5" s="822" t="s">
        <v>168</v>
      </c>
      <c r="K5" s="823"/>
      <c r="L5" s="824"/>
      <c r="M5" s="378" t="str">
        <f>+'様式A-1'!$R$3</f>
        <v>山口県岩国土木建築事務所</v>
      </c>
      <c r="N5" s="379"/>
      <c r="O5" s="379"/>
      <c r="P5" s="379"/>
      <c r="Q5" s="379"/>
      <c r="R5" s="380"/>
      <c r="S5" s="425"/>
      <c r="T5" s="426"/>
      <c r="U5" s="426"/>
      <c r="V5" s="427"/>
      <c r="W5" s="825" t="str">
        <f>+'様式B (1)'!$S$4</f>
        <v>小笠原洋</v>
      </c>
      <c r="X5" s="826"/>
      <c r="Y5" s="826"/>
      <c r="Z5" s="826"/>
      <c r="AA5" s="826"/>
      <c r="AB5" s="827"/>
      <c r="AC5" s="425"/>
      <c r="AD5" s="426"/>
      <c r="AE5" s="427"/>
      <c r="AF5" s="805"/>
      <c r="AG5" s="806"/>
      <c r="AH5" s="806"/>
      <c r="AI5" s="807"/>
    </row>
    <row r="6" spans="2:35" ht="26.25" customHeight="1" x14ac:dyDescent="0.2">
      <c r="B6" s="809" t="s">
        <v>316</v>
      </c>
      <c r="C6" s="831" t="s">
        <v>317</v>
      </c>
      <c r="D6" s="832"/>
      <c r="E6" s="832"/>
      <c r="F6" s="832"/>
      <c r="G6" s="832"/>
      <c r="H6" s="832"/>
      <c r="I6" s="832"/>
      <c r="J6" s="832"/>
      <c r="K6" s="832"/>
      <c r="L6" s="832"/>
      <c r="M6" s="832"/>
      <c r="N6" s="832"/>
      <c r="O6" s="832"/>
      <c r="P6" s="832"/>
      <c r="Q6" s="832"/>
      <c r="R6" s="832"/>
      <c r="S6" s="832"/>
      <c r="T6" s="832"/>
      <c r="U6" s="832"/>
      <c r="V6" s="832"/>
      <c r="W6" s="832"/>
      <c r="X6" s="832"/>
      <c r="Y6" s="832"/>
      <c r="Z6" s="832"/>
      <c r="AA6" s="832"/>
      <c r="AB6" s="832"/>
      <c r="AC6" s="832"/>
      <c r="AD6" s="832"/>
      <c r="AE6" s="832"/>
      <c r="AF6" s="832"/>
      <c r="AG6" s="832"/>
      <c r="AH6" s="832"/>
      <c r="AI6" s="833"/>
    </row>
    <row r="7" spans="2:35" ht="35.450000000000003" customHeight="1" x14ac:dyDescent="0.15">
      <c r="B7" s="809"/>
      <c r="C7" s="828"/>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30"/>
    </row>
    <row r="8" spans="2:35" ht="35.450000000000003" customHeight="1" x14ac:dyDescent="0.15">
      <c r="B8" s="809"/>
      <c r="C8" s="828"/>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30"/>
    </row>
    <row r="9" spans="2:35" ht="35.450000000000003" customHeight="1" x14ac:dyDescent="0.15">
      <c r="B9" s="809"/>
      <c r="C9" s="828"/>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2:35" ht="35.450000000000003" customHeight="1" x14ac:dyDescent="0.15">
      <c r="B10" s="809"/>
      <c r="C10" s="828"/>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30"/>
    </row>
    <row r="11" spans="2:35" ht="35.450000000000003" customHeight="1" x14ac:dyDescent="0.15">
      <c r="B11" s="809"/>
      <c r="C11" s="828"/>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30"/>
    </row>
    <row r="12" spans="2:35" ht="35.450000000000003" customHeight="1" x14ac:dyDescent="0.15">
      <c r="B12" s="809"/>
      <c r="C12" s="828"/>
      <c r="D12" s="829"/>
      <c r="E12" s="829"/>
      <c r="F12" s="829"/>
      <c r="G12" s="829"/>
      <c r="H12" s="829"/>
      <c r="I12" s="829"/>
      <c r="J12" s="829"/>
      <c r="K12" s="829"/>
      <c r="L12" s="829"/>
      <c r="M12" s="829"/>
      <c r="N12" s="829"/>
      <c r="O12" s="829"/>
      <c r="P12" s="829"/>
      <c r="Q12" s="829"/>
      <c r="R12" s="829"/>
      <c r="S12" s="829"/>
      <c r="T12" s="829"/>
      <c r="U12" s="829"/>
      <c r="V12" s="829"/>
      <c r="W12" s="829"/>
      <c r="X12" s="829"/>
      <c r="Y12" s="829"/>
      <c r="Z12" s="829"/>
      <c r="AA12" s="829"/>
      <c r="AB12" s="829"/>
      <c r="AC12" s="829"/>
      <c r="AD12" s="829"/>
      <c r="AE12" s="829"/>
      <c r="AF12" s="829"/>
      <c r="AG12" s="829"/>
      <c r="AH12" s="829"/>
      <c r="AI12" s="830"/>
    </row>
    <row r="13" spans="2:35" ht="35.450000000000003" customHeight="1" x14ac:dyDescent="0.15">
      <c r="B13" s="809"/>
      <c r="C13" s="828"/>
      <c r="D13" s="829"/>
      <c r="E13" s="829"/>
      <c r="F13" s="829"/>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29"/>
      <c r="AG13" s="829"/>
      <c r="AH13" s="829"/>
      <c r="AI13" s="830"/>
    </row>
    <row r="14" spans="2:35" ht="35.450000000000003" customHeight="1" x14ac:dyDescent="0.15">
      <c r="B14" s="809"/>
      <c r="C14" s="828"/>
      <c r="D14" s="829"/>
      <c r="E14" s="829"/>
      <c r="F14" s="829"/>
      <c r="G14" s="829"/>
      <c r="H14" s="829"/>
      <c r="I14" s="829"/>
      <c r="J14" s="829"/>
      <c r="K14" s="829"/>
      <c r="L14" s="829"/>
      <c r="M14" s="829"/>
      <c r="N14" s="829"/>
      <c r="O14" s="829"/>
      <c r="P14" s="829"/>
      <c r="Q14" s="829"/>
      <c r="R14" s="829"/>
      <c r="S14" s="829"/>
      <c r="T14" s="829"/>
      <c r="U14" s="829"/>
      <c r="V14" s="829"/>
      <c r="W14" s="829"/>
      <c r="X14" s="829"/>
      <c r="Y14" s="829"/>
      <c r="Z14" s="829"/>
      <c r="AA14" s="829"/>
      <c r="AB14" s="829"/>
      <c r="AC14" s="829"/>
      <c r="AD14" s="829"/>
      <c r="AE14" s="829"/>
      <c r="AF14" s="829"/>
      <c r="AG14" s="829"/>
      <c r="AH14" s="829"/>
      <c r="AI14" s="830"/>
    </row>
    <row r="15" spans="2:35" ht="35.450000000000003" customHeight="1" x14ac:dyDescent="0.15">
      <c r="B15" s="809"/>
      <c r="C15" s="828"/>
      <c r="D15" s="829"/>
      <c r="E15" s="829"/>
      <c r="F15" s="829"/>
      <c r="G15" s="829"/>
      <c r="H15" s="829"/>
      <c r="I15" s="829"/>
      <c r="J15" s="829"/>
      <c r="K15" s="829"/>
      <c r="L15" s="829"/>
      <c r="M15" s="829"/>
      <c r="N15" s="829"/>
      <c r="O15" s="829"/>
      <c r="P15" s="829"/>
      <c r="Q15" s="829"/>
      <c r="R15" s="829"/>
      <c r="S15" s="829"/>
      <c r="T15" s="829"/>
      <c r="U15" s="829"/>
      <c r="V15" s="829"/>
      <c r="W15" s="829"/>
      <c r="X15" s="829"/>
      <c r="Y15" s="829"/>
      <c r="Z15" s="829"/>
      <c r="AA15" s="829"/>
      <c r="AB15" s="829"/>
      <c r="AC15" s="829"/>
      <c r="AD15" s="829"/>
      <c r="AE15" s="829"/>
      <c r="AF15" s="829"/>
      <c r="AG15" s="829"/>
      <c r="AH15" s="829"/>
      <c r="AI15" s="830"/>
    </row>
    <row r="16" spans="2:35" ht="35.450000000000003" customHeight="1" x14ac:dyDescent="0.15">
      <c r="B16" s="809"/>
      <c r="C16" s="828"/>
      <c r="D16" s="829"/>
      <c r="E16" s="829"/>
      <c r="F16" s="829"/>
      <c r="G16" s="829"/>
      <c r="H16" s="829"/>
      <c r="I16" s="829"/>
      <c r="J16" s="829"/>
      <c r="K16" s="829"/>
      <c r="L16" s="829"/>
      <c r="M16" s="829"/>
      <c r="N16" s="829"/>
      <c r="O16" s="829"/>
      <c r="P16" s="829"/>
      <c r="Q16" s="829"/>
      <c r="R16" s="829"/>
      <c r="S16" s="829"/>
      <c r="T16" s="829"/>
      <c r="U16" s="829"/>
      <c r="V16" s="829"/>
      <c r="W16" s="829"/>
      <c r="X16" s="829"/>
      <c r="Y16" s="829"/>
      <c r="Z16" s="829"/>
      <c r="AA16" s="829"/>
      <c r="AB16" s="829"/>
      <c r="AC16" s="829"/>
      <c r="AD16" s="829"/>
      <c r="AE16" s="829"/>
      <c r="AF16" s="829"/>
      <c r="AG16" s="829"/>
      <c r="AH16" s="829"/>
      <c r="AI16" s="830"/>
    </row>
    <row r="17" spans="2:35" ht="22.5" customHeight="1" x14ac:dyDescent="0.15">
      <c r="B17" s="809"/>
      <c r="C17" s="828"/>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c r="AE17" s="829"/>
      <c r="AF17" s="829"/>
      <c r="AG17" s="829"/>
      <c r="AH17" s="829"/>
      <c r="AI17" s="830"/>
    </row>
    <row r="18" spans="2:35" ht="78.75" customHeight="1" x14ac:dyDescent="0.15">
      <c r="B18" s="810"/>
      <c r="C18" s="71"/>
      <c r="D18" s="72"/>
      <c r="E18" s="73"/>
      <c r="F18" s="74"/>
      <c r="G18" s="74"/>
      <c r="H18" s="72"/>
      <c r="I18" s="72"/>
      <c r="J18" s="72"/>
      <c r="K18" s="72"/>
      <c r="L18" s="72"/>
      <c r="M18" s="72"/>
      <c r="N18" s="72"/>
      <c r="O18" s="72"/>
      <c r="P18" s="72"/>
      <c r="Q18" s="72"/>
      <c r="R18" s="72"/>
      <c r="S18" s="75"/>
      <c r="T18" s="75"/>
      <c r="U18" s="75"/>
      <c r="V18" s="814" t="s">
        <v>318</v>
      </c>
      <c r="W18" s="814"/>
      <c r="X18" s="814"/>
      <c r="Y18" s="814"/>
      <c r="Z18" s="814"/>
      <c r="AA18" s="814"/>
      <c r="AB18" s="814"/>
      <c r="AC18" s="814"/>
      <c r="AD18" s="814"/>
      <c r="AE18" s="814"/>
      <c r="AF18" s="814"/>
      <c r="AG18" s="814"/>
      <c r="AH18" s="814"/>
      <c r="AI18" s="815"/>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7A14-D0C7-49FC-BC20-8CD908185325}">
  <sheetPr codeName="Sheet42">
    <pageSetUpPr fitToPage="1"/>
  </sheetPr>
  <dimension ref="B1:CH53"/>
  <sheetViews>
    <sheetView showGridLines="0" showZeros="0" view="pageBreakPreview" topLeftCell="A3" zoomScaleNormal="85" zoomScaleSheetLayoutView="100" workbookViewId="0">
      <selection activeCell="AK29" sqref="AK29:AO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PS</v>
      </c>
      <c r="AW5" s="36">
        <f>R7</f>
        <v>11.8</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0.46499999999999997</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564</v>
      </c>
      <c r="O7" s="871"/>
      <c r="P7" s="867" t="s">
        <v>342</v>
      </c>
      <c r="Q7" s="869"/>
      <c r="R7" s="872">
        <v>11.8</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608</v>
      </c>
      <c r="O11" s="893"/>
      <c r="P11" s="891" t="s">
        <v>539</v>
      </c>
      <c r="Q11" s="893"/>
      <c r="R11" s="894" t="s">
        <v>442</v>
      </c>
      <c r="S11" s="894"/>
      <c r="T11" s="894"/>
      <c r="U11" s="891" t="s">
        <v>528</v>
      </c>
      <c r="V11" s="893"/>
      <c r="W11" s="891" t="s">
        <v>590</v>
      </c>
      <c r="X11" s="893"/>
      <c r="Y11" s="229"/>
      <c r="Z11" s="229"/>
      <c r="AA11" s="229"/>
      <c r="AB11" s="229"/>
      <c r="AC11" s="253"/>
      <c r="AD11" s="253"/>
      <c r="AE11" s="253"/>
      <c r="AF11" s="253">
        <v>0.44999999999999996</v>
      </c>
      <c r="AG11" s="228"/>
      <c r="AH11" s="228"/>
      <c r="AI11" s="228"/>
      <c r="AJ11" s="228"/>
      <c r="AK11" s="891" t="s">
        <v>526</v>
      </c>
      <c r="AL11" s="892"/>
      <c r="AM11" s="892"/>
      <c r="AN11" s="892"/>
      <c r="AO11" s="893"/>
      <c r="AP11" s="2"/>
      <c r="AQ11" s="47">
        <f>IF(P11="材質劣化",2,IF(P11="漏水",3,1))</f>
        <v>2</v>
      </c>
      <c r="AS11" s="35" t="str">
        <f>IF(Y11&lt;&gt;"",1,"")</f>
        <v/>
      </c>
    </row>
    <row r="12" spans="2:86" ht="12" customHeight="1" x14ac:dyDescent="0.15">
      <c r="B12" s="855"/>
      <c r="C12" s="860"/>
      <c r="D12" s="858"/>
      <c r="E12" s="858"/>
      <c r="F12" s="858"/>
      <c r="G12" s="858"/>
      <c r="H12" s="858"/>
      <c r="I12" s="858"/>
      <c r="J12" s="859"/>
      <c r="K12" s="227">
        <v>2</v>
      </c>
      <c r="L12" s="891" t="s">
        <v>522</v>
      </c>
      <c r="M12" s="893"/>
      <c r="N12" s="891" t="s">
        <v>608</v>
      </c>
      <c r="O12" s="893"/>
      <c r="P12" s="891" t="s">
        <v>539</v>
      </c>
      <c r="Q12" s="893"/>
      <c r="R12" s="894" t="s">
        <v>442</v>
      </c>
      <c r="S12" s="894"/>
      <c r="T12" s="894"/>
      <c r="U12" s="891" t="s">
        <v>528</v>
      </c>
      <c r="V12" s="893"/>
      <c r="W12" s="891" t="s">
        <v>590</v>
      </c>
      <c r="X12" s="893"/>
      <c r="Y12" s="229"/>
      <c r="Z12" s="229"/>
      <c r="AA12" s="229"/>
      <c r="AB12" s="229"/>
      <c r="AC12" s="253"/>
      <c r="AD12" s="253"/>
      <c r="AE12" s="253"/>
      <c r="AF12" s="253">
        <v>1.4999999999999999E-2</v>
      </c>
      <c r="AG12" s="228"/>
      <c r="AH12" s="228"/>
      <c r="AI12" s="228"/>
      <c r="AJ12" s="228"/>
      <c r="AK12" s="891" t="s">
        <v>526</v>
      </c>
      <c r="AL12" s="892"/>
      <c r="AM12" s="892"/>
      <c r="AN12" s="892"/>
      <c r="AO12" s="893"/>
      <c r="AP12" s="2"/>
      <c r="AQ12" s="47">
        <f>IF(P12="材質劣化",2,IF(P12="漏水",3,1))</f>
        <v>2</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0.46499999999999997</v>
      </c>
      <c r="AG35" s="88">
        <f t="shared" si="7"/>
        <v>0</v>
      </c>
      <c r="AH35" s="88">
        <f t="shared" si="7"/>
        <v>0</v>
      </c>
      <c r="AI35" s="88">
        <f t="shared" si="7"/>
        <v>0</v>
      </c>
      <c r="AJ35" s="89">
        <f t="shared" si="7"/>
        <v>0</v>
      </c>
      <c r="AK35" s="881" t="s">
        <v>358</v>
      </c>
      <c r="AL35" s="881"/>
      <c r="AM35" s="915" t="s">
        <v>523</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2</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1">
    <dataValidation type="list" allowBlank="1" showInputMessage="1" showErrorMessage="1" sqref="Y11:AB34" xr:uid="{F6E1B464-5401-443A-9C83-5EEB355E79D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99CDA64-6438-4DBF-907B-B9CBDE611300}">
          <x14:formula1>
            <xm:f>'(参考)リスト'!$F$16:$F$21</xm:f>
          </x14:formula1>
          <xm:sqref>U11:X34</xm:sqref>
        </x14:dataValidation>
        <x14:dataValidation type="list" allowBlank="1" showInputMessage="1" showErrorMessage="1" xr:uid="{F579A1F0-4A66-48B4-BE87-547469AD341B}">
          <x14:formula1>
            <xm:f>'(参考)リスト'!$D$16:$D$18</xm:f>
          </x14:formula1>
          <xm:sqref>P11:Q34</xm:sqref>
        </x14:dataValidation>
        <x14:dataValidation type="list" allowBlank="1" showInputMessage="1" showErrorMessage="1" xr:uid="{55396D25-8B49-4E52-A909-4BD22F6293BA}">
          <x14:formula1>
            <xm:f>'(参考)リスト'!$E$16:$E$27</xm:f>
          </x14:formula1>
          <xm:sqref>R11:T34</xm:sqref>
        </x14:dataValidation>
        <x14:dataValidation type="list" allowBlank="1" showInputMessage="1" showErrorMessage="1" xr:uid="{F3B74660-0C33-4A38-B055-2807512E9DF9}">
          <x14:formula1>
            <xm:f>'(参考)リスト'!$B$16:$B$21</xm:f>
          </x14:formula1>
          <xm:sqref>L11:M34</xm:sqref>
        </x14:dataValidation>
        <x14:dataValidation type="list" allowBlank="1" showInputMessage="1" showErrorMessage="1" xr:uid="{80D41733-46BA-417F-A341-FBE443F6C29E}">
          <x14:formula1>
            <xm:f>'(参考)リスト'!$G$16:$G$19</xm:f>
          </x14:formula1>
          <xm:sqref>AM35:AO38</xm:sqref>
        </x14:dataValidation>
        <x14:dataValidation type="list" allowBlank="1" showInputMessage="1" showErrorMessage="1" xr:uid="{1E02CA35-6CC7-4FAB-8E41-E71A1F584B7C}">
          <x14:formula1>
            <xm:f>'(参考)リスト'!$C$16:$C$47</xm:f>
          </x14:formula1>
          <xm:sqref>N11:O34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0707B-7517-436E-94E8-072DEC481576}">
  <sheetPr codeName="Sheet4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S001</v>
      </c>
      <c r="AW5" s="36">
        <f>R7</f>
        <v>7.3</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617</v>
      </c>
      <c r="O7" s="871"/>
      <c r="P7" s="867" t="s">
        <v>342</v>
      </c>
      <c r="Q7" s="869"/>
      <c r="R7" s="872">
        <v>7.3</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597</v>
      </c>
      <c r="O11" s="893"/>
      <c r="P11" s="891" t="s">
        <v>441</v>
      </c>
      <c r="Q11" s="893"/>
      <c r="R11" s="894" t="s">
        <v>442</v>
      </c>
      <c r="S11" s="894"/>
      <c r="T11" s="894"/>
      <c r="U11" s="891" t="s">
        <v>590</v>
      </c>
      <c r="V11" s="893"/>
      <c r="W11" s="891" t="s">
        <v>682</v>
      </c>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2</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1">
    <dataValidation type="list" allowBlank="1" showInputMessage="1" showErrorMessage="1" sqref="Y11:AB34" xr:uid="{BBDFEA51-C0D9-441A-BD61-A151C838CC0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2F1784C-F086-4082-A254-01C892A9B37A}">
          <x14:formula1>
            <xm:f>'(参考)リスト'!$C$16:$C$47</xm:f>
          </x14:formula1>
          <xm:sqref>N11:O34</xm:sqref>
        </x14:dataValidation>
        <x14:dataValidation type="list" allowBlank="1" showInputMessage="1" showErrorMessage="1" xr:uid="{3D28C968-FE05-4907-9EF9-842D048DBB68}">
          <x14:formula1>
            <xm:f>'(参考)リスト'!$G$16:$G$19</xm:f>
          </x14:formula1>
          <xm:sqref>AM35:AO38</xm:sqref>
        </x14:dataValidation>
        <x14:dataValidation type="list" allowBlank="1" showInputMessage="1" showErrorMessage="1" xr:uid="{1413A516-58E3-478D-85E7-E0FE56716456}">
          <x14:formula1>
            <xm:f>'(参考)リスト'!$B$16:$B$21</xm:f>
          </x14:formula1>
          <xm:sqref>L11:M34</xm:sqref>
        </x14:dataValidation>
        <x14:dataValidation type="list" allowBlank="1" showInputMessage="1" showErrorMessage="1" xr:uid="{6D0C0435-32BF-4965-95B8-D3482282C373}">
          <x14:formula1>
            <xm:f>'(参考)リスト'!$E$16:$E$27</xm:f>
          </x14:formula1>
          <xm:sqref>R11:T34</xm:sqref>
        </x14:dataValidation>
        <x14:dataValidation type="list" allowBlank="1" showInputMessage="1" showErrorMessage="1" xr:uid="{2700A6FF-5708-4154-9B37-F5635B9965AD}">
          <x14:formula1>
            <xm:f>'(参考)リスト'!$D$16:$D$18</xm:f>
          </x14:formula1>
          <xm:sqref>P11:Q34</xm:sqref>
        </x14:dataValidation>
        <x14:dataValidation type="list" allowBlank="1" showInputMessage="1" showErrorMessage="1" xr:uid="{04CF1985-378C-4061-B1C4-EFF3896C62B6}">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33B9B-0325-4AA0-900C-D87F00F1FD90}">
  <sheetPr codeName="Sheet4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S002</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618</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1">
    <dataValidation type="list" allowBlank="1" showInputMessage="1" showErrorMessage="1" sqref="Y11:AB34" xr:uid="{AA902604-105A-4081-96FF-A8C96B47405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495E52C-2268-4237-A882-A7954B96A219}">
          <x14:formula1>
            <xm:f>'(参考)リスト'!$F$16:$F$21</xm:f>
          </x14:formula1>
          <xm:sqref>U11:X34</xm:sqref>
        </x14:dataValidation>
        <x14:dataValidation type="list" allowBlank="1" showInputMessage="1" showErrorMessage="1" xr:uid="{F1DCA6AC-DB52-4CB9-B523-7364BEF4437D}">
          <x14:formula1>
            <xm:f>'(参考)リスト'!$D$16:$D$18</xm:f>
          </x14:formula1>
          <xm:sqref>P11:Q34</xm:sqref>
        </x14:dataValidation>
        <x14:dataValidation type="list" allowBlank="1" showInputMessage="1" showErrorMessage="1" xr:uid="{AC3FC1C6-E8A3-4F34-82E9-37AA3EE113E0}">
          <x14:formula1>
            <xm:f>'(参考)リスト'!$E$16:$E$27</xm:f>
          </x14:formula1>
          <xm:sqref>R11:T34</xm:sqref>
        </x14:dataValidation>
        <x14:dataValidation type="list" allowBlank="1" showInputMessage="1" showErrorMessage="1" xr:uid="{AF7C3280-D760-48F4-BE8E-33143B1EBDE9}">
          <x14:formula1>
            <xm:f>'(参考)リスト'!$B$16:$B$21</xm:f>
          </x14:formula1>
          <xm:sqref>L11:M34</xm:sqref>
        </x14:dataValidation>
        <x14:dataValidation type="list" allowBlank="1" showInputMessage="1" showErrorMessage="1" xr:uid="{1E4A4258-1003-4DB7-BA86-1BE564445DAC}">
          <x14:formula1>
            <xm:f>'(参考)リスト'!$G$16:$G$19</xm:f>
          </x14:formula1>
          <xm:sqref>AM35:AO38</xm:sqref>
        </x14:dataValidation>
        <x14:dataValidation type="list" allowBlank="1" showInputMessage="1" showErrorMessage="1" xr:uid="{240DD6A9-200F-427F-95BF-CA87905252EF}">
          <x14:formula1>
            <xm:f>'(参考)リスト'!$C$16:$C$47</xm:f>
          </x14:formula1>
          <xm:sqref>N11:O34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DF960-7406-42C6-BE8C-BCD97FC5856F}">
  <sheetPr codeName="Sheet4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S003</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619</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608</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1">
    <dataValidation type="list" allowBlank="1" showInputMessage="1" showErrorMessage="1" sqref="Y11:AB34" xr:uid="{DA0CB00D-5E88-4598-A519-AFACF387152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6DA05E7-F8D8-4DFD-BBC2-9CF70490D6A5}">
          <x14:formula1>
            <xm:f>'(参考)リスト'!$C$16:$C$47</xm:f>
          </x14:formula1>
          <xm:sqref>N11:O34</xm:sqref>
        </x14:dataValidation>
        <x14:dataValidation type="list" allowBlank="1" showInputMessage="1" showErrorMessage="1" xr:uid="{24F48D94-2DA3-4799-A40A-9BB89395B478}">
          <x14:formula1>
            <xm:f>'(参考)リスト'!$G$16:$G$19</xm:f>
          </x14:formula1>
          <xm:sqref>AM35:AO38</xm:sqref>
        </x14:dataValidation>
        <x14:dataValidation type="list" allowBlank="1" showInputMessage="1" showErrorMessage="1" xr:uid="{C3DD9C5F-D3CE-4BE4-8D8B-058AEFD3E169}">
          <x14:formula1>
            <xm:f>'(参考)リスト'!$B$16:$B$21</xm:f>
          </x14:formula1>
          <xm:sqref>L11:M34</xm:sqref>
        </x14:dataValidation>
        <x14:dataValidation type="list" allowBlank="1" showInputMessage="1" showErrorMessage="1" xr:uid="{BEC03C62-0678-4F79-AE87-2A88FB35F7FF}">
          <x14:formula1>
            <xm:f>'(参考)リスト'!$E$16:$E$27</xm:f>
          </x14:formula1>
          <xm:sqref>R11:T34</xm:sqref>
        </x14:dataValidation>
        <x14:dataValidation type="list" allowBlank="1" showInputMessage="1" showErrorMessage="1" xr:uid="{2FBD68A7-61B5-4227-8AE9-CF2ECF4F9F72}">
          <x14:formula1>
            <xm:f>'(参考)リスト'!$D$16:$D$18</xm:f>
          </x14:formula1>
          <xm:sqref>P11:Q34</xm:sqref>
        </x14:dataValidation>
        <x14:dataValidation type="list" allowBlank="1" showInputMessage="1" showErrorMessage="1" xr:uid="{AD9CC56C-027B-4563-B831-FF7E44A97731}">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C7A4C-75E6-4EC0-BB6F-C6A3513FAB5D}">
  <sheetPr codeName="Sheet4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S004</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620</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608</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1">
    <dataValidation type="list" allowBlank="1" showInputMessage="1" showErrorMessage="1" sqref="Y11:AB34" xr:uid="{6DD976C8-58F2-464D-824B-DB6DCB42D6C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898E848-1EFF-455F-A449-6361812207E9}">
          <x14:formula1>
            <xm:f>'(参考)リスト'!$F$16:$F$21</xm:f>
          </x14:formula1>
          <xm:sqref>U11:X34</xm:sqref>
        </x14:dataValidation>
        <x14:dataValidation type="list" allowBlank="1" showInputMessage="1" showErrorMessage="1" xr:uid="{B630DA96-8CC0-4A09-A614-0ADB5A980E44}">
          <x14:formula1>
            <xm:f>'(参考)リスト'!$D$16:$D$18</xm:f>
          </x14:formula1>
          <xm:sqref>P11:Q34</xm:sqref>
        </x14:dataValidation>
        <x14:dataValidation type="list" allowBlank="1" showInputMessage="1" showErrorMessage="1" xr:uid="{0B5192E4-0545-4E60-B533-2C9E4D33B7FD}">
          <x14:formula1>
            <xm:f>'(参考)リスト'!$E$16:$E$27</xm:f>
          </x14:formula1>
          <xm:sqref>R11:T34</xm:sqref>
        </x14:dataValidation>
        <x14:dataValidation type="list" allowBlank="1" showInputMessage="1" showErrorMessage="1" xr:uid="{3F2B0AB4-D5BD-40A4-8075-CEC2D8653487}">
          <x14:formula1>
            <xm:f>'(参考)リスト'!$B$16:$B$21</xm:f>
          </x14:formula1>
          <xm:sqref>L11:M34</xm:sqref>
        </x14:dataValidation>
        <x14:dataValidation type="list" allowBlank="1" showInputMessage="1" showErrorMessage="1" xr:uid="{13D163BF-EFEF-4409-96D8-AB302ED94186}">
          <x14:formula1>
            <xm:f>'(参考)リスト'!$G$16:$G$19</xm:f>
          </x14:formula1>
          <xm:sqref>AM35:AO38</xm:sqref>
        </x14:dataValidation>
        <x14:dataValidation type="list" allowBlank="1" showInputMessage="1" showErrorMessage="1" xr:uid="{BBF2088C-CB77-4E54-BAB6-5F2646731321}">
          <x14:formula1>
            <xm:f>'(参考)リスト'!$C$16:$C$47</xm:f>
          </x14:formula1>
          <xm:sqref>N11:O34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2727-F068-417D-B660-66D6254F4461}">
  <sheetPr codeName="Sheet4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S005</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621</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598</v>
      </c>
      <c r="O11" s="893"/>
      <c r="P11" s="891" t="s">
        <v>539</v>
      </c>
      <c r="Q11" s="893"/>
      <c r="R11" s="894" t="s">
        <v>451</v>
      </c>
      <c r="S11" s="894"/>
      <c r="T11" s="894"/>
      <c r="U11" s="891" t="s">
        <v>527</v>
      </c>
      <c r="V11" s="893"/>
      <c r="W11" s="891" t="s">
        <v>590</v>
      </c>
      <c r="X11" s="893"/>
      <c r="Y11" s="229"/>
      <c r="Z11" s="229"/>
      <c r="AA11" s="229"/>
      <c r="AB11" s="229"/>
      <c r="AC11" s="253"/>
      <c r="AD11" s="253"/>
      <c r="AE11" s="253"/>
      <c r="AF11" s="253">
        <v>1.0000000000000002E-2</v>
      </c>
      <c r="AG11" s="228"/>
      <c r="AH11" s="228"/>
      <c r="AI11" s="228"/>
      <c r="AJ11" s="228"/>
      <c r="AK11" s="891"/>
      <c r="AL11" s="892"/>
      <c r="AM11" s="892"/>
      <c r="AN11" s="892"/>
      <c r="AO11" s="893"/>
      <c r="AP11" s="2"/>
      <c r="AQ11" s="47">
        <f>IF(P11="材質劣化",2,IF(P11="漏水",3,1))</f>
        <v>2</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1.0000000000000002E-2</v>
      </c>
      <c r="AG35" s="88">
        <f t="shared" si="7"/>
        <v>0</v>
      </c>
      <c r="AH35" s="88">
        <f t="shared" si="7"/>
        <v>0</v>
      </c>
      <c r="AI35" s="88">
        <f t="shared" si="7"/>
        <v>0</v>
      </c>
      <c r="AJ35" s="89">
        <f t="shared" si="7"/>
        <v>0</v>
      </c>
      <c r="AK35" s="881" t="s">
        <v>358</v>
      </c>
      <c r="AL35" s="881"/>
      <c r="AM35" s="915" t="s">
        <v>523</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1</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1">
    <dataValidation type="list" allowBlank="1" showInputMessage="1" showErrorMessage="1" sqref="Y11:AB34" xr:uid="{43E74323-0DE5-4E1A-815B-2D8DAA486AA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30415AD-DF4E-4C21-A247-0A7C57FCF852}">
          <x14:formula1>
            <xm:f>'(参考)リスト'!$C$16:$C$47</xm:f>
          </x14:formula1>
          <xm:sqref>N11:O34</xm:sqref>
        </x14:dataValidation>
        <x14:dataValidation type="list" allowBlank="1" showInputMessage="1" showErrorMessage="1" xr:uid="{D437B5DC-D825-4A14-8328-1F240EC14AB8}">
          <x14:formula1>
            <xm:f>'(参考)リスト'!$G$16:$G$19</xm:f>
          </x14:formula1>
          <xm:sqref>AM35:AO38</xm:sqref>
        </x14:dataValidation>
        <x14:dataValidation type="list" allowBlank="1" showInputMessage="1" showErrorMessage="1" xr:uid="{A9DD1A9A-0398-410A-934B-F1FA88BF17AA}">
          <x14:formula1>
            <xm:f>'(参考)リスト'!$B$16:$B$21</xm:f>
          </x14:formula1>
          <xm:sqref>L11:M34</xm:sqref>
        </x14:dataValidation>
        <x14:dataValidation type="list" allowBlank="1" showInputMessage="1" showErrorMessage="1" xr:uid="{BB9A34A0-B5DE-4F22-9EC2-163EEDA39ACD}">
          <x14:formula1>
            <xm:f>'(参考)リスト'!$E$16:$E$27</xm:f>
          </x14:formula1>
          <xm:sqref>R11:T34</xm:sqref>
        </x14:dataValidation>
        <x14:dataValidation type="list" allowBlank="1" showInputMessage="1" showErrorMessage="1" xr:uid="{74BE2388-8FB8-495E-A5E3-7CAE8634B914}">
          <x14:formula1>
            <xm:f>'(参考)リスト'!$D$16:$D$18</xm:f>
          </x14:formula1>
          <xm:sqref>P11:Q34</xm:sqref>
        </x14:dataValidation>
        <x14:dataValidation type="list" allowBlank="1" showInputMessage="1" showErrorMessage="1" xr:uid="{5CFEBB28-FF09-480D-B9A4-2B67C6A56CFE}">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9FC42-2DDF-464D-A336-649943F869EC}">
  <sheetPr codeName="Sheet4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S006</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622</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1">
    <dataValidation type="list" allowBlank="1" showInputMessage="1" showErrorMessage="1" sqref="Y11:AB34" xr:uid="{03BA59A1-8221-48D8-8F92-8E21A71D7C5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654D327-EFEF-4620-9CC8-E84F1229C655}">
          <x14:formula1>
            <xm:f>'(参考)リスト'!$F$16:$F$21</xm:f>
          </x14:formula1>
          <xm:sqref>U11:X34</xm:sqref>
        </x14:dataValidation>
        <x14:dataValidation type="list" allowBlank="1" showInputMessage="1" showErrorMessage="1" xr:uid="{1F8107CA-9EAD-4E7B-AA0F-55A5B946109E}">
          <x14:formula1>
            <xm:f>'(参考)リスト'!$D$16:$D$18</xm:f>
          </x14:formula1>
          <xm:sqref>P11:Q34</xm:sqref>
        </x14:dataValidation>
        <x14:dataValidation type="list" allowBlank="1" showInputMessage="1" showErrorMessage="1" xr:uid="{03BDEF0A-DD98-40D7-AD4A-A5C5A41A2EB1}">
          <x14:formula1>
            <xm:f>'(参考)リスト'!$E$16:$E$27</xm:f>
          </x14:formula1>
          <xm:sqref>R11:T34</xm:sqref>
        </x14:dataValidation>
        <x14:dataValidation type="list" allowBlank="1" showInputMessage="1" showErrorMessage="1" xr:uid="{23F17248-7736-4465-B675-CFA9CEE396CF}">
          <x14:formula1>
            <xm:f>'(参考)リスト'!$B$16:$B$21</xm:f>
          </x14:formula1>
          <xm:sqref>L11:M34</xm:sqref>
        </x14:dataValidation>
        <x14:dataValidation type="list" allowBlank="1" showInputMessage="1" showErrorMessage="1" xr:uid="{DE0D3CED-82EA-427A-81B4-B8613F1C127D}">
          <x14:formula1>
            <xm:f>'(参考)リスト'!$G$16:$G$19</xm:f>
          </x14:formula1>
          <xm:sqref>AM35:AO38</xm:sqref>
        </x14:dataValidation>
        <x14:dataValidation type="list" allowBlank="1" showInputMessage="1" showErrorMessage="1" xr:uid="{25CD6B3D-68B7-4004-8B08-2988223CA651}">
          <x14:formula1>
            <xm:f>'(参考)リスト'!$C$16:$C$47</xm:f>
          </x14:formula1>
          <xm:sqref>N11:O34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F9AA6-E391-41C9-B04D-5FAA76A5E208}">
  <sheetPr codeName="Sheet4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S007</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623</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1">
    <dataValidation type="list" allowBlank="1" showInputMessage="1" showErrorMessage="1" sqref="Y11:AB34" xr:uid="{75D71D88-A5DE-483C-A920-24893A3B3A1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72C2D63-5EC1-43D0-BFBC-D74C75A489DB}">
          <x14:formula1>
            <xm:f>'(参考)リスト'!$C$16:$C$47</xm:f>
          </x14:formula1>
          <xm:sqref>N11:O34</xm:sqref>
        </x14:dataValidation>
        <x14:dataValidation type="list" allowBlank="1" showInputMessage="1" showErrorMessage="1" xr:uid="{C642540C-FB4D-40B7-86D4-93E5B2A9DB31}">
          <x14:formula1>
            <xm:f>'(参考)リスト'!$G$16:$G$19</xm:f>
          </x14:formula1>
          <xm:sqref>AM35:AO38</xm:sqref>
        </x14:dataValidation>
        <x14:dataValidation type="list" allowBlank="1" showInputMessage="1" showErrorMessage="1" xr:uid="{0003913B-D687-4D9A-A931-C4E77769B9DF}">
          <x14:formula1>
            <xm:f>'(参考)リスト'!$B$16:$B$21</xm:f>
          </x14:formula1>
          <xm:sqref>L11:M34</xm:sqref>
        </x14:dataValidation>
        <x14:dataValidation type="list" allowBlank="1" showInputMessage="1" showErrorMessage="1" xr:uid="{DD7ACC47-3C14-47A0-8537-89F3B81AA361}">
          <x14:formula1>
            <xm:f>'(参考)リスト'!$E$16:$E$27</xm:f>
          </x14:formula1>
          <xm:sqref>R11:T34</xm:sqref>
        </x14:dataValidation>
        <x14:dataValidation type="list" allowBlank="1" showInputMessage="1" showErrorMessage="1" xr:uid="{CC6C98F1-E77E-486F-9015-E42079AF11EB}">
          <x14:formula1>
            <xm:f>'(参考)リスト'!$D$16:$D$18</xm:f>
          </x14:formula1>
          <xm:sqref>P11:Q34</xm:sqref>
        </x14:dataValidation>
        <x14:dataValidation type="list" allowBlank="1" showInputMessage="1" showErrorMessage="1" xr:uid="{6DB4C393-F233-4F31-A302-32785E4FA650}">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78D3-77AC-4C8E-8884-271B0B81F537}">
  <sheetPr codeName="Sheet5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S008</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624</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598</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1">
    <dataValidation type="list" allowBlank="1" showInputMessage="1" showErrorMessage="1" sqref="Y11:AB34" xr:uid="{28503F85-00C8-44F1-BF5B-039BB45FE86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D89FC9F-8691-42FD-93B0-D81EE51715B7}">
          <x14:formula1>
            <xm:f>'(参考)リスト'!$F$16:$F$21</xm:f>
          </x14:formula1>
          <xm:sqref>U11:X34</xm:sqref>
        </x14:dataValidation>
        <x14:dataValidation type="list" allowBlank="1" showInputMessage="1" showErrorMessage="1" xr:uid="{2510571A-3309-4019-AA32-1CEF0FDC8EE1}">
          <x14:formula1>
            <xm:f>'(参考)リスト'!$D$16:$D$18</xm:f>
          </x14:formula1>
          <xm:sqref>P11:Q34</xm:sqref>
        </x14:dataValidation>
        <x14:dataValidation type="list" allowBlank="1" showInputMessage="1" showErrorMessage="1" xr:uid="{4958CA9B-BBEE-4693-93C9-863898C058AB}">
          <x14:formula1>
            <xm:f>'(参考)リスト'!$E$16:$E$27</xm:f>
          </x14:formula1>
          <xm:sqref>R11:T34</xm:sqref>
        </x14:dataValidation>
        <x14:dataValidation type="list" allowBlank="1" showInputMessage="1" showErrorMessage="1" xr:uid="{E2547DED-4CC1-4F88-87DD-99F6B1DC0148}">
          <x14:formula1>
            <xm:f>'(参考)リスト'!$B$16:$B$21</xm:f>
          </x14:formula1>
          <xm:sqref>L11:M34</xm:sqref>
        </x14:dataValidation>
        <x14:dataValidation type="list" allowBlank="1" showInputMessage="1" showErrorMessage="1" xr:uid="{E4A8C682-9F3F-4E37-B8C2-6280EE003F72}">
          <x14:formula1>
            <xm:f>'(参考)リスト'!$G$16:$G$19</xm:f>
          </x14:formula1>
          <xm:sqref>AM35:AO38</xm:sqref>
        </x14:dataValidation>
        <x14:dataValidation type="list" allowBlank="1" showInputMessage="1" showErrorMessage="1" xr:uid="{D896F594-5C38-4857-BBFF-F705DCFD7997}">
          <x14:formula1>
            <xm:f>'(参考)リスト'!$C$16:$C$47</xm:f>
          </x14:formula1>
          <xm:sqref>N11:O34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D58A7-4CDB-455F-8FF6-231A812D9862}">
  <sheetPr codeName="Sheet5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S009</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625</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598</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v>2</v>
      </c>
      <c r="L12" s="891" t="s">
        <v>522</v>
      </c>
      <c r="M12" s="893"/>
      <c r="N12" s="891" t="s">
        <v>608</v>
      </c>
      <c r="O12" s="893"/>
      <c r="P12" s="891"/>
      <c r="Q12" s="893"/>
      <c r="R12" s="894" t="s">
        <v>476</v>
      </c>
      <c r="S12" s="894"/>
      <c r="T12" s="894"/>
      <c r="U12" s="891" t="s">
        <v>590</v>
      </c>
      <c r="V12" s="893"/>
      <c r="W12" s="891"/>
      <c r="X12" s="893"/>
      <c r="Y12" s="229"/>
      <c r="Z12" s="229"/>
      <c r="AA12" s="229"/>
      <c r="AB12" s="229"/>
      <c r="AC12" s="228"/>
      <c r="AD12" s="228"/>
      <c r="AE12" s="228"/>
      <c r="AF12" s="228"/>
      <c r="AG12" s="228"/>
      <c r="AH12" s="228"/>
      <c r="AI12" s="228"/>
      <c r="AJ12" s="228"/>
      <c r="AK12" s="891" t="s">
        <v>616</v>
      </c>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1">
    <dataValidation type="list" allowBlank="1" showInputMessage="1" showErrorMessage="1" sqref="Y11:AB34" xr:uid="{0DC4DF30-B2CA-4633-9F30-EA06B38B149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B702C67-E8FE-4BDC-99A8-7C22817779F3}">
          <x14:formula1>
            <xm:f>'(参考)リスト'!$C$16:$C$47</xm:f>
          </x14:formula1>
          <xm:sqref>N11:O34</xm:sqref>
        </x14:dataValidation>
        <x14:dataValidation type="list" allowBlank="1" showInputMessage="1" showErrorMessage="1" xr:uid="{47467B47-CBC8-464F-AA41-E19E4A6586C6}">
          <x14:formula1>
            <xm:f>'(参考)リスト'!$G$16:$G$19</xm:f>
          </x14:formula1>
          <xm:sqref>AM35:AO38</xm:sqref>
        </x14:dataValidation>
        <x14:dataValidation type="list" allowBlank="1" showInputMessage="1" showErrorMessage="1" xr:uid="{B2C5BAFD-0C62-476D-B0F8-E5D715F6545F}">
          <x14:formula1>
            <xm:f>'(参考)リスト'!$B$16:$B$21</xm:f>
          </x14:formula1>
          <xm:sqref>L11:M34</xm:sqref>
        </x14:dataValidation>
        <x14:dataValidation type="list" allowBlank="1" showInputMessage="1" showErrorMessage="1" xr:uid="{4C3B9EC3-FAFB-421D-B888-9E04DB3E8E54}">
          <x14:formula1>
            <xm:f>'(参考)リスト'!$E$16:$E$27</xm:f>
          </x14:formula1>
          <xm:sqref>R11:T34</xm:sqref>
        </x14:dataValidation>
        <x14:dataValidation type="list" allowBlank="1" showInputMessage="1" showErrorMessage="1" xr:uid="{8D30D166-83DC-4FD4-8733-FDCC7869B0D7}">
          <x14:formula1>
            <xm:f>'(参考)リスト'!$D$16:$D$18</xm:f>
          </x14:formula1>
          <xm:sqref>P11:Q34</xm:sqref>
        </x14:dataValidation>
        <x14:dataValidation type="list" allowBlank="1" showInputMessage="1" showErrorMessage="1" xr:uid="{9980004A-2C78-4D51-88F3-F539463246AD}">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B07F4-FB96-4094-9083-4586CC3A1D7E}">
  <sheetPr codeName="Sheet5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S010</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626</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615</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1">
    <dataValidation type="list" allowBlank="1" showInputMessage="1" showErrorMessage="1" sqref="Y11:AB34" xr:uid="{97EF8F5F-6BE2-49F2-8253-E8CA8C17FAF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09C0FE7-68CB-4CFF-916B-D7F100D8106F}">
          <x14:formula1>
            <xm:f>'(参考)リスト'!$F$16:$F$21</xm:f>
          </x14:formula1>
          <xm:sqref>U11:X34</xm:sqref>
        </x14:dataValidation>
        <x14:dataValidation type="list" allowBlank="1" showInputMessage="1" showErrorMessage="1" xr:uid="{41512E84-E782-4CA0-9BCE-A5FC934ADA8B}">
          <x14:formula1>
            <xm:f>'(参考)リスト'!$D$16:$D$18</xm:f>
          </x14:formula1>
          <xm:sqref>P11:Q34</xm:sqref>
        </x14:dataValidation>
        <x14:dataValidation type="list" allowBlank="1" showInputMessage="1" showErrorMessage="1" xr:uid="{38A0ECFD-F36C-4E43-8F5A-CEA2FB1F1792}">
          <x14:formula1>
            <xm:f>'(参考)リスト'!$E$16:$E$27</xm:f>
          </x14:formula1>
          <xm:sqref>R11:T34</xm:sqref>
        </x14:dataValidation>
        <x14:dataValidation type="list" allowBlank="1" showInputMessage="1" showErrorMessage="1" xr:uid="{5ED199C6-8B74-45F8-88BC-A532549E6621}">
          <x14:formula1>
            <xm:f>'(参考)リスト'!$B$16:$B$21</xm:f>
          </x14:formula1>
          <xm:sqref>L11:M34</xm:sqref>
        </x14:dataValidation>
        <x14:dataValidation type="list" allowBlank="1" showInputMessage="1" showErrorMessage="1" xr:uid="{F55A82D0-75C1-43A5-9ABC-39E2826F2B65}">
          <x14:formula1>
            <xm:f>'(参考)リスト'!$G$16:$G$19</xm:f>
          </x14:formula1>
          <xm:sqref>AM35:AO38</xm:sqref>
        </x14:dataValidation>
        <x14:dataValidation type="list" allowBlank="1" showInputMessage="1" showErrorMessage="1" xr:uid="{2A9EC1E7-112F-45AE-856F-737066FB33D4}">
          <x14:formula1>
            <xm:f>'(参考)リスト'!$C$16:$C$47</xm:f>
          </x14:formula1>
          <xm:sqref>N11:O34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D1B24-1B71-46B2-B7E9-62E903F600D2}">
  <sheetPr codeName="Sheet5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S011</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2.5000000000000005E-3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627</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608</v>
      </c>
      <c r="O11" s="893"/>
      <c r="P11" s="891" t="s">
        <v>539</v>
      </c>
      <c r="Q11" s="893"/>
      <c r="R11" s="894" t="s">
        <v>451</v>
      </c>
      <c r="S11" s="894"/>
      <c r="T11" s="894"/>
      <c r="U11" s="891" t="s">
        <v>528</v>
      </c>
      <c r="V11" s="893"/>
      <c r="W11" s="891" t="s">
        <v>590</v>
      </c>
      <c r="X11" s="893"/>
      <c r="Y11" s="229"/>
      <c r="Z11" s="229"/>
      <c r="AA11" s="229"/>
      <c r="AB11" s="229"/>
      <c r="AC11" s="253"/>
      <c r="AD11" s="253"/>
      <c r="AE11" s="253"/>
      <c r="AF11" s="253">
        <v>2.5000000000000005E-3</v>
      </c>
      <c r="AG11" s="228"/>
      <c r="AH11" s="228"/>
      <c r="AI11" s="228"/>
      <c r="AJ11" s="228"/>
      <c r="AK11" s="891"/>
      <c r="AL11" s="892"/>
      <c r="AM11" s="892"/>
      <c r="AN11" s="892"/>
      <c r="AO11" s="893"/>
      <c r="AP11" s="2"/>
      <c r="AQ11" s="47">
        <f>IF(P11="材質劣化",2,IF(P11="漏水",3,1))</f>
        <v>2</v>
      </c>
      <c r="AS11" s="35" t="str">
        <f>IF(Y11&lt;&gt;"",1,"")</f>
        <v/>
      </c>
    </row>
    <row r="12" spans="2:86" ht="12" customHeight="1" x14ac:dyDescent="0.15">
      <c r="B12" s="855"/>
      <c r="C12" s="860"/>
      <c r="D12" s="858"/>
      <c r="E12" s="858"/>
      <c r="F12" s="858"/>
      <c r="G12" s="858"/>
      <c r="H12" s="858"/>
      <c r="I12" s="858"/>
      <c r="J12" s="859"/>
      <c r="K12" s="227">
        <v>2</v>
      </c>
      <c r="L12" s="891" t="s">
        <v>522</v>
      </c>
      <c r="M12" s="893"/>
      <c r="N12" s="891" t="s">
        <v>615</v>
      </c>
      <c r="O12" s="893"/>
      <c r="P12" s="891"/>
      <c r="Q12" s="893"/>
      <c r="R12" s="894" t="s">
        <v>476</v>
      </c>
      <c r="S12" s="894"/>
      <c r="T12" s="894"/>
      <c r="U12" s="891" t="s">
        <v>590</v>
      </c>
      <c r="V12" s="893"/>
      <c r="W12" s="891"/>
      <c r="X12" s="893"/>
      <c r="Y12" s="229"/>
      <c r="Z12" s="229"/>
      <c r="AA12" s="229"/>
      <c r="AB12" s="229"/>
      <c r="AC12" s="228"/>
      <c r="AD12" s="228"/>
      <c r="AE12" s="228"/>
      <c r="AF12" s="228"/>
      <c r="AG12" s="228"/>
      <c r="AH12" s="228"/>
      <c r="AI12" s="228"/>
      <c r="AJ12" s="228"/>
      <c r="AK12" s="891" t="s">
        <v>616</v>
      </c>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2.5000000000000005E-3</v>
      </c>
      <c r="AG35" s="88">
        <f t="shared" si="7"/>
        <v>0</v>
      </c>
      <c r="AH35" s="88">
        <f t="shared" si="7"/>
        <v>0</v>
      </c>
      <c r="AI35" s="88">
        <f t="shared" si="7"/>
        <v>0</v>
      </c>
      <c r="AJ35" s="89">
        <f t="shared" si="7"/>
        <v>0</v>
      </c>
      <c r="AK35" s="881" t="s">
        <v>358</v>
      </c>
      <c r="AL35" s="881"/>
      <c r="AM35" s="915" t="s">
        <v>523</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1</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1">
    <dataValidation type="list" allowBlank="1" showInputMessage="1" showErrorMessage="1" sqref="Y11:AB34" xr:uid="{89F1E865-F2C7-4513-80E1-509C3DA9997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A7C5471-D9A2-45E8-AFDD-089CF18660CB}">
          <x14:formula1>
            <xm:f>'(参考)リスト'!$C$16:$C$47</xm:f>
          </x14:formula1>
          <xm:sqref>N11:O34</xm:sqref>
        </x14:dataValidation>
        <x14:dataValidation type="list" allowBlank="1" showInputMessage="1" showErrorMessage="1" xr:uid="{38E1C27A-41B0-4F13-8CD4-28E0E52CF616}">
          <x14:formula1>
            <xm:f>'(参考)リスト'!$G$16:$G$19</xm:f>
          </x14:formula1>
          <xm:sqref>AM35:AO38</xm:sqref>
        </x14:dataValidation>
        <x14:dataValidation type="list" allowBlank="1" showInputMessage="1" showErrorMessage="1" xr:uid="{F2B1C195-3E72-4E7C-A8D1-EDF2C579F9E3}">
          <x14:formula1>
            <xm:f>'(参考)リスト'!$B$16:$B$21</xm:f>
          </x14:formula1>
          <xm:sqref>L11:M34</xm:sqref>
        </x14:dataValidation>
        <x14:dataValidation type="list" allowBlank="1" showInputMessage="1" showErrorMessage="1" xr:uid="{4A6001EB-4023-4533-A4F0-FA57667AF9D5}">
          <x14:formula1>
            <xm:f>'(参考)リスト'!$E$16:$E$27</xm:f>
          </x14:formula1>
          <xm:sqref>R11:T34</xm:sqref>
        </x14:dataValidation>
        <x14:dataValidation type="list" allowBlank="1" showInputMessage="1" showErrorMessage="1" xr:uid="{EF1F79AA-7DA0-4273-8406-6B3B8A518642}">
          <x14:formula1>
            <xm:f>'(参考)リスト'!$D$16:$D$18</xm:f>
          </x14:formula1>
          <xm:sqref>P11:Q34</xm:sqref>
        </x14:dataValidation>
        <x14:dataValidation type="list" allowBlank="1" showInputMessage="1" showErrorMessage="1" xr:uid="{1135CFDA-06DD-4100-B6A2-53DFAFA1D973}">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E5A3-9A0F-4E63-90A5-97360DC0AF0F}">
  <sheetPr codeName="Sheet5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S012</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4.0000000000000008E-2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628</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597</v>
      </c>
      <c r="O11" s="893"/>
      <c r="P11" s="891" t="s">
        <v>539</v>
      </c>
      <c r="Q11" s="893"/>
      <c r="R11" s="894" t="s">
        <v>442</v>
      </c>
      <c r="S11" s="894"/>
      <c r="T11" s="894"/>
      <c r="U11" s="891" t="s">
        <v>590</v>
      </c>
      <c r="V11" s="893"/>
      <c r="W11" s="891" t="s">
        <v>590</v>
      </c>
      <c r="X11" s="893"/>
      <c r="Y11" s="229"/>
      <c r="Z11" s="229"/>
      <c r="AA11" s="229"/>
      <c r="AB11" s="229"/>
      <c r="AC11" s="253"/>
      <c r="AD11" s="253"/>
      <c r="AE11" s="253"/>
      <c r="AF11" s="253">
        <v>4.0000000000000008E-2</v>
      </c>
      <c r="AG11" s="228"/>
      <c r="AH11" s="228"/>
      <c r="AI11" s="228"/>
      <c r="AJ11" s="228"/>
      <c r="AK11" s="891"/>
      <c r="AL11" s="892"/>
      <c r="AM11" s="892"/>
      <c r="AN11" s="892"/>
      <c r="AO11" s="893"/>
      <c r="AP11" s="2"/>
      <c r="AQ11" s="47">
        <f>IF(P11="材質劣化",2,IF(P11="漏水",3,1))</f>
        <v>2</v>
      </c>
      <c r="AS11" s="35" t="str">
        <f>IF(Y11&lt;&gt;"",1,"")</f>
        <v/>
      </c>
    </row>
    <row r="12" spans="2:86" ht="12" customHeight="1" x14ac:dyDescent="0.15">
      <c r="B12" s="855"/>
      <c r="C12" s="860"/>
      <c r="D12" s="858"/>
      <c r="E12" s="858"/>
      <c r="F12" s="858"/>
      <c r="G12" s="858"/>
      <c r="H12" s="858"/>
      <c r="I12" s="858"/>
      <c r="J12" s="859"/>
      <c r="K12" s="227">
        <v>2</v>
      </c>
      <c r="L12" s="891" t="s">
        <v>522</v>
      </c>
      <c r="M12" s="893"/>
      <c r="N12" s="891" t="s">
        <v>597</v>
      </c>
      <c r="O12" s="893"/>
      <c r="P12" s="891"/>
      <c r="Q12" s="893"/>
      <c r="R12" s="894" t="s">
        <v>476</v>
      </c>
      <c r="S12" s="894"/>
      <c r="T12" s="894"/>
      <c r="U12" s="891" t="s">
        <v>590</v>
      </c>
      <c r="V12" s="893"/>
      <c r="W12" s="891"/>
      <c r="X12" s="893"/>
      <c r="Y12" s="229"/>
      <c r="Z12" s="229"/>
      <c r="AA12" s="229"/>
      <c r="AB12" s="229"/>
      <c r="AC12" s="228"/>
      <c r="AD12" s="228"/>
      <c r="AE12" s="228"/>
      <c r="AF12" s="228"/>
      <c r="AG12" s="228"/>
      <c r="AH12" s="228"/>
      <c r="AI12" s="228"/>
      <c r="AJ12" s="228"/>
      <c r="AK12" s="891" t="s">
        <v>616</v>
      </c>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4.0000000000000008E-2</v>
      </c>
      <c r="AG35" s="88">
        <f t="shared" si="7"/>
        <v>0</v>
      </c>
      <c r="AH35" s="88">
        <f t="shared" si="7"/>
        <v>0</v>
      </c>
      <c r="AI35" s="88">
        <f t="shared" si="7"/>
        <v>0</v>
      </c>
      <c r="AJ35" s="89">
        <f t="shared" si="7"/>
        <v>0</v>
      </c>
      <c r="AK35" s="881" t="s">
        <v>358</v>
      </c>
      <c r="AL35" s="881"/>
      <c r="AM35" s="915" t="s">
        <v>523</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1</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1">
    <dataValidation type="list" allowBlank="1" showInputMessage="1" showErrorMessage="1" sqref="Y11:AB34" xr:uid="{76B90CD2-0CC3-41F5-B364-B51CDB25C2D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82055B9-486D-4105-909D-C36731EDCF57}">
          <x14:formula1>
            <xm:f>'(参考)リスト'!$F$16:$F$21</xm:f>
          </x14:formula1>
          <xm:sqref>U11:X34</xm:sqref>
        </x14:dataValidation>
        <x14:dataValidation type="list" allowBlank="1" showInputMessage="1" showErrorMessage="1" xr:uid="{856E5017-B65B-4CAD-BA72-6E36C5DDFAE6}">
          <x14:formula1>
            <xm:f>'(参考)リスト'!$D$16:$D$18</xm:f>
          </x14:formula1>
          <xm:sqref>P11:Q34</xm:sqref>
        </x14:dataValidation>
        <x14:dataValidation type="list" allowBlank="1" showInputMessage="1" showErrorMessage="1" xr:uid="{4907CDA7-405E-40E4-8314-4925D057006D}">
          <x14:formula1>
            <xm:f>'(参考)リスト'!$E$16:$E$27</xm:f>
          </x14:formula1>
          <xm:sqref>R11:T34</xm:sqref>
        </x14:dataValidation>
        <x14:dataValidation type="list" allowBlank="1" showInputMessage="1" showErrorMessage="1" xr:uid="{E23BE634-4FB6-416F-91B2-61D47468B296}">
          <x14:formula1>
            <xm:f>'(参考)リスト'!$B$16:$B$21</xm:f>
          </x14:formula1>
          <xm:sqref>L11:M34</xm:sqref>
        </x14:dataValidation>
        <x14:dataValidation type="list" allowBlank="1" showInputMessage="1" showErrorMessage="1" xr:uid="{EE61EF61-C24C-466F-A501-1CD8A706FF71}">
          <x14:formula1>
            <xm:f>'(参考)リスト'!$G$16:$G$19</xm:f>
          </x14:formula1>
          <xm:sqref>AM35:AO38</xm:sqref>
        </x14:dataValidation>
        <x14:dataValidation type="list" allowBlank="1" showInputMessage="1" showErrorMessage="1" xr:uid="{C3C112A4-3582-4B20-9392-AF4812F18753}">
          <x14:formula1>
            <xm:f>'(参考)リスト'!$C$16:$C$47</xm:f>
          </x14:formula1>
          <xm:sqref>N11:O34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5D445-728D-4543-A197-8492B06EFF40}">
  <sheetPr codeName="Sheet5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S013</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629</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598</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1">
    <dataValidation type="list" allowBlank="1" showInputMessage="1" showErrorMessage="1" sqref="Y11:AB34" xr:uid="{09ACE745-AE09-4B48-8B11-B5B0FB1BA90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8CDDB29-E012-4C5A-A0F4-CC817E92D4AF}">
          <x14:formula1>
            <xm:f>'(参考)リスト'!$C$16:$C$47</xm:f>
          </x14:formula1>
          <xm:sqref>N11:O34</xm:sqref>
        </x14:dataValidation>
        <x14:dataValidation type="list" allowBlank="1" showInputMessage="1" showErrorMessage="1" xr:uid="{71BBCC87-FF65-4421-806E-B0AC7E980731}">
          <x14:formula1>
            <xm:f>'(参考)リスト'!$G$16:$G$19</xm:f>
          </x14:formula1>
          <xm:sqref>AM35:AO38</xm:sqref>
        </x14:dataValidation>
        <x14:dataValidation type="list" allowBlank="1" showInputMessage="1" showErrorMessage="1" xr:uid="{E91B3FEE-9665-47CD-8B0F-9554FEDDA627}">
          <x14:formula1>
            <xm:f>'(参考)リスト'!$B$16:$B$21</xm:f>
          </x14:formula1>
          <xm:sqref>L11:M34</xm:sqref>
        </x14:dataValidation>
        <x14:dataValidation type="list" allowBlank="1" showInputMessage="1" showErrorMessage="1" xr:uid="{732EFF2C-5B8F-4871-BD4F-0F1C9F0A0C00}">
          <x14:formula1>
            <xm:f>'(参考)リスト'!$E$16:$E$27</xm:f>
          </x14:formula1>
          <xm:sqref>R11:T34</xm:sqref>
        </x14:dataValidation>
        <x14:dataValidation type="list" allowBlank="1" showInputMessage="1" showErrorMessage="1" xr:uid="{105865FD-23BE-414F-8C59-23A9526A93A6}">
          <x14:formula1>
            <xm:f>'(参考)リスト'!$D$16:$D$18</xm:f>
          </x14:formula1>
          <xm:sqref>P11:Q34</xm:sqref>
        </x14:dataValidation>
        <x14:dataValidation type="list" allowBlank="1" showInputMessage="1" showErrorMessage="1" xr:uid="{5E9E02FD-9B18-479D-8608-AE2E6511BB2C}">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621A-9C41-45A1-8E7F-4F091ED4F2F0}">
  <sheetPr codeName="Sheet5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S014</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630</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1">
    <dataValidation type="list" allowBlank="1" showInputMessage="1" showErrorMessage="1" sqref="Y11:AB34" xr:uid="{F974B658-0979-4C6A-8F64-AA13B5B2674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479DE47-39E6-44A5-9197-D192030F229B}">
          <x14:formula1>
            <xm:f>'(参考)リスト'!$F$16:$F$21</xm:f>
          </x14:formula1>
          <xm:sqref>U11:X34</xm:sqref>
        </x14:dataValidation>
        <x14:dataValidation type="list" allowBlank="1" showInputMessage="1" showErrorMessage="1" xr:uid="{87EB4189-FD66-41F7-9DC7-8E443BF7E0A5}">
          <x14:formula1>
            <xm:f>'(参考)リスト'!$D$16:$D$18</xm:f>
          </x14:formula1>
          <xm:sqref>P11:Q34</xm:sqref>
        </x14:dataValidation>
        <x14:dataValidation type="list" allowBlank="1" showInputMessage="1" showErrorMessage="1" xr:uid="{76F0EB3A-8BF3-4D36-B889-30208A56396D}">
          <x14:formula1>
            <xm:f>'(参考)リスト'!$E$16:$E$27</xm:f>
          </x14:formula1>
          <xm:sqref>R11:T34</xm:sqref>
        </x14:dataValidation>
        <x14:dataValidation type="list" allowBlank="1" showInputMessage="1" showErrorMessage="1" xr:uid="{4BBFD631-81B6-45F9-868D-2E569068BE80}">
          <x14:formula1>
            <xm:f>'(参考)リスト'!$B$16:$B$21</xm:f>
          </x14:formula1>
          <xm:sqref>L11:M34</xm:sqref>
        </x14:dataValidation>
        <x14:dataValidation type="list" allowBlank="1" showInputMessage="1" showErrorMessage="1" xr:uid="{9AC73DD7-7B51-49D6-B2A7-2833134992FA}">
          <x14:formula1>
            <xm:f>'(参考)リスト'!$G$16:$G$19</xm:f>
          </x14:formula1>
          <xm:sqref>AM35:AO38</xm:sqref>
        </x14:dataValidation>
        <x14:dataValidation type="list" allowBlank="1" showInputMessage="1" showErrorMessage="1" xr:uid="{B8D70C21-003D-4E99-AB41-42C28DDFAC58}">
          <x14:formula1>
            <xm:f>'(参考)リスト'!$C$16:$C$47</xm:f>
          </x14:formula1>
          <xm:sqref>N11:O34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30934-68E8-41B1-BB25-0CEDDF54D941}">
  <sheetPr codeName="Sheet5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S015</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631</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1">
    <dataValidation type="list" allowBlank="1" showInputMessage="1" showErrorMessage="1" sqref="Y11:AB34" xr:uid="{05BDC687-07CB-4911-A23C-4E5F5AC0176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9BD4B98-5E10-4C93-B7DB-59386667CCF4}">
          <x14:formula1>
            <xm:f>'(参考)リスト'!$C$16:$C$47</xm:f>
          </x14:formula1>
          <xm:sqref>N11:O34</xm:sqref>
        </x14:dataValidation>
        <x14:dataValidation type="list" allowBlank="1" showInputMessage="1" showErrorMessage="1" xr:uid="{FD56FDDB-F28D-420F-B35A-F94A5CEE6D66}">
          <x14:formula1>
            <xm:f>'(参考)リスト'!$G$16:$G$19</xm:f>
          </x14:formula1>
          <xm:sqref>AM35:AO38</xm:sqref>
        </x14:dataValidation>
        <x14:dataValidation type="list" allowBlank="1" showInputMessage="1" showErrorMessage="1" xr:uid="{5144F1F3-CB95-4040-94CC-9A73499E96AF}">
          <x14:formula1>
            <xm:f>'(参考)リスト'!$B$16:$B$21</xm:f>
          </x14:formula1>
          <xm:sqref>L11:M34</xm:sqref>
        </x14:dataValidation>
        <x14:dataValidation type="list" allowBlank="1" showInputMessage="1" showErrorMessage="1" xr:uid="{F8B5FAA8-A557-413B-9D7D-06BB15498B62}">
          <x14:formula1>
            <xm:f>'(参考)リスト'!$E$16:$E$27</xm:f>
          </x14:formula1>
          <xm:sqref>R11:T34</xm:sqref>
        </x14:dataValidation>
        <x14:dataValidation type="list" allowBlank="1" showInputMessage="1" showErrorMessage="1" xr:uid="{88EF4DB5-996B-4E22-B53A-BF4D7A40BEB0}">
          <x14:formula1>
            <xm:f>'(参考)リスト'!$D$16:$D$18</xm:f>
          </x14:formula1>
          <xm:sqref>P11:Q34</xm:sqref>
        </x14:dataValidation>
        <x14:dataValidation type="list" allowBlank="1" showInputMessage="1" showErrorMessage="1" xr:uid="{A331FF2F-5618-451D-8EBA-28B18C2DD8DA}">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FCFA2-BEFF-481B-B715-1952B28E28D6}">
  <sheetPr codeName="Sheet5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S016</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632</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1">
    <dataValidation type="list" allowBlank="1" showInputMessage="1" showErrorMessage="1" sqref="Y11:AB34" xr:uid="{D0C5A6F1-5313-4CF8-AAFA-3E79EDEB491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4FE5619-C45F-4F35-9FB0-64A62424EB94}">
          <x14:formula1>
            <xm:f>'(参考)リスト'!$F$16:$F$21</xm:f>
          </x14:formula1>
          <xm:sqref>U11:X34</xm:sqref>
        </x14:dataValidation>
        <x14:dataValidation type="list" allowBlank="1" showInputMessage="1" showErrorMessage="1" xr:uid="{6A57D4D9-03C5-45F0-95C6-605576782067}">
          <x14:formula1>
            <xm:f>'(参考)リスト'!$D$16:$D$18</xm:f>
          </x14:formula1>
          <xm:sqref>P11:Q34</xm:sqref>
        </x14:dataValidation>
        <x14:dataValidation type="list" allowBlank="1" showInputMessage="1" showErrorMessage="1" xr:uid="{4364C984-D551-46DA-A1D5-657082AE1F2C}">
          <x14:formula1>
            <xm:f>'(参考)リスト'!$E$16:$E$27</xm:f>
          </x14:formula1>
          <xm:sqref>R11:T34</xm:sqref>
        </x14:dataValidation>
        <x14:dataValidation type="list" allowBlank="1" showInputMessage="1" showErrorMessage="1" xr:uid="{B4351FDB-8935-4248-AB87-E166DD34D254}">
          <x14:formula1>
            <xm:f>'(参考)リスト'!$B$16:$B$21</xm:f>
          </x14:formula1>
          <xm:sqref>L11:M34</xm:sqref>
        </x14:dataValidation>
        <x14:dataValidation type="list" allowBlank="1" showInputMessage="1" showErrorMessage="1" xr:uid="{7ED8211E-EA40-472A-9AD4-7E0BD8BC19E9}">
          <x14:formula1>
            <xm:f>'(参考)リスト'!$G$16:$G$19</xm:f>
          </x14:formula1>
          <xm:sqref>AM35:AO38</xm:sqref>
        </x14:dataValidation>
        <x14:dataValidation type="list" allowBlank="1" showInputMessage="1" showErrorMessage="1" xr:uid="{38BDEA58-356F-4BA6-B5A4-731521AA99B8}">
          <x14:formula1>
            <xm:f>'(参考)リスト'!$C$16:$C$47</xm:f>
          </x14:formula1>
          <xm:sqref>N11:O34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173F-C395-4FAE-BBBA-89213E705D56}">
  <sheetPr codeName="Sheet5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S017</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633</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1">
    <dataValidation type="list" allowBlank="1" showInputMessage="1" showErrorMessage="1" sqref="Y11:AB34" xr:uid="{3BABFABC-7392-428A-A0D6-034E65960C6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DD5C727-D599-46FB-83D3-32EE3883D6AA}">
          <x14:formula1>
            <xm:f>'(参考)リスト'!$C$16:$C$47</xm:f>
          </x14:formula1>
          <xm:sqref>N11:O34</xm:sqref>
        </x14:dataValidation>
        <x14:dataValidation type="list" allowBlank="1" showInputMessage="1" showErrorMessage="1" xr:uid="{6FF23776-CB1E-406C-95F0-503A280340EA}">
          <x14:formula1>
            <xm:f>'(参考)リスト'!$G$16:$G$19</xm:f>
          </x14:formula1>
          <xm:sqref>AM35:AO38</xm:sqref>
        </x14:dataValidation>
        <x14:dataValidation type="list" allowBlank="1" showInputMessage="1" showErrorMessage="1" xr:uid="{E14BADDF-C580-4176-B3C1-98104B0108F3}">
          <x14:formula1>
            <xm:f>'(参考)リスト'!$B$16:$B$21</xm:f>
          </x14:formula1>
          <xm:sqref>L11:M34</xm:sqref>
        </x14:dataValidation>
        <x14:dataValidation type="list" allowBlank="1" showInputMessage="1" showErrorMessage="1" xr:uid="{A6063E5E-163E-4AA6-87AD-7BE2A94AA60C}">
          <x14:formula1>
            <xm:f>'(参考)リスト'!$E$16:$E$27</xm:f>
          </x14:formula1>
          <xm:sqref>R11:T34</xm:sqref>
        </x14:dataValidation>
        <x14:dataValidation type="list" allowBlank="1" showInputMessage="1" showErrorMessage="1" xr:uid="{1803552A-254B-47E8-AC2D-457E2BB91BF5}">
          <x14:formula1>
            <xm:f>'(参考)リスト'!$D$16:$D$18</xm:f>
          </x14:formula1>
          <xm:sqref>P11:Q34</xm:sqref>
        </x14:dataValidation>
        <x14:dataValidation type="list" allowBlank="1" showInputMessage="1" showErrorMessage="1" xr:uid="{0AE83AE5-63CB-4D5F-91FE-7338A925FA23}">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105F-1ECC-4B7F-A8F4-466D05B6F7FD}">
  <sheetPr codeName="Sheet6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S018</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634</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608</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1">
    <dataValidation type="list" allowBlank="1" showInputMessage="1" showErrorMessage="1" sqref="Y11:AB34" xr:uid="{3C1F6D9C-FF84-42FD-BDE4-AC99655AFF6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12A4C75-346D-4B65-A19D-7ADCB36BA269}">
          <x14:formula1>
            <xm:f>'(参考)リスト'!$F$16:$F$21</xm:f>
          </x14:formula1>
          <xm:sqref>U11:X34</xm:sqref>
        </x14:dataValidation>
        <x14:dataValidation type="list" allowBlank="1" showInputMessage="1" showErrorMessage="1" xr:uid="{8B2ADA8B-E381-494E-818D-AE849E31E08F}">
          <x14:formula1>
            <xm:f>'(参考)リスト'!$D$16:$D$18</xm:f>
          </x14:formula1>
          <xm:sqref>P11:Q34</xm:sqref>
        </x14:dataValidation>
        <x14:dataValidation type="list" allowBlank="1" showInputMessage="1" showErrorMessage="1" xr:uid="{2BF4769B-E50D-4F9E-B9C8-8F101E48390A}">
          <x14:formula1>
            <xm:f>'(参考)リスト'!$E$16:$E$27</xm:f>
          </x14:formula1>
          <xm:sqref>R11:T34</xm:sqref>
        </x14:dataValidation>
        <x14:dataValidation type="list" allowBlank="1" showInputMessage="1" showErrorMessage="1" xr:uid="{1ADC07F8-26FC-4346-A407-48536EB27E62}">
          <x14:formula1>
            <xm:f>'(参考)リスト'!$B$16:$B$21</xm:f>
          </x14:formula1>
          <xm:sqref>L11:M34</xm:sqref>
        </x14:dataValidation>
        <x14:dataValidation type="list" allowBlank="1" showInputMessage="1" showErrorMessage="1" xr:uid="{D69A0BB7-F2E3-449F-8DF2-EE77674C763B}">
          <x14:formula1>
            <xm:f>'(参考)リスト'!$G$16:$G$19</xm:f>
          </x14:formula1>
          <xm:sqref>AM35:AO38</xm:sqref>
        </x14:dataValidation>
        <x14:dataValidation type="list" allowBlank="1" showInputMessage="1" showErrorMessage="1" xr:uid="{238CD218-2C83-4429-BB09-E31CC57AAD28}">
          <x14:formula1>
            <xm:f>'(参考)リスト'!$C$16:$C$47</xm:f>
          </x14:formula1>
          <xm:sqref>N11:O34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2A3D7-9B68-480D-8A84-1685EA32349E}">
  <sheetPr codeName="Sheet6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S019</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635</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1">
    <dataValidation type="list" allowBlank="1" showInputMessage="1" showErrorMessage="1" sqref="Y11:AB34" xr:uid="{ECC3E813-A9DD-4A19-8F59-4269C0ADF21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448494F-6228-46B5-8FE6-72A84DEE8672}">
          <x14:formula1>
            <xm:f>'(参考)リスト'!$C$16:$C$47</xm:f>
          </x14:formula1>
          <xm:sqref>N11:O34</xm:sqref>
        </x14:dataValidation>
        <x14:dataValidation type="list" allowBlank="1" showInputMessage="1" showErrorMessage="1" xr:uid="{0C0127E6-4C04-4F4B-8422-B9A1AD00E8E9}">
          <x14:formula1>
            <xm:f>'(参考)リスト'!$G$16:$G$19</xm:f>
          </x14:formula1>
          <xm:sqref>AM35:AO38</xm:sqref>
        </x14:dataValidation>
        <x14:dataValidation type="list" allowBlank="1" showInputMessage="1" showErrorMessage="1" xr:uid="{FFABE881-3FA2-412C-A709-FDA876D97FC1}">
          <x14:formula1>
            <xm:f>'(参考)リスト'!$B$16:$B$21</xm:f>
          </x14:formula1>
          <xm:sqref>L11:M34</xm:sqref>
        </x14:dataValidation>
        <x14:dataValidation type="list" allowBlank="1" showInputMessage="1" showErrorMessage="1" xr:uid="{C8677102-4992-4656-94E6-7A95BD218E51}">
          <x14:formula1>
            <xm:f>'(参考)リスト'!$E$16:$E$27</xm:f>
          </x14:formula1>
          <xm:sqref>R11:T34</xm:sqref>
        </x14:dataValidation>
        <x14:dataValidation type="list" allowBlank="1" showInputMessage="1" showErrorMessage="1" xr:uid="{CC682F1D-660F-4FFF-AF50-7613D6FE9288}">
          <x14:formula1>
            <xm:f>'(参考)リスト'!$D$16:$D$18</xm:f>
          </x14:formula1>
          <xm:sqref>P11:Q34</xm:sqref>
        </x14:dataValidation>
        <x14:dataValidation type="list" allowBlank="1" showInputMessage="1" showErrorMessage="1" xr:uid="{39C607C4-CF1D-49A7-9C5A-948A4036845D}">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EEBE-5AB7-4366-9263-169DAE5E6A34}">
  <sheetPr codeName="Sheet6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S020</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5.000000000000001E-3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636</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598</v>
      </c>
      <c r="O11" s="893"/>
      <c r="P11" s="891" t="s">
        <v>539</v>
      </c>
      <c r="Q11" s="893"/>
      <c r="R11" s="894" t="s">
        <v>451</v>
      </c>
      <c r="S11" s="894"/>
      <c r="T11" s="894"/>
      <c r="U11" s="891" t="s">
        <v>527</v>
      </c>
      <c r="V11" s="893"/>
      <c r="W11" s="891" t="s">
        <v>590</v>
      </c>
      <c r="X11" s="893"/>
      <c r="Y11" s="229"/>
      <c r="Z11" s="229"/>
      <c r="AA11" s="229"/>
      <c r="AB11" s="229"/>
      <c r="AC11" s="253"/>
      <c r="AD11" s="253"/>
      <c r="AE11" s="253"/>
      <c r="AF11" s="253">
        <v>2.5000000000000005E-3</v>
      </c>
      <c r="AG11" s="228"/>
      <c r="AH11" s="228"/>
      <c r="AI11" s="228"/>
      <c r="AJ11" s="228"/>
      <c r="AK11" s="891"/>
      <c r="AL11" s="892"/>
      <c r="AM11" s="892"/>
      <c r="AN11" s="892"/>
      <c r="AO11" s="893"/>
      <c r="AP11" s="2"/>
      <c r="AQ11" s="47">
        <f>IF(P11="材質劣化",2,IF(P11="漏水",3,1))</f>
        <v>2</v>
      </c>
      <c r="AS11" s="35" t="str">
        <f>IF(Y11&lt;&gt;"",1,"")</f>
        <v/>
      </c>
    </row>
    <row r="12" spans="2:86" ht="12" customHeight="1" x14ac:dyDescent="0.15">
      <c r="B12" s="855"/>
      <c r="C12" s="860"/>
      <c r="D12" s="858"/>
      <c r="E12" s="858"/>
      <c r="F12" s="858"/>
      <c r="G12" s="858"/>
      <c r="H12" s="858"/>
      <c r="I12" s="858"/>
      <c r="J12" s="859"/>
      <c r="K12" s="227">
        <v>2</v>
      </c>
      <c r="L12" s="891" t="s">
        <v>522</v>
      </c>
      <c r="M12" s="893"/>
      <c r="N12" s="891" t="s">
        <v>608</v>
      </c>
      <c r="O12" s="893"/>
      <c r="P12" s="891" t="s">
        <v>539</v>
      </c>
      <c r="Q12" s="893"/>
      <c r="R12" s="894" t="s">
        <v>451</v>
      </c>
      <c r="S12" s="894"/>
      <c r="T12" s="894"/>
      <c r="U12" s="891" t="s">
        <v>528</v>
      </c>
      <c r="V12" s="893"/>
      <c r="W12" s="891" t="s">
        <v>590</v>
      </c>
      <c r="X12" s="893"/>
      <c r="Y12" s="229"/>
      <c r="Z12" s="229"/>
      <c r="AA12" s="229"/>
      <c r="AB12" s="229"/>
      <c r="AC12" s="253"/>
      <c r="AD12" s="253"/>
      <c r="AE12" s="253"/>
      <c r="AF12" s="253">
        <v>2.5000000000000005E-3</v>
      </c>
      <c r="AG12" s="228"/>
      <c r="AH12" s="228"/>
      <c r="AI12" s="228"/>
      <c r="AJ12" s="228"/>
      <c r="AK12" s="891"/>
      <c r="AL12" s="892"/>
      <c r="AM12" s="892"/>
      <c r="AN12" s="892"/>
      <c r="AO12" s="893"/>
      <c r="AP12" s="2"/>
      <c r="AQ12" s="47">
        <f>IF(P12="材質劣化",2,IF(P12="漏水",3,1))</f>
        <v>2</v>
      </c>
    </row>
    <row r="13" spans="2:86" ht="12" customHeight="1" x14ac:dyDescent="0.15">
      <c r="B13" s="855"/>
      <c r="C13" s="860"/>
      <c r="D13" s="858"/>
      <c r="E13" s="858"/>
      <c r="F13" s="858"/>
      <c r="G13" s="858"/>
      <c r="H13" s="858"/>
      <c r="I13" s="858"/>
      <c r="J13" s="859"/>
      <c r="K13" s="227">
        <v>3</v>
      </c>
      <c r="L13" s="891" t="s">
        <v>522</v>
      </c>
      <c r="M13" s="893"/>
      <c r="N13" s="891" t="s">
        <v>615</v>
      </c>
      <c r="O13" s="893"/>
      <c r="P13" s="891"/>
      <c r="Q13" s="893"/>
      <c r="R13" s="895" t="s">
        <v>476</v>
      </c>
      <c r="S13" s="896"/>
      <c r="T13" s="897"/>
      <c r="U13" s="891" t="s">
        <v>590</v>
      </c>
      <c r="V13" s="893"/>
      <c r="W13" s="891"/>
      <c r="X13" s="893"/>
      <c r="Y13" s="229"/>
      <c r="Z13" s="229"/>
      <c r="AA13" s="229"/>
      <c r="AB13" s="229"/>
      <c r="AC13" s="228"/>
      <c r="AD13" s="228"/>
      <c r="AE13" s="228"/>
      <c r="AF13" s="228"/>
      <c r="AG13" s="228"/>
      <c r="AH13" s="228"/>
      <c r="AI13" s="228"/>
      <c r="AJ13" s="228"/>
      <c r="AK13" s="891" t="s">
        <v>616</v>
      </c>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5.000000000000001E-3</v>
      </c>
      <c r="AG35" s="88">
        <f t="shared" si="7"/>
        <v>0</v>
      </c>
      <c r="AH35" s="88">
        <f t="shared" si="7"/>
        <v>0</v>
      </c>
      <c r="AI35" s="88">
        <f t="shared" si="7"/>
        <v>0</v>
      </c>
      <c r="AJ35" s="89">
        <f t="shared" si="7"/>
        <v>0</v>
      </c>
      <c r="AK35" s="881" t="s">
        <v>358</v>
      </c>
      <c r="AL35" s="881"/>
      <c r="AM35" s="915" t="s">
        <v>523</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2</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1">
    <dataValidation type="list" allowBlank="1" showInputMessage="1" showErrorMessage="1" sqref="Y11:AB34" xr:uid="{ED1CF3AD-2139-4754-A30D-C566E46DEB8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1F20972-EE8B-404B-BDCE-212AE128A0C1}">
          <x14:formula1>
            <xm:f>'(参考)リスト'!$F$16:$F$21</xm:f>
          </x14:formula1>
          <xm:sqref>U11:X34</xm:sqref>
        </x14:dataValidation>
        <x14:dataValidation type="list" allowBlank="1" showInputMessage="1" showErrorMessage="1" xr:uid="{489CA577-BBE5-4CFE-A45D-6623AE1C96EE}">
          <x14:formula1>
            <xm:f>'(参考)リスト'!$D$16:$D$18</xm:f>
          </x14:formula1>
          <xm:sqref>P11:Q34</xm:sqref>
        </x14:dataValidation>
        <x14:dataValidation type="list" allowBlank="1" showInputMessage="1" showErrorMessage="1" xr:uid="{05D79CAA-46D6-4204-A3EB-72070C482F8F}">
          <x14:formula1>
            <xm:f>'(参考)リスト'!$E$16:$E$27</xm:f>
          </x14:formula1>
          <xm:sqref>R11:T34</xm:sqref>
        </x14:dataValidation>
        <x14:dataValidation type="list" allowBlank="1" showInputMessage="1" showErrorMessage="1" xr:uid="{31046772-41FC-4989-8FAA-E3C693CD2775}">
          <x14:formula1>
            <xm:f>'(参考)リスト'!$B$16:$B$21</xm:f>
          </x14:formula1>
          <xm:sqref>L11:M34</xm:sqref>
        </x14:dataValidation>
        <x14:dataValidation type="list" allowBlank="1" showInputMessage="1" showErrorMessage="1" xr:uid="{6BD53CA5-3798-4748-8046-03DCF889DABE}">
          <x14:formula1>
            <xm:f>'(参考)リスト'!$G$16:$G$19</xm:f>
          </x14:formula1>
          <xm:sqref>AM35:AO38</xm:sqref>
        </x14:dataValidation>
        <x14:dataValidation type="list" allowBlank="1" showInputMessage="1" showErrorMessage="1" xr:uid="{EC10559B-C738-488F-A329-2E03570BEA8D}">
          <x14:formula1>
            <xm:f>'(参考)リスト'!$C$16:$C$47</xm:f>
          </x14:formula1>
          <xm:sqref>N11:O34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22AA-FB31-4373-93AC-18F20014ECB0}">
  <sheetPr codeName="Sheet6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S021</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637</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609</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v>2</v>
      </c>
      <c r="L12" s="891" t="s">
        <v>522</v>
      </c>
      <c r="M12" s="893"/>
      <c r="N12" s="891" t="s">
        <v>608</v>
      </c>
      <c r="O12" s="893"/>
      <c r="P12" s="891"/>
      <c r="Q12" s="893"/>
      <c r="R12" s="894" t="s">
        <v>476</v>
      </c>
      <c r="S12" s="894"/>
      <c r="T12" s="894"/>
      <c r="U12" s="891" t="s">
        <v>590</v>
      </c>
      <c r="V12" s="893"/>
      <c r="W12" s="891"/>
      <c r="X12" s="893"/>
      <c r="Y12" s="229"/>
      <c r="Z12" s="229"/>
      <c r="AA12" s="229"/>
      <c r="AB12" s="229"/>
      <c r="AC12" s="228"/>
      <c r="AD12" s="228"/>
      <c r="AE12" s="228"/>
      <c r="AF12" s="228"/>
      <c r="AG12" s="228"/>
      <c r="AH12" s="228"/>
      <c r="AI12" s="228"/>
      <c r="AJ12" s="228"/>
      <c r="AK12" s="891" t="s">
        <v>616</v>
      </c>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1">
    <dataValidation type="list" allowBlank="1" showInputMessage="1" showErrorMessage="1" sqref="Y11:AB34" xr:uid="{501F29BD-F26D-4455-B6B6-CED1F37BE7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7749160-5485-4822-9E87-6BA26628674A}">
          <x14:formula1>
            <xm:f>'(参考)リスト'!$C$16:$C$47</xm:f>
          </x14:formula1>
          <xm:sqref>N11:O34</xm:sqref>
        </x14:dataValidation>
        <x14:dataValidation type="list" allowBlank="1" showInputMessage="1" showErrorMessage="1" xr:uid="{E36EF174-DBC4-4F98-8502-44C0E49D59F5}">
          <x14:formula1>
            <xm:f>'(参考)リスト'!$G$16:$G$19</xm:f>
          </x14:formula1>
          <xm:sqref>AM35:AO38</xm:sqref>
        </x14:dataValidation>
        <x14:dataValidation type="list" allowBlank="1" showInputMessage="1" showErrorMessage="1" xr:uid="{B9BECBA5-1ADE-458F-A05F-DC9F120FE7EF}">
          <x14:formula1>
            <xm:f>'(参考)リスト'!$B$16:$B$21</xm:f>
          </x14:formula1>
          <xm:sqref>L11:M34</xm:sqref>
        </x14:dataValidation>
        <x14:dataValidation type="list" allowBlank="1" showInputMessage="1" showErrorMessage="1" xr:uid="{BEA05043-9033-4523-AFE4-4AD47EE3D9D3}">
          <x14:formula1>
            <xm:f>'(参考)リスト'!$E$16:$E$27</xm:f>
          </x14:formula1>
          <xm:sqref>R11:T34</xm:sqref>
        </x14:dataValidation>
        <x14:dataValidation type="list" allowBlank="1" showInputMessage="1" showErrorMessage="1" xr:uid="{77B7BA38-8AFC-4AF7-969A-3D210AD926F6}">
          <x14:formula1>
            <xm:f>'(参考)リスト'!$D$16:$D$18</xm:f>
          </x14:formula1>
          <xm:sqref>P11:Q34</xm:sqref>
        </x14:dataValidation>
        <x14:dataValidation type="list" allowBlank="1" showInputMessage="1" showErrorMessage="1" xr:uid="{FE2CA738-13D7-447D-BCF0-5535A02B7337}">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98DA-BB03-481D-89AE-40F8407603CB}">
  <sheetPr codeName="Sheet6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S022</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638</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598</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v>2</v>
      </c>
      <c r="L12" s="891" t="s">
        <v>522</v>
      </c>
      <c r="M12" s="893"/>
      <c r="N12" s="891" t="s">
        <v>608</v>
      </c>
      <c r="O12" s="893"/>
      <c r="P12" s="891"/>
      <c r="Q12" s="893"/>
      <c r="R12" s="894" t="s">
        <v>476</v>
      </c>
      <c r="S12" s="894"/>
      <c r="T12" s="894"/>
      <c r="U12" s="891" t="s">
        <v>590</v>
      </c>
      <c r="V12" s="893"/>
      <c r="W12" s="891"/>
      <c r="X12" s="893"/>
      <c r="Y12" s="229"/>
      <c r="Z12" s="229"/>
      <c r="AA12" s="229"/>
      <c r="AB12" s="229"/>
      <c r="AC12" s="228"/>
      <c r="AD12" s="228"/>
      <c r="AE12" s="228"/>
      <c r="AF12" s="228"/>
      <c r="AG12" s="228"/>
      <c r="AH12" s="228"/>
      <c r="AI12" s="228"/>
      <c r="AJ12" s="228"/>
      <c r="AK12" s="891" t="s">
        <v>616</v>
      </c>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1">
    <dataValidation type="list" allowBlank="1" showInputMessage="1" showErrorMessage="1" sqref="Y11:AB34" xr:uid="{45A7705D-822D-4720-B759-3919350DFB4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4F34F4B-9AEF-4B46-90AC-E19D419BAC54}">
          <x14:formula1>
            <xm:f>'(参考)リスト'!$F$16:$F$21</xm:f>
          </x14:formula1>
          <xm:sqref>U11:X34</xm:sqref>
        </x14:dataValidation>
        <x14:dataValidation type="list" allowBlank="1" showInputMessage="1" showErrorMessage="1" xr:uid="{EB4BCCAA-4CA0-4A21-8843-D6A4CEBBF61D}">
          <x14:formula1>
            <xm:f>'(参考)リスト'!$D$16:$D$18</xm:f>
          </x14:formula1>
          <xm:sqref>P11:Q34</xm:sqref>
        </x14:dataValidation>
        <x14:dataValidation type="list" allowBlank="1" showInputMessage="1" showErrorMessage="1" xr:uid="{A8EF0964-6BC5-4D53-9B1C-317954F1E5E9}">
          <x14:formula1>
            <xm:f>'(参考)リスト'!$E$16:$E$27</xm:f>
          </x14:formula1>
          <xm:sqref>R11:T34</xm:sqref>
        </x14:dataValidation>
        <x14:dataValidation type="list" allowBlank="1" showInputMessage="1" showErrorMessage="1" xr:uid="{ADC435A7-3E0E-462C-9845-D0E26ECABFC3}">
          <x14:formula1>
            <xm:f>'(参考)リスト'!$B$16:$B$21</xm:f>
          </x14:formula1>
          <xm:sqref>L11:M34</xm:sqref>
        </x14:dataValidation>
        <x14:dataValidation type="list" allowBlank="1" showInputMessage="1" showErrorMessage="1" xr:uid="{56D99FE0-D116-47C9-B70F-1DAAB8E1DD19}">
          <x14:formula1>
            <xm:f>'(参考)リスト'!$G$16:$G$19</xm:f>
          </x14:formula1>
          <xm:sqref>AM35:AO38</xm:sqref>
        </x14:dataValidation>
        <x14:dataValidation type="list" allowBlank="1" showInputMessage="1" showErrorMessage="1" xr:uid="{7B1EA9EE-3295-4027-BDFA-5C187A616809}">
          <x14:formula1>
            <xm:f>'(参考)リスト'!$C$16:$C$47</xm:f>
          </x14:formula1>
          <xm:sqref>N11:O34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8CFB7-B8A3-4EAB-8465-22F2AC2F0FEB}">
  <sheetPr codeName="Sheet6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S023</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639</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596</v>
      </c>
      <c r="O11" s="893"/>
      <c r="P11" s="891" t="s">
        <v>441</v>
      </c>
      <c r="Q11" s="893"/>
      <c r="R11" s="894" t="s">
        <v>442</v>
      </c>
      <c r="S11" s="894"/>
      <c r="T11" s="894"/>
      <c r="U11" s="891" t="s">
        <v>590</v>
      </c>
      <c r="V11" s="893"/>
      <c r="W11" s="891" t="s">
        <v>682</v>
      </c>
      <c r="X11" s="893"/>
      <c r="Y11" s="229"/>
      <c r="Z11" s="229"/>
      <c r="AA11" s="229"/>
      <c r="AB11" s="229"/>
      <c r="AC11" s="228"/>
      <c r="AD11" s="228"/>
      <c r="AE11" s="228"/>
      <c r="AF11" s="228"/>
      <c r="AG11" s="228"/>
      <c r="AH11" s="228"/>
      <c r="AI11" s="228"/>
      <c r="AJ11" s="228"/>
      <c r="AK11" s="891" t="s">
        <v>529</v>
      </c>
      <c r="AL11" s="892"/>
      <c r="AM11" s="892"/>
      <c r="AN11" s="892"/>
      <c r="AO11" s="893"/>
      <c r="AP11" s="2"/>
      <c r="AQ11" s="47">
        <f>IF(P11="材質劣化",2,IF(P11="漏水",3,1))</f>
        <v>2</v>
      </c>
      <c r="AS11" s="35" t="str">
        <f>IF(Y11&lt;&gt;"",1,"")</f>
        <v/>
      </c>
    </row>
    <row r="12" spans="2:86" ht="12" customHeight="1" x14ac:dyDescent="0.15">
      <c r="B12" s="855"/>
      <c r="C12" s="860"/>
      <c r="D12" s="858"/>
      <c r="E12" s="858"/>
      <c r="F12" s="858"/>
      <c r="G12" s="858"/>
      <c r="H12" s="858"/>
      <c r="I12" s="858"/>
      <c r="J12" s="859"/>
      <c r="K12" s="227">
        <v>2</v>
      </c>
      <c r="L12" s="891" t="s">
        <v>522</v>
      </c>
      <c r="M12" s="893"/>
      <c r="N12" s="891" t="s">
        <v>615</v>
      </c>
      <c r="O12" s="893"/>
      <c r="P12" s="891"/>
      <c r="Q12" s="893"/>
      <c r="R12" s="894" t="s">
        <v>476</v>
      </c>
      <c r="S12" s="894"/>
      <c r="T12" s="894"/>
      <c r="U12" s="891" t="s">
        <v>590</v>
      </c>
      <c r="V12" s="893"/>
      <c r="W12" s="891"/>
      <c r="X12" s="893"/>
      <c r="Y12" s="229"/>
      <c r="Z12" s="229"/>
      <c r="AA12" s="229"/>
      <c r="AB12" s="229"/>
      <c r="AC12" s="228"/>
      <c r="AD12" s="228"/>
      <c r="AE12" s="228"/>
      <c r="AF12" s="228"/>
      <c r="AG12" s="228"/>
      <c r="AH12" s="228"/>
      <c r="AI12" s="228"/>
      <c r="AJ12" s="228"/>
      <c r="AK12" s="891" t="s">
        <v>616</v>
      </c>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1">
    <dataValidation type="list" allowBlank="1" showInputMessage="1" showErrorMessage="1" sqref="Y11:AB34" xr:uid="{837D1B3C-C897-433B-96CB-368EA8E67DC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36E1A98-DAEE-44F9-B5B2-8275190C5341}">
          <x14:formula1>
            <xm:f>'(参考)リスト'!$C$16:$C$47</xm:f>
          </x14:formula1>
          <xm:sqref>N11:O34</xm:sqref>
        </x14:dataValidation>
        <x14:dataValidation type="list" allowBlank="1" showInputMessage="1" showErrorMessage="1" xr:uid="{EC448069-7A18-4080-99C3-827DEE5134D9}">
          <x14:formula1>
            <xm:f>'(参考)リスト'!$G$16:$G$19</xm:f>
          </x14:formula1>
          <xm:sqref>AM35:AO38</xm:sqref>
        </x14:dataValidation>
        <x14:dataValidation type="list" allowBlank="1" showInputMessage="1" showErrorMessage="1" xr:uid="{B900E9A3-F5E7-41AF-83CA-D2CA4CD65BE2}">
          <x14:formula1>
            <xm:f>'(参考)リスト'!$B$16:$B$21</xm:f>
          </x14:formula1>
          <xm:sqref>L11:M34</xm:sqref>
        </x14:dataValidation>
        <x14:dataValidation type="list" allowBlank="1" showInputMessage="1" showErrorMessage="1" xr:uid="{4A3DCB53-600C-4689-904C-694F75ABEBC7}">
          <x14:formula1>
            <xm:f>'(参考)リスト'!$E$16:$E$27</xm:f>
          </x14:formula1>
          <xm:sqref>R11:T34</xm:sqref>
        </x14:dataValidation>
        <x14:dataValidation type="list" allowBlank="1" showInputMessage="1" showErrorMessage="1" xr:uid="{114E72A7-3D03-458A-9962-638D3CEAD0AE}">
          <x14:formula1>
            <xm:f>'(参考)リスト'!$D$16:$D$18</xm:f>
          </x14:formula1>
          <xm:sqref>P11:Q34</xm:sqref>
        </x14:dataValidation>
        <x14:dataValidation type="list" allowBlank="1" showInputMessage="1" showErrorMessage="1" xr:uid="{E15D759F-9809-4C5D-80AF-FD7E4B5484D8}">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56E58-7165-421A-A46B-0E362B2FE77B}">
  <sheetPr codeName="Sheet6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S024</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640</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v>1</v>
      </c>
      <c r="L11" s="891" t="s">
        <v>522</v>
      </c>
      <c r="M11" s="893"/>
      <c r="N11" s="891" t="s">
        <v>615</v>
      </c>
      <c r="O11" s="893"/>
      <c r="P11" s="891"/>
      <c r="Q11" s="893"/>
      <c r="R11" s="894" t="s">
        <v>476</v>
      </c>
      <c r="S11" s="894"/>
      <c r="T11" s="894"/>
      <c r="U11" s="891" t="s">
        <v>590</v>
      </c>
      <c r="V11" s="893"/>
      <c r="W11" s="891"/>
      <c r="X11" s="893"/>
      <c r="Y11" s="229"/>
      <c r="Z11" s="229"/>
      <c r="AA11" s="229"/>
      <c r="AB11" s="229"/>
      <c r="AC11" s="228"/>
      <c r="AD11" s="228"/>
      <c r="AE11" s="228"/>
      <c r="AF11" s="228"/>
      <c r="AG11" s="228"/>
      <c r="AH11" s="228"/>
      <c r="AI11" s="228"/>
      <c r="AJ11" s="228"/>
      <c r="AK11" s="891" t="s">
        <v>616</v>
      </c>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1">
    <dataValidation type="list" allowBlank="1" showInputMessage="1" showErrorMessage="1" sqref="Y11:AB34" xr:uid="{A3A0BC74-25F8-4288-9099-9C6994C8E2C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F268F53-2475-470F-86EB-C666D756465E}">
          <x14:formula1>
            <xm:f>'(参考)リスト'!$F$16:$F$21</xm:f>
          </x14:formula1>
          <xm:sqref>U11:X34</xm:sqref>
        </x14:dataValidation>
        <x14:dataValidation type="list" allowBlank="1" showInputMessage="1" showErrorMessage="1" xr:uid="{76AF3F01-0D11-49FD-BFAF-D2CBD462516E}">
          <x14:formula1>
            <xm:f>'(参考)リスト'!$D$16:$D$18</xm:f>
          </x14:formula1>
          <xm:sqref>P11:Q34</xm:sqref>
        </x14:dataValidation>
        <x14:dataValidation type="list" allowBlank="1" showInputMessage="1" showErrorMessage="1" xr:uid="{F9D6FB20-3CC3-404E-8937-D4C0AD32AE20}">
          <x14:formula1>
            <xm:f>'(参考)リスト'!$E$16:$E$27</xm:f>
          </x14:formula1>
          <xm:sqref>R11:T34</xm:sqref>
        </x14:dataValidation>
        <x14:dataValidation type="list" allowBlank="1" showInputMessage="1" showErrorMessage="1" xr:uid="{A670B1ED-BC99-4110-9F8F-2CA9D2A5EFC6}">
          <x14:formula1>
            <xm:f>'(参考)リスト'!$B$16:$B$21</xm:f>
          </x14:formula1>
          <xm:sqref>L11:M34</xm:sqref>
        </x14:dataValidation>
        <x14:dataValidation type="list" allowBlank="1" showInputMessage="1" showErrorMessage="1" xr:uid="{6CE0CA02-B5A9-4C31-8DE3-B32FE7E3815B}">
          <x14:formula1>
            <xm:f>'(参考)リスト'!$G$16:$G$19</xm:f>
          </x14:formula1>
          <xm:sqref>AM35:AO38</xm:sqref>
        </x14:dataValidation>
        <x14:dataValidation type="list" allowBlank="1" showInputMessage="1" showErrorMessage="1" xr:uid="{C9915BBD-89CB-4E86-936B-09367D8E03CA}">
          <x14:formula1>
            <xm:f>'(参考)リスト'!$C$16:$C$47</xm:f>
          </x14:formula1>
          <xm:sqref>N11:O34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6119-597A-4664-9771-5CA5D2A09F16}">
  <sheetPr codeName="Sheet6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S025</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641</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1">
    <dataValidation type="list" allowBlank="1" showInputMessage="1" showErrorMessage="1" sqref="Y11:AB34" xr:uid="{74B6BAD9-4286-4619-9D64-6E93F31F664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E4E580B-380F-4C64-80B0-9D8375F14C4D}">
          <x14:formula1>
            <xm:f>'(参考)リスト'!$C$16:$C$47</xm:f>
          </x14:formula1>
          <xm:sqref>N11:O34</xm:sqref>
        </x14:dataValidation>
        <x14:dataValidation type="list" allowBlank="1" showInputMessage="1" showErrorMessage="1" xr:uid="{7D0DAF3A-7125-4D27-A208-0D337C69C3A8}">
          <x14:formula1>
            <xm:f>'(参考)リスト'!$G$16:$G$19</xm:f>
          </x14:formula1>
          <xm:sqref>AM35:AO38</xm:sqref>
        </x14:dataValidation>
        <x14:dataValidation type="list" allowBlank="1" showInputMessage="1" showErrorMessage="1" xr:uid="{6E02C383-3805-4C10-96E3-258403BA9C7D}">
          <x14:formula1>
            <xm:f>'(参考)リスト'!$B$16:$B$21</xm:f>
          </x14:formula1>
          <xm:sqref>L11:M34</xm:sqref>
        </x14:dataValidation>
        <x14:dataValidation type="list" allowBlank="1" showInputMessage="1" showErrorMessage="1" xr:uid="{318EF36A-BC2E-484C-85BA-06B84CED2C4C}">
          <x14:formula1>
            <xm:f>'(参考)リスト'!$E$16:$E$27</xm:f>
          </x14:formula1>
          <xm:sqref>R11:T34</xm:sqref>
        </x14:dataValidation>
        <x14:dataValidation type="list" allowBlank="1" showInputMessage="1" showErrorMessage="1" xr:uid="{AEF85915-7925-46C8-95E0-8DD5EA9B079A}">
          <x14:formula1>
            <xm:f>'(参考)リスト'!$D$16:$D$18</xm:f>
          </x14:formula1>
          <xm:sqref>P11:Q34</xm:sqref>
        </x14:dataValidation>
        <x14:dataValidation type="list" allowBlank="1" showInputMessage="1" showErrorMessage="1" xr:uid="{5B8EA323-22F7-4BCF-A3F4-78EEFDCDD03F}">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1A71E-52A4-4DE1-97C1-D9A82373724D}">
  <sheetPr codeName="Sheet6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S026</v>
      </c>
      <c r="AW5" s="36">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642</v>
      </c>
      <c r="O7" s="871"/>
      <c r="P7" s="867" t="s">
        <v>342</v>
      </c>
      <c r="Q7" s="869"/>
      <c r="R7" s="872">
        <v>9</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1">
    <dataValidation type="list" allowBlank="1" showInputMessage="1" showErrorMessage="1" sqref="Y11:AB34" xr:uid="{3AA0A93A-46C0-4A74-92E0-047B938FE93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637FCB9-867C-4EE0-BE9E-88B1B8598746}">
          <x14:formula1>
            <xm:f>'(参考)リスト'!$F$16:$F$21</xm:f>
          </x14:formula1>
          <xm:sqref>U11:X34</xm:sqref>
        </x14:dataValidation>
        <x14:dataValidation type="list" allowBlank="1" showInputMessage="1" showErrorMessage="1" xr:uid="{523A0A0C-A037-4982-86F3-9CF9BEB826B1}">
          <x14:formula1>
            <xm:f>'(参考)リスト'!$D$16:$D$18</xm:f>
          </x14:formula1>
          <xm:sqref>P11:Q34</xm:sqref>
        </x14:dataValidation>
        <x14:dataValidation type="list" allowBlank="1" showInputMessage="1" showErrorMessage="1" xr:uid="{898FA9D7-1339-434A-BE79-E1C4B9EB486A}">
          <x14:formula1>
            <xm:f>'(参考)リスト'!$E$16:$E$27</xm:f>
          </x14:formula1>
          <xm:sqref>R11:T34</xm:sqref>
        </x14:dataValidation>
        <x14:dataValidation type="list" allowBlank="1" showInputMessage="1" showErrorMessage="1" xr:uid="{BBEBD9AA-86E0-404E-BDCC-B965CE4F3841}">
          <x14:formula1>
            <xm:f>'(参考)リスト'!$B$16:$B$21</xm:f>
          </x14:formula1>
          <xm:sqref>L11:M34</xm:sqref>
        </x14:dataValidation>
        <x14:dataValidation type="list" allowBlank="1" showInputMessage="1" showErrorMessage="1" xr:uid="{B9D8342E-9707-4070-A364-743EC1441D6F}">
          <x14:formula1>
            <xm:f>'(参考)リスト'!$G$16:$G$19</xm:f>
          </x14:formula1>
          <xm:sqref>AM35:AO38</xm:sqref>
        </x14:dataValidation>
        <x14:dataValidation type="list" allowBlank="1" showInputMessage="1" showErrorMessage="1" xr:uid="{9FFCD7FB-ACDB-41B5-8983-8C719C73A2BB}">
          <x14:formula1>
            <xm:f>'(参考)リスト'!$C$16:$C$47</xm:f>
          </x14:formula1>
          <xm:sqref>N11:O34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77F9-15A0-46CF-8BAE-EEDF35EC6489}">
  <sheetPr codeName="Sheet7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839" t="s">
        <v>320</v>
      </c>
      <c r="AV1" s="840" t="s">
        <v>321</v>
      </c>
      <c r="AW1" s="840"/>
      <c r="AX1" s="840"/>
      <c r="AY1" s="834" t="s">
        <v>322</v>
      </c>
      <c r="AZ1" s="834"/>
      <c r="BA1" s="834"/>
      <c r="BB1" s="834"/>
      <c r="BC1" s="834"/>
      <c r="BD1" s="834"/>
      <c r="BE1" s="834"/>
      <c r="BF1" s="834"/>
      <c r="BG1" s="834"/>
      <c r="BH1" s="834"/>
      <c r="BI1" s="834"/>
      <c r="BJ1" s="834"/>
      <c r="BK1" s="834" t="s">
        <v>323</v>
      </c>
      <c r="BL1" s="834"/>
      <c r="BM1" s="834"/>
      <c r="BN1" s="834"/>
      <c r="BO1" s="834"/>
      <c r="BP1" s="834"/>
      <c r="BQ1" s="834"/>
      <c r="BR1" s="834"/>
      <c r="BS1" s="834"/>
      <c r="BT1" s="834"/>
      <c r="BU1" s="834"/>
      <c r="BV1" s="834"/>
      <c r="BW1" s="836"/>
      <c r="BX1" s="836"/>
      <c r="BY1" s="836"/>
      <c r="BZ1" s="836"/>
      <c r="CA1" s="836"/>
      <c r="CB1" s="836"/>
      <c r="CC1" s="836"/>
      <c r="CD1" s="836"/>
      <c r="CE1" s="836"/>
      <c r="CF1" s="836"/>
      <c r="CG1" s="836"/>
      <c r="CH1" s="836"/>
    </row>
    <row r="2" spans="2:86" ht="8.25" customHeight="1" x14ac:dyDescent="0.15">
      <c r="AU2" s="839"/>
      <c r="AV2" s="840" t="s">
        <v>324</v>
      </c>
      <c r="AW2" s="841" t="s">
        <v>325</v>
      </c>
      <c r="AX2" s="841" t="s">
        <v>326</v>
      </c>
      <c r="AY2" s="834" t="s">
        <v>327</v>
      </c>
      <c r="AZ2" s="834"/>
      <c r="BA2" s="834"/>
      <c r="BB2" s="834"/>
      <c r="BC2" s="834"/>
      <c r="BD2" s="834"/>
      <c r="BE2" s="834"/>
      <c r="BF2" s="834"/>
      <c r="BG2" s="834"/>
      <c r="BH2" s="834"/>
      <c r="BI2" s="834"/>
      <c r="BJ2" s="834"/>
      <c r="BK2" s="834" t="s">
        <v>328</v>
      </c>
      <c r="BL2" s="834"/>
      <c r="BM2" s="834"/>
      <c r="BN2" s="834"/>
      <c r="BO2" s="834" t="s">
        <v>329</v>
      </c>
      <c r="BP2" s="834"/>
      <c r="BQ2" s="834"/>
      <c r="BR2" s="834"/>
      <c r="BS2" s="834"/>
      <c r="BT2" s="834"/>
      <c r="BU2" s="834"/>
      <c r="BV2" s="834"/>
      <c r="BW2" s="835"/>
      <c r="BX2" s="835"/>
      <c r="BY2" s="835"/>
      <c r="BZ2" s="835"/>
      <c r="CA2" s="836"/>
      <c r="CB2" s="836"/>
      <c r="CC2" s="836"/>
      <c r="CD2" s="836"/>
      <c r="CE2" s="836"/>
      <c r="CF2" s="836"/>
      <c r="CG2" s="836"/>
      <c r="CH2" s="836"/>
    </row>
    <row r="3" spans="2:86" ht="24.95" customHeight="1" x14ac:dyDescent="0.15">
      <c r="B3" s="598" t="s">
        <v>330</v>
      </c>
      <c r="C3" s="837"/>
      <c r="D3" s="837"/>
      <c r="E3" s="838"/>
      <c r="F3" s="838"/>
      <c r="G3" s="838"/>
      <c r="H3" s="838"/>
      <c r="I3" s="838"/>
      <c r="J3" s="838"/>
      <c r="K3" s="837"/>
      <c r="L3" s="837"/>
      <c r="M3" s="837"/>
      <c r="N3" s="837"/>
      <c r="O3" s="837"/>
      <c r="P3" s="837"/>
      <c r="Q3" s="837"/>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U3" s="839"/>
      <c r="AV3" s="840"/>
      <c r="AW3" s="841"/>
      <c r="AX3" s="841"/>
      <c r="AY3" s="834" t="s">
        <v>331</v>
      </c>
      <c r="AZ3" s="834"/>
      <c r="BA3" s="834"/>
      <c r="BB3" s="834"/>
      <c r="BC3" s="834" t="s">
        <v>332</v>
      </c>
      <c r="BD3" s="834"/>
      <c r="BE3" s="834"/>
      <c r="BF3" s="834"/>
      <c r="BG3" s="834" t="s">
        <v>333</v>
      </c>
      <c r="BH3" s="834"/>
      <c r="BI3" s="834"/>
      <c r="BJ3" s="834"/>
      <c r="BK3" s="834" t="s">
        <v>334</v>
      </c>
      <c r="BL3" s="834"/>
      <c r="BM3" s="834"/>
      <c r="BN3" s="834"/>
      <c r="BO3" s="834" t="s">
        <v>332</v>
      </c>
      <c r="BP3" s="834"/>
      <c r="BQ3" s="834"/>
      <c r="BR3" s="834"/>
      <c r="BS3" s="834" t="s">
        <v>333</v>
      </c>
      <c r="BT3" s="834"/>
      <c r="BU3" s="834"/>
      <c r="BV3" s="834"/>
      <c r="BW3" s="836"/>
      <c r="BX3" s="836"/>
      <c r="BY3" s="836"/>
      <c r="BZ3" s="836"/>
      <c r="CA3" s="836"/>
      <c r="CB3" s="836"/>
      <c r="CC3" s="836"/>
      <c r="CD3" s="836"/>
      <c r="CE3" s="836"/>
      <c r="CF3" s="836"/>
      <c r="CG3" s="836"/>
      <c r="CH3" s="836"/>
    </row>
    <row r="4" spans="2:86" ht="18" customHeight="1" x14ac:dyDescent="0.15">
      <c r="B4" s="436" t="s">
        <v>530</v>
      </c>
      <c r="C4" s="436"/>
      <c r="D4" s="436"/>
      <c r="E4" s="849" t="str">
        <f>'様式A-1'!$D$3</f>
        <v>ワキトンネル</v>
      </c>
      <c r="F4" s="850"/>
      <c r="G4" s="850"/>
      <c r="H4" s="850"/>
      <c r="I4" s="850"/>
      <c r="J4" s="851"/>
      <c r="K4" s="485" t="s">
        <v>531</v>
      </c>
      <c r="L4" s="485"/>
      <c r="M4" s="485"/>
      <c r="N4" s="847" t="str">
        <f>'様式A-1'!$J$3</f>
        <v>一般県道北中山岩国線</v>
      </c>
      <c r="O4" s="847"/>
      <c r="P4" s="847"/>
      <c r="Q4" s="847"/>
      <c r="R4" s="847"/>
      <c r="S4" s="847"/>
      <c r="T4" s="460" t="s">
        <v>602</v>
      </c>
      <c r="U4" s="461"/>
      <c r="V4" s="461"/>
      <c r="W4" s="461"/>
      <c r="X4" s="462"/>
      <c r="Y4" s="852" t="str">
        <f>+'様式B (1)'!$S$3</f>
        <v>復建調査設計株式会社</v>
      </c>
      <c r="Z4" s="852"/>
      <c r="AA4" s="852"/>
      <c r="AB4" s="852"/>
      <c r="AC4" s="852"/>
      <c r="AD4" s="852"/>
      <c r="AE4" s="852"/>
      <c r="AF4" s="852"/>
      <c r="AG4" s="460" t="s">
        <v>538</v>
      </c>
      <c r="AH4" s="461"/>
      <c r="AI4" s="461"/>
      <c r="AJ4" s="462"/>
      <c r="AK4" s="802">
        <f>+'様式B (1)'!$P$2</f>
        <v>45860</v>
      </c>
      <c r="AL4" s="842"/>
      <c r="AM4" s="842"/>
      <c r="AN4" s="842"/>
      <c r="AO4" s="843"/>
      <c r="AU4" s="839"/>
      <c r="AV4" s="840"/>
      <c r="AW4" s="841"/>
      <c r="AX4" s="84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444" t="s">
        <v>534</v>
      </c>
      <c r="C5" s="444"/>
      <c r="D5" s="444"/>
      <c r="E5" s="844" t="str">
        <f>'様式A-1'!$D$4</f>
        <v>和木トンネル</v>
      </c>
      <c r="F5" s="845"/>
      <c r="G5" s="845"/>
      <c r="H5" s="845"/>
      <c r="I5" s="845"/>
      <c r="J5" s="846"/>
      <c r="K5" s="499" t="s">
        <v>535</v>
      </c>
      <c r="L5" s="499"/>
      <c r="M5" s="499"/>
      <c r="N5" s="847" t="str">
        <f>'様式A-1'!$R$3</f>
        <v>山口県岩国土木建築事務所</v>
      </c>
      <c r="O5" s="847"/>
      <c r="P5" s="847"/>
      <c r="Q5" s="847"/>
      <c r="R5" s="847"/>
      <c r="S5" s="847"/>
      <c r="T5" s="463"/>
      <c r="U5" s="464"/>
      <c r="V5" s="464"/>
      <c r="W5" s="464"/>
      <c r="X5" s="465"/>
      <c r="Y5" s="848" t="str">
        <f>+'様式B (1)'!$S$4</f>
        <v>小笠原洋</v>
      </c>
      <c r="Z5" s="848"/>
      <c r="AA5" s="848"/>
      <c r="AB5" s="848"/>
      <c r="AC5" s="848"/>
      <c r="AD5" s="848"/>
      <c r="AE5" s="848"/>
      <c r="AF5" s="848"/>
      <c r="AG5" s="781"/>
      <c r="AH5" s="853"/>
      <c r="AI5" s="853"/>
      <c r="AJ5" s="782"/>
      <c r="AK5" s="641"/>
      <c r="AL5" s="642"/>
      <c r="AM5" s="642"/>
      <c r="AN5" s="642"/>
      <c r="AO5" s="643"/>
      <c r="AU5" s="839"/>
      <c r="AV5" s="41" t="str">
        <f>N7</f>
        <v>PE</v>
      </c>
      <c r="AW5" s="36">
        <f>R7</f>
        <v>9.35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54" t="s">
        <v>339</v>
      </c>
      <c r="C6" s="856"/>
      <c r="D6" s="857"/>
      <c r="E6" s="858"/>
      <c r="F6" s="858"/>
      <c r="G6" s="858"/>
      <c r="H6" s="858"/>
      <c r="I6" s="858"/>
      <c r="J6" s="859"/>
      <c r="K6" s="864" t="s">
        <v>340</v>
      </c>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6"/>
      <c r="AP6" s="2"/>
    </row>
    <row r="7" spans="2:86" ht="12" customHeight="1" x14ac:dyDescent="0.15">
      <c r="B7" s="855"/>
      <c r="C7" s="860"/>
      <c r="D7" s="858"/>
      <c r="E7" s="858"/>
      <c r="F7" s="858"/>
      <c r="G7" s="858"/>
      <c r="H7" s="858"/>
      <c r="I7" s="858"/>
      <c r="J7" s="859"/>
      <c r="K7" s="867" t="s">
        <v>341</v>
      </c>
      <c r="L7" s="868"/>
      <c r="M7" s="869"/>
      <c r="N7" s="870" t="s">
        <v>610</v>
      </c>
      <c r="O7" s="871"/>
      <c r="P7" s="867" t="s">
        <v>342</v>
      </c>
      <c r="Q7" s="869"/>
      <c r="R7" s="872">
        <v>9.35</v>
      </c>
      <c r="S7" s="873"/>
      <c r="T7" s="874"/>
      <c r="U7" s="875" t="s">
        <v>343</v>
      </c>
      <c r="V7" s="876"/>
      <c r="W7" s="875" t="s">
        <v>344</v>
      </c>
      <c r="X7" s="876"/>
      <c r="Y7" s="869" t="s">
        <v>345</v>
      </c>
      <c r="Z7" s="881"/>
      <c r="AA7" s="881"/>
      <c r="AB7" s="881"/>
      <c r="AC7" s="875" t="s">
        <v>346</v>
      </c>
      <c r="AD7" s="882"/>
      <c r="AE7" s="882"/>
      <c r="AF7" s="882"/>
      <c r="AG7" s="882"/>
      <c r="AH7" s="882"/>
      <c r="AI7" s="882"/>
      <c r="AJ7" s="876"/>
      <c r="AK7" s="875" t="s">
        <v>347</v>
      </c>
      <c r="AL7" s="882"/>
      <c r="AM7" s="882"/>
      <c r="AN7" s="884"/>
      <c r="AO7" s="885"/>
      <c r="AP7" s="2"/>
      <c r="AW7" s="46"/>
    </row>
    <row r="8" spans="2:86" ht="12" customHeight="1" x14ac:dyDescent="0.15">
      <c r="B8" s="855"/>
      <c r="C8" s="860"/>
      <c r="D8" s="858"/>
      <c r="E8" s="858"/>
      <c r="F8" s="858"/>
      <c r="G8" s="858"/>
      <c r="H8" s="858"/>
      <c r="I8" s="858"/>
      <c r="J8" s="859"/>
      <c r="K8" s="881" t="s">
        <v>287</v>
      </c>
      <c r="L8" s="881" t="s">
        <v>236</v>
      </c>
      <c r="M8" s="881"/>
      <c r="N8" s="881" t="s">
        <v>237</v>
      </c>
      <c r="O8" s="881"/>
      <c r="P8" s="881" t="s">
        <v>348</v>
      </c>
      <c r="Q8" s="881"/>
      <c r="R8" s="881" t="s">
        <v>349</v>
      </c>
      <c r="S8" s="881"/>
      <c r="T8" s="881"/>
      <c r="U8" s="877"/>
      <c r="V8" s="878"/>
      <c r="W8" s="877"/>
      <c r="X8" s="878"/>
      <c r="Y8" s="869"/>
      <c r="Z8" s="881"/>
      <c r="AA8" s="881"/>
      <c r="AB8" s="881"/>
      <c r="AC8" s="879"/>
      <c r="AD8" s="883"/>
      <c r="AE8" s="883"/>
      <c r="AF8" s="883"/>
      <c r="AG8" s="883"/>
      <c r="AH8" s="883"/>
      <c r="AI8" s="883"/>
      <c r="AJ8" s="880"/>
      <c r="AK8" s="877"/>
      <c r="AL8" s="886"/>
      <c r="AM8" s="886"/>
      <c r="AN8" s="887"/>
      <c r="AO8" s="888"/>
      <c r="AP8" s="2"/>
    </row>
    <row r="9" spans="2:86" ht="12" customHeight="1" x14ac:dyDescent="0.15">
      <c r="B9" s="855"/>
      <c r="C9" s="860"/>
      <c r="D9" s="858"/>
      <c r="E9" s="858"/>
      <c r="F9" s="858"/>
      <c r="G9" s="858"/>
      <c r="H9" s="858"/>
      <c r="I9" s="858"/>
      <c r="J9" s="859"/>
      <c r="K9" s="881"/>
      <c r="L9" s="881"/>
      <c r="M9" s="881"/>
      <c r="N9" s="881"/>
      <c r="O9" s="881"/>
      <c r="P9" s="881"/>
      <c r="Q9" s="881"/>
      <c r="R9" s="881"/>
      <c r="S9" s="881"/>
      <c r="T9" s="881"/>
      <c r="U9" s="877"/>
      <c r="V9" s="878"/>
      <c r="W9" s="877"/>
      <c r="X9" s="878"/>
      <c r="Y9" s="869" t="s">
        <v>350</v>
      </c>
      <c r="Z9" s="881"/>
      <c r="AA9" s="881"/>
      <c r="AB9" s="881"/>
      <c r="AC9" s="881" t="s">
        <v>351</v>
      </c>
      <c r="AD9" s="881"/>
      <c r="AE9" s="881"/>
      <c r="AF9" s="881"/>
      <c r="AG9" s="881" t="s">
        <v>352</v>
      </c>
      <c r="AH9" s="881"/>
      <c r="AI9" s="881"/>
      <c r="AJ9" s="881"/>
      <c r="AK9" s="877"/>
      <c r="AL9" s="886"/>
      <c r="AM9" s="886"/>
      <c r="AN9" s="887"/>
      <c r="AO9" s="888"/>
      <c r="AP9" s="2"/>
    </row>
    <row r="10" spans="2:86" ht="12" customHeight="1" x14ac:dyDescent="0.15">
      <c r="B10" s="855"/>
      <c r="C10" s="860"/>
      <c r="D10" s="858"/>
      <c r="E10" s="858"/>
      <c r="F10" s="858"/>
      <c r="G10" s="858"/>
      <c r="H10" s="858"/>
      <c r="I10" s="858"/>
      <c r="J10" s="859"/>
      <c r="K10" s="881"/>
      <c r="L10" s="881"/>
      <c r="M10" s="881"/>
      <c r="N10" s="881"/>
      <c r="O10" s="881"/>
      <c r="P10" s="881"/>
      <c r="Q10" s="881"/>
      <c r="R10" s="881"/>
      <c r="S10" s="881"/>
      <c r="T10" s="881"/>
      <c r="U10" s="879"/>
      <c r="V10" s="880"/>
      <c r="W10" s="879"/>
      <c r="X10" s="880"/>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9"/>
      <c r="AL10" s="883"/>
      <c r="AM10" s="883"/>
      <c r="AN10" s="889"/>
      <c r="AO10" s="890"/>
      <c r="AP10" s="2"/>
    </row>
    <row r="11" spans="2:86" ht="12" customHeight="1" x14ac:dyDescent="0.15">
      <c r="B11" s="855"/>
      <c r="C11" s="860"/>
      <c r="D11" s="858"/>
      <c r="E11" s="858"/>
      <c r="F11" s="858"/>
      <c r="G11" s="858"/>
      <c r="H11" s="858"/>
      <c r="I11" s="858"/>
      <c r="J11" s="859"/>
      <c r="K11" s="227"/>
      <c r="L11" s="891"/>
      <c r="M11" s="893"/>
      <c r="N11" s="891"/>
      <c r="O11" s="893"/>
      <c r="P11" s="891"/>
      <c r="Q11" s="893"/>
      <c r="R11" s="894"/>
      <c r="S11" s="894"/>
      <c r="T11" s="894"/>
      <c r="U11" s="891"/>
      <c r="V11" s="893"/>
      <c r="W11" s="891"/>
      <c r="X11" s="893"/>
      <c r="Y11" s="229"/>
      <c r="Z11" s="229"/>
      <c r="AA11" s="229"/>
      <c r="AB11" s="229"/>
      <c r="AC11" s="228"/>
      <c r="AD11" s="228"/>
      <c r="AE11" s="228"/>
      <c r="AF11" s="228"/>
      <c r="AG11" s="228"/>
      <c r="AH11" s="228"/>
      <c r="AI11" s="228"/>
      <c r="AJ11" s="228"/>
      <c r="AK11" s="891"/>
      <c r="AL11" s="892"/>
      <c r="AM11" s="892"/>
      <c r="AN11" s="892"/>
      <c r="AO11" s="893"/>
      <c r="AP11" s="2"/>
      <c r="AQ11" s="47">
        <f>IF(P11="材質劣化",2,IF(P11="漏水",3,1))</f>
        <v>1</v>
      </c>
      <c r="AS11" s="35" t="str">
        <f>IF(Y11&lt;&gt;"",1,"")</f>
        <v/>
      </c>
    </row>
    <row r="12" spans="2:86" ht="12" customHeight="1" x14ac:dyDescent="0.15">
      <c r="B12" s="855"/>
      <c r="C12" s="860"/>
      <c r="D12" s="858"/>
      <c r="E12" s="858"/>
      <c r="F12" s="858"/>
      <c r="G12" s="858"/>
      <c r="H12" s="858"/>
      <c r="I12" s="858"/>
      <c r="J12" s="859"/>
      <c r="K12" s="227"/>
      <c r="L12" s="891"/>
      <c r="M12" s="893"/>
      <c r="N12" s="891"/>
      <c r="O12" s="893"/>
      <c r="P12" s="891"/>
      <c r="Q12" s="893"/>
      <c r="R12" s="894"/>
      <c r="S12" s="894"/>
      <c r="T12" s="894"/>
      <c r="U12" s="891"/>
      <c r="V12" s="893"/>
      <c r="W12" s="891"/>
      <c r="X12" s="893"/>
      <c r="Y12" s="229"/>
      <c r="Z12" s="229"/>
      <c r="AA12" s="229"/>
      <c r="AB12" s="229"/>
      <c r="AC12" s="228"/>
      <c r="AD12" s="228"/>
      <c r="AE12" s="228"/>
      <c r="AF12" s="228"/>
      <c r="AG12" s="228"/>
      <c r="AH12" s="228"/>
      <c r="AI12" s="228"/>
      <c r="AJ12" s="228"/>
      <c r="AK12" s="891"/>
      <c r="AL12" s="892"/>
      <c r="AM12" s="892"/>
      <c r="AN12" s="892"/>
      <c r="AO12" s="893"/>
      <c r="AP12" s="2"/>
      <c r="AQ12" s="47">
        <f>IF(P12="材質劣化",2,IF(P12="漏水",3,1))</f>
        <v>1</v>
      </c>
    </row>
    <row r="13" spans="2:86" ht="12" customHeight="1" x14ac:dyDescent="0.15">
      <c r="B13" s="855"/>
      <c r="C13" s="860"/>
      <c r="D13" s="858"/>
      <c r="E13" s="858"/>
      <c r="F13" s="858"/>
      <c r="G13" s="858"/>
      <c r="H13" s="858"/>
      <c r="I13" s="858"/>
      <c r="J13" s="859"/>
      <c r="K13" s="227"/>
      <c r="L13" s="891"/>
      <c r="M13" s="893"/>
      <c r="N13" s="891"/>
      <c r="O13" s="893"/>
      <c r="P13" s="891"/>
      <c r="Q13" s="893"/>
      <c r="R13" s="895"/>
      <c r="S13" s="896"/>
      <c r="T13" s="897"/>
      <c r="U13" s="891"/>
      <c r="V13" s="893"/>
      <c r="W13" s="891"/>
      <c r="X13" s="893"/>
      <c r="Y13" s="229"/>
      <c r="Z13" s="229"/>
      <c r="AA13" s="229"/>
      <c r="AB13" s="229"/>
      <c r="AC13" s="228"/>
      <c r="AD13" s="228"/>
      <c r="AE13" s="228"/>
      <c r="AF13" s="228"/>
      <c r="AG13" s="228"/>
      <c r="AH13" s="228"/>
      <c r="AI13" s="228"/>
      <c r="AJ13" s="228"/>
      <c r="AK13" s="891"/>
      <c r="AL13" s="892"/>
      <c r="AM13" s="892"/>
      <c r="AN13" s="892"/>
      <c r="AO13" s="893"/>
      <c r="AP13" s="2"/>
      <c r="AQ13" s="47">
        <f t="shared" ref="AQ13:AQ27" si="2">IF(P13="材質劣化",2,IF(P13="漏水",3,1))</f>
        <v>1</v>
      </c>
    </row>
    <row r="14" spans="2:86" ht="12" customHeight="1" x14ac:dyDescent="0.15">
      <c r="B14" s="855"/>
      <c r="C14" s="860"/>
      <c r="D14" s="858"/>
      <c r="E14" s="858"/>
      <c r="F14" s="858"/>
      <c r="G14" s="858"/>
      <c r="H14" s="858"/>
      <c r="I14" s="858"/>
      <c r="J14" s="859"/>
      <c r="K14" s="227"/>
      <c r="L14" s="891"/>
      <c r="M14" s="893"/>
      <c r="N14" s="891"/>
      <c r="O14" s="893"/>
      <c r="P14" s="891"/>
      <c r="Q14" s="893"/>
      <c r="R14" s="895"/>
      <c r="S14" s="896"/>
      <c r="T14" s="897"/>
      <c r="U14" s="891"/>
      <c r="V14" s="893"/>
      <c r="W14" s="891"/>
      <c r="X14" s="893"/>
      <c r="Y14" s="229"/>
      <c r="Z14" s="229"/>
      <c r="AA14" s="229"/>
      <c r="AB14" s="229"/>
      <c r="AC14" s="228"/>
      <c r="AD14" s="228"/>
      <c r="AE14" s="228"/>
      <c r="AF14" s="228"/>
      <c r="AG14" s="228"/>
      <c r="AH14" s="228"/>
      <c r="AI14" s="228"/>
      <c r="AJ14" s="228"/>
      <c r="AK14" s="891"/>
      <c r="AL14" s="892"/>
      <c r="AM14" s="892"/>
      <c r="AN14" s="892"/>
      <c r="AO14" s="893"/>
      <c r="AP14" s="2"/>
      <c r="AQ14" s="47">
        <f t="shared" si="2"/>
        <v>1</v>
      </c>
    </row>
    <row r="15" spans="2:86" ht="12" customHeight="1" x14ac:dyDescent="0.15">
      <c r="B15" s="855"/>
      <c r="C15" s="860"/>
      <c r="D15" s="858"/>
      <c r="E15" s="858"/>
      <c r="F15" s="858"/>
      <c r="G15" s="858"/>
      <c r="H15" s="858"/>
      <c r="I15" s="858"/>
      <c r="J15" s="859"/>
      <c r="K15" s="227"/>
      <c r="L15" s="891"/>
      <c r="M15" s="893"/>
      <c r="N15" s="891"/>
      <c r="O15" s="893"/>
      <c r="P15" s="891"/>
      <c r="Q15" s="893"/>
      <c r="R15" s="895"/>
      <c r="S15" s="896"/>
      <c r="T15" s="897"/>
      <c r="U15" s="891"/>
      <c r="V15" s="893"/>
      <c r="W15" s="891"/>
      <c r="X15" s="893"/>
      <c r="Y15" s="229"/>
      <c r="Z15" s="229"/>
      <c r="AA15" s="229"/>
      <c r="AB15" s="229"/>
      <c r="AC15" s="228"/>
      <c r="AD15" s="228"/>
      <c r="AE15" s="228"/>
      <c r="AF15" s="228"/>
      <c r="AG15" s="228"/>
      <c r="AH15" s="228"/>
      <c r="AI15" s="228"/>
      <c r="AJ15" s="228"/>
      <c r="AK15" s="891"/>
      <c r="AL15" s="892"/>
      <c r="AM15" s="892"/>
      <c r="AN15" s="892"/>
      <c r="AO15" s="893"/>
      <c r="AP15" s="2"/>
      <c r="AQ15" s="47">
        <f t="shared" si="2"/>
        <v>1</v>
      </c>
    </row>
    <row r="16" spans="2:86" ht="12" customHeight="1" x14ac:dyDescent="0.15">
      <c r="B16" s="855"/>
      <c r="C16" s="860"/>
      <c r="D16" s="858"/>
      <c r="E16" s="858"/>
      <c r="F16" s="858"/>
      <c r="G16" s="858"/>
      <c r="H16" s="858"/>
      <c r="I16" s="858"/>
      <c r="J16" s="859"/>
      <c r="K16" s="227"/>
      <c r="L16" s="891"/>
      <c r="M16" s="893"/>
      <c r="N16" s="891"/>
      <c r="O16" s="893"/>
      <c r="P16" s="891"/>
      <c r="Q16" s="893"/>
      <c r="R16" s="895"/>
      <c r="S16" s="896"/>
      <c r="T16" s="897"/>
      <c r="U16" s="891"/>
      <c r="V16" s="893"/>
      <c r="W16" s="891"/>
      <c r="X16" s="893"/>
      <c r="Y16" s="229"/>
      <c r="Z16" s="229"/>
      <c r="AA16" s="229"/>
      <c r="AB16" s="229"/>
      <c r="AC16" s="228"/>
      <c r="AD16" s="228"/>
      <c r="AE16" s="228"/>
      <c r="AF16" s="228"/>
      <c r="AG16" s="228"/>
      <c r="AH16" s="228"/>
      <c r="AI16" s="228"/>
      <c r="AJ16" s="228"/>
      <c r="AK16" s="891"/>
      <c r="AL16" s="892"/>
      <c r="AM16" s="892"/>
      <c r="AN16" s="892"/>
      <c r="AO16" s="893"/>
      <c r="AP16" s="2"/>
      <c r="AQ16" s="47">
        <f t="shared" si="2"/>
        <v>1</v>
      </c>
    </row>
    <row r="17" spans="2:60" ht="12" customHeight="1" x14ac:dyDescent="0.15">
      <c r="B17" s="855"/>
      <c r="C17" s="860"/>
      <c r="D17" s="858"/>
      <c r="E17" s="858"/>
      <c r="F17" s="858"/>
      <c r="G17" s="858"/>
      <c r="H17" s="858"/>
      <c r="I17" s="858"/>
      <c r="J17" s="859"/>
      <c r="K17" s="227"/>
      <c r="L17" s="891"/>
      <c r="M17" s="893"/>
      <c r="N17" s="891"/>
      <c r="O17" s="893"/>
      <c r="P17" s="891"/>
      <c r="Q17" s="893"/>
      <c r="R17" s="895"/>
      <c r="S17" s="896"/>
      <c r="T17" s="897"/>
      <c r="U17" s="891"/>
      <c r="V17" s="893"/>
      <c r="W17" s="891"/>
      <c r="X17" s="893"/>
      <c r="Y17" s="229"/>
      <c r="Z17" s="229"/>
      <c r="AA17" s="229"/>
      <c r="AB17" s="229"/>
      <c r="AC17" s="228"/>
      <c r="AD17" s="228"/>
      <c r="AE17" s="228"/>
      <c r="AF17" s="228"/>
      <c r="AG17" s="228"/>
      <c r="AH17" s="228"/>
      <c r="AI17" s="228"/>
      <c r="AJ17" s="228"/>
      <c r="AK17" s="891"/>
      <c r="AL17" s="892"/>
      <c r="AM17" s="892"/>
      <c r="AN17" s="892"/>
      <c r="AO17" s="893"/>
      <c r="AP17" s="2"/>
      <c r="AQ17" s="47">
        <f t="shared" si="2"/>
        <v>1</v>
      </c>
    </row>
    <row r="18" spans="2:60" ht="12" customHeight="1" x14ac:dyDescent="0.15">
      <c r="B18" s="855"/>
      <c r="C18" s="860"/>
      <c r="D18" s="858"/>
      <c r="E18" s="858"/>
      <c r="F18" s="858"/>
      <c r="G18" s="858"/>
      <c r="H18" s="858"/>
      <c r="I18" s="858"/>
      <c r="J18" s="859"/>
      <c r="K18" s="227"/>
      <c r="L18" s="891"/>
      <c r="M18" s="893"/>
      <c r="N18" s="891"/>
      <c r="O18" s="893"/>
      <c r="P18" s="891"/>
      <c r="Q18" s="893"/>
      <c r="R18" s="895"/>
      <c r="S18" s="896"/>
      <c r="T18" s="897"/>
      <c r="U18" s="891"/>
      <c r="V18" s="893"/>
      <c r="W18" s="891"/>
      <c r="X18" s="893"/>
      <c r="Y18" s="229"/>
      <c r="Z18" s="229"/>
      <c r="AA18" s="229"/>
      <c r="AB18" s="229"/>
      <c r="AC18" s="228"/>
      <c r="AD18" s="228"/>
      <c r="AE18" s="228"/>
      <c r="AF18" s="228"/>
      <c r="AG18" s="228"/>
      <c r="AH18" s="228"/>
      <c r="AI18" s="228"/>
      <c r="AJ18" s="228"/>
      <c r="AK18" s="891"/>
      <c r="AL18" s="892"/>
      <c r="AM18" s="892"/>
      <c r="AN18" s="892"/>
      <c r="AO18" s="893"/>
      <c r="AP18" s="2"/>
      <c r="AQ18" s="47">
        <f t="shared" si="2"/>
        <v>1</v>
      </c>
    </row>
    <row r="19" spans="2:60" ht="12" customHeight="1" x14ac:dyDescent="0.15">
      <c r="B19" s="855"/>
      <c r="C19" s="860"/>
      <c r="D19" s="858"/>
      <c r="E19" s="858"/>
      <c r="F19" s="858"/>
      <c r="G19" s="858"/>
      <c r="H19" s="858"/>
      <c r="I19" s="858"/>
      <c r="J19" s="859"/>
      <c r="K19" s="227"/>
      <c r="L19" s="891"/>
      <c r="M19" s="893"/>
      <c r="N19" s="891"/>
      <c r="O19" s="893"/>
      <c r="P19" s="891"/>
      <c r="Q19" s="893"/>
      <c r="R19" s="895"/>
      <c r="S19" s="896"/>
      <c r="T19" s="897"/>
      <c r="U19" s="891"/>
      <c r="V19" s="893"/>
      <c r="W19" s="891"/>
      <c r="X19" s="893"/>
      <c r="Y19" s="229"/>
      <c r="Z19" s="229"/>
      <c r="AA19" s="229"/>
      <c r="AB19" s="229"/>
      <c r="AC19" s="228"/>
      <c r="AD19" s="228"/>
      <c r="AE19" s="228"/>
      <c r="AF19" s="228"/>
      <c r="AG19" s="228"/>
      <c r="AH19" s="228"/>
      <c r="AI19" s="228"/>
      <c r="AJ19" s="228"/>
      <c r="AK19" s="891"/>
      <c r="AL19" s="892"/>
      <c r="AM19" s="892"/>
      <c r="AN19" s="892"/>
      <c r="AO19" s="893"/>
      <c r="AP19" s="2"/>
      <c r="AQ19" s="47">
        <f t="shared" si="2"/>
        <v>1</v>
      </c>
    </row>
    <row r="20" spans="2:60" ht="12" customHeight="1" x14ac:dyDescent="0.15">
      <c r="B20" s="855"/>
      <c r="C20" s="860"/>
      <c r="D20" s="858"/>
      <c r="E20" s="858"/>
      <c r="F20" s="858"/>
      <c r="G20" s="858"/>
      <c r="H20" s="858"/>
      <c r="I20" s="858"/>
      <c r="J20" s="859"/>
      <c r="K20" s="227"/>
      <c r="L20" s="891"/>
      <c r="M20" s="893"/>
      <c r="N20" s="891"/>
      <c r="O20" s="893"/>
      <c r="P20" s="891"/>
      <c r="Q20" s="893"/>
      <c r="R20" s="895"/>
      <c r="S20" s="896"/>
      <c r="T20" s="897"/>
      <c r="U20" s="891"/>
      <c r="V20" s="893"/>
      <c r="W20" s="891"/>
      <c r="X20" s="893"/>
      <c r="Y20" s="229"/>
      <c r="Z20" s="229"/>
      <c r="AA20" s="229"/>
      <c r="AB20" s="229"/>
      <c r="AC20" s="228"/>
      <c r="AD20" s="228"/>
      <c r="AE20" s="228"/>
      <c r="AF20" s="228"/>
      <c r="AG20" s="228"/>
      <c r="AH20" s="228"/>
      <c r="AI20" s="228"/>
      <c r="AJ20" s="228"/>
      <c r="AK20" s="891"/>
      <c r="AL20" s="892"/>
      <c r="AM20" s="892"/>
      <c r="AN20" s="892"/>
      <c r="AO20" s="893"/>
      <c r="AP20" s="2"/>
      <c r="AQ20" s="47">
        <f t="shared" si="2"/>
        <v>1</v>
      </c>
    </row>
    <row r="21" spans="2:60" ht="12" customHeight="1" x14ac:dyDescent="0.15">
      <c r="B21" s="855"/>
      <c r="C21" s="860"/>
      <c r="D21" s="858"/>
      <c r="E21" s="858"/>
      <c r="F21" s="858"/>
      <c r="G21" s="858"/>
      <c r="H21" s="858"/>
      <c r="I21" s="858"/>
      <c r="J21" s="859"/>
      <c r="K21" s="227"/>
      <c r="L21" s="891"/>
      <c r="M21" s="893"/>
      <c r="N21" s="891"/>
      <c r="O21" s="893"/>
      <c r="P21" s="891"/>
      <c r="Q21" s="893"/>
      <c r="R21" s="895"/>
      <c r="S21" s="896"/>
      <c r="T21" s="897"/>
      <c r="U21" s="891"/>
      <c r="V21" s="893"/>
      <c r="W21" s="891"/>
      <c r="X21" s="893"/>
      <c r="Y21" s="229"/>
      <c r="Z21" s="229"/>
      <c r="AA21" s="229"/>
      <c r="AB21" s="229"/>
      <c r="AC21" s="228"/>
      <c r="AD21" s="228"/>
      <c r="AE21" s="228"/>
      <c r="AF21" s="228"/>
      <c r="AG21" s="228"/>
      <c r="AH21" s="228"/>
      <c r="AI21" s="228"/>
      <c r="AJ21" s="228"/>
      <c r="AK21" s="891"/>
      <c r="AL21" s="892"/>
      <c r="AM21" s="892"/>
      <c r="AN21" s="892"/>
      <c r="AO21" s="893"/>
      <c r="AP21" s="2"/>
      <c r="AQ21" s="47">
        <f>IF(P21="材質劣化",2,IF(P21="漏水",3,1))</f>
        <v>1</v>
      </c>
    </row>
    <row r="22" spans="2:60" ht="12" customHeight="1" x14ac:dyDescent="0.15">
      <c r="B22" s="855"/>
      <c r="C22" s="860"/>
      <c r="D22" s="858"/>
      <c r="E22" s="858"/>
      <c r="F22" s="858"/>
      <c r="G22" s="858"/>
      <c r="H22" s="858"/>
      <c r="I22" s="858"/>
      <c r="J22" s="859"/>
      <c r="K22" s="227"/>
      <c r="L22" s="891"/>
      <c r="M22" s="893"/>
      <c r="N22" s="891"/>
      <c r="O22" s="893"/>
      <c r="P22" s="891"/>
      <c r="Q22" s="893"/>
      <c r="R22" s="895"/>
      <c r="S22" s="896"/>
      <c r="T22" s="897"/>
      <c r="U22" s="891"/>
      <c r="V22" s="893"/>
      <c r="W22" s="891"/>
      <c r="X22" s="893"/>
      <c r="Y22" s="229"/>
      <c r="Z22" s="229"/>
      <c r="AA22" s="229"/>
      <c r="AB22" s="229"/>
      <c r="AC22" s="228"/>
      <c r="AD22" s="228"/>
      <c r="AE22" s="228"/>
      <c r="AF22" s="228"/>
      <c r="AG22" s="228"/>
      <c r="AH22" s="228"/>
      <c r="AI22" s="228"/>
      <c r="AJ22" s="228"/>
      <c r="AK22" s="891"/>
      <c r="AL22" s="892"/>
      <c r="AM22" s="892"/>
      <c r="AN22" s="892"/>
      <c r="AO22" s="893"/>
      <c r="AP22" s="2"/>
      <c r="AQ22" s="47">
        <f t="shared" si="2"/>
        <v>1</v>
      </c>
      <c r="AY22" s="226"/>
      <c r="AZ22" s="226"/>
      <c r="BA22" s="226"/>
      <c r="BB22" s="226"/>
      <c r="BC22" s="226"/>
      <c r="BD22" s="226"/>
      <c r="BE22" s="226"/>
      <c r="BF22" s="226"/>
      <c r="BG22" s="226"/>
      <c r="BH22" s="226"/>
    </row>
    <row r="23" spans="2:60" ht="12" customHeight="1" x14ac:dyDescent="0.15">
      <c r="B23" s="855"/>
      <c r="C23" s="860"/>
      <c r="D23" s="858"/>
      <c r="E23" s="858"/>
      <c r="F23" s="858"/>
      <c r="G23" s="858"/>
      <c r="H23" s="858"/>
      <c r="I23" s="858"/>
      <c r="J23" s="859"/>
      <c r="K23" s="227"/>
      <c r="L23" s="891"/>
      <c r="M23" s="893"/>
      <c r="N23" s="891"/>
      <c r="O23" s="893"/>
      <c r="P23" s="891"/>
      <c r="Q23" s="893"/>
      <c r="R23" s="895"/>
      <c r="S23" s="896"/>
      <c r="T23" s="897"/>
      <c r="U23" s="891"/>
      <c r="V23" s="893"/>
      <c r="W23" s="891"/>
      <c r="X23" s="893"/>
      <c r="Y23" s="229"/>
      <c r="Z23" s="229"/>
      <c r="AA23" s="229"/>
      <c r="AB23" s="229"/>
      <c r="AC23" s="228"/>
      <c r="AD23" s="228"/>
      <c r="AE23" s="228"/>
      <c r="AF23" s="228"/>
      <c r="AG23" s="228"/>
      <c r="AH23" s="228"/>
      <c r="AI23" s="228"/>
      <c r="AJ23" s="228"/>
      <c r="AK23" s="891"/>
      <c r="AL23" s="892"/>
      <c r="AM23" s="892"/>
      <c r="AN23" s="892"/>
      <c r="AO23" s="893"/>
      <c r="AP23" s="2"/>
      <c r="AQ23" s="47">
        <f t="shared" si="2"/>
        <v>1</v>
      </c>
      <c r="AY23" s="226"/>
      <c r="AZ23" s="226"/>
      <c r="BA23" s="226"/>
      <c r="BB23" s="226"/>
      <c r="BC23" s="226"/>
      <c r="BD23" s="226"/>
      <c r="BE23" s="226"/>
      <c r="BF23" s="226"/>
      <c r="BG23" s="226"/>
      <c r="BH23" s="226"/>
    </row>
    <row r="24" spans="2:60" ht="12" customHeight="1" x14ac:dyDescent="0.15">
      <c r="B24" s="855"/>
      <c r="C24" s="860"/>
      <c r="D24" s="858"/>
      <c r="E24" s="858"/>
      <c r="F24" s="858"/>
      <c r="G24" s="858"/>
      <c r="H24" s="858"/>
      <c r="I24" s="858"/>
      <c r="J24" s="859"/>
      <c r="K24" s="227"/>
      <c r="L24" s="891"/>
      <c r="M24" s="893"/>
      <c r="N24" s="891"/>
      <c r="O24" s="893"/>
      <c r="P24" s="891"/>
      <c r="Q24" s="893"/>
      <c r="R24" s="895"/>
      <c r="S24" s="896"/>
      <c r="T24" s="897"/>
      <c r="U24" s="891"/>
      <c r="V24" s="893"/>
      <c r="W24" s="891"/>
      <c r="X24" s="893"/>
      <c r="Y24" s="229"/>
      <c r="Z24" s="229"/>
      <c r="AA24" s="229"/>
      <c r="AB24" s="229"/>
      <c r="AC24" s="228"/>
      <c r="AD24" s="228"/>
      <c r="AE24" s="228"/>
      <c r="AF24" s="228"/>
      <c r="AG24" s="228"/>
      <c r="AH24" s="228"/>
      <c r="AI24" s="228"/>
      <c r="AJ24" s="228"/>
      <c r="AK24" s="891"/>
      <c r="AL24" s="892"/>
      <c r="AM24" s="892"/>
      <c r="AN24" s="892"/>
      <c r="AO24" s="893"/>
      <c r="AP24" s="2"/>
      <c r="AQ24" s="47">
        <f t="shared" si="2"/>
        <v>1</v>
      </c>
      <c r="AY24" s="226"/>
      <c r="AZ24" s="226"/>
      <c r="BA24" s="226"/>
      <c r="BB24" s="226"/>
      <c r="BC24" s="226"/>
      <c r="BD24" s="226"/>
      <c r="BE24" s="226"/>
      <c r="BF24" s="226"/>
      <c r="BG24" s="226"/>
      <c r="BH24" s="226"/>
    </row>
    <row r="25" spans="2:60" ht="12" customHeight="1" x14ac:dyDescent="0.15">
      <c r="B25" s="855"/>
      <c r="C25" s="860"/>
      <c r="D25" s="858"/>
      <c r="E25" s="858"/>
      <c r="F25" s="858"/>
      <c r="G25" s="858"/>
      <c r="H25" s="858"/>
      <c r="I25" s="858"/>
      <c r="J25" s="859"/>
      <c r="K25" s="227"/>
      <c r="L25" s="891"/>
      <c r="M25" s="893"/>
      <c r="N25" s="891"/>
      <c r="O25" s="893"/>
      <c r="P25" s="891"/>
      <c r="Q25" s="893"/>
      <c r="R25" s="895"/>
      <c r="S25" s="896"/>
      <c r="T25" s="897"/>
      <c r="U25" s="891"/>
      <c r="V25" s="893"/>
      <c r="W25" s="891"/>
      <c r="X25" s="893"/>
      <c r="Y25" s="229"/>
      <c r="Z25" s="229"/>
      <c r="AA25" s="229"/>
      <c r="AB25" s="229"/>
      <c r="AC25" s="228"/>
      <c r="AD25" s="228"/>
      <c r="AE25" s="228"/>
      <c r="AF25" s="228"/>
      <c r="AG25" s="228"/>
      <c r="AH25" s="228"/>
      <c r="AI25" s="228"/>
      <c r="AJ25" s="228"/>
      <c r="AK25" s="891"/>
      <c r="AL25" s="892"/>
      <c r="AM25" s="892"/>
      <c r="AN25" s="892"/>
      <c r="AO25" s="893"/>
      <c r="AP25" s="2"/>
      <c r="AQ25" s="47">
        <f t="shared" si="2"/>
        <v>1</v>
      </c>
    </row>
    <row r="26" spans="2:60" ht="12" customHeight="1" x14ac:dyDescent="0.15">
      <c r="B26" s="855"/>
      <c r="C26" s="860"/>
      <c r="D26" s="858"/>
      <c r="E26" s="858"/>
      <c r="F26" s="858"/>
      <c r="G26" s="858"/>
      <c r="H26" s="858"/>
      <c r="I26" s="858"/>
      <c r="J26" s="859"/>
      <c r="K26" s="227"/>
      <c r="L26" s="891"/>
      <c r="M26" s="893"/>
      <c r="N26" s="891"/>
      <c r="O26" s="893"/>
      <c r="P26" s="891"/>
      <c r="Q26" s="893"/>
      <c r="R26" s="895"/>
      <c r="S26" s="896"/>
      <c r="T26" s="897"/>
      <c r="U26" s="891"/>
      <c r="V26" s="893"/>
      <c r="W26" s="891"/>
      <c r="X26" s="893"/>
      <c r="Y26" s="229"/>
      <c r="Z26" s="229"/>
      <c r="AA26" s="229"/>
      <c r="AB26" s="229"/>
      <c r="AC26" s="228"/>
      <c r="AD26" s="228"/>
      <c r="AE26" s="228"/>
      <c r="AF26" s="228"/>
      <c r="AG26" s="228"/>
      <c r="AH26" s="228"/>
      <c r="AI26" s="228"/>
      <c r="AJ26" s="228"/>
      <c r="AK26" s="891"/>
      <c r="AL26" s="892"/>
      <c r="AM26" s="892"/>
      <c r="AN26" s="892"/>
      <c r="AO26" s="893"/>
      <c r="AP26" s="2"/>
      <c r="AQ26" s="47">
        <f>IF(P26="材質劣化",2,IF(P26="漏水",3,1))</f>
        <v>1</v>
      </c>
    </row>
    <row r="27" spans="2:60" ht="12" customHeight="1" x14ac:dyDescent="0.15">
      <c r="B27" s="855"/>
      <c r="C27" s="860"/>
      <c r="D27" s="858"/>
      <c r="E27" s="858"/>
      <c r="F27" s="858"/>
      <c r="G27" s="858"/>
      <c r="H27" s="858"/>
      <c r="I27" s="858"/>
      <c r="J27" s="859"/>
      <c r="K27" s="227"/>
      <c r="L27" s="891"/>
      <c r="M27" s="893"/>
      <c r="N27" s="891"/>
      <c r="O27" s="893"/>
      <c r="P27" s="891"/>
      <c r="Q27" s="893"/>
      <c r="R27" s="895"/>
      <c r="S27" s="896"/>
      <c r="T27" s="897"/>
      <c r="U27" s="891"/>
      <c r="V27" s="893"/>
      <c r="W27" s="891"/>
      <c r="X27" s="893"/>
      <c r="Y27" s="229"/>
      <c r="Z27" s="229"/>
      <c r="AA27" s="229"/>
      <c r="AB27" s="229"/>
      <c r="AC27" s="228"/>
      <c r="AD27" s="228"/>
      <c r="AE27" s="228"/>
      <c r="AF27" s="228"/>
      <c r="AG27" s="228"/>
      <c r="AH27" s="228"/>
      <c r="AI27" s="228"/>
      <c r="AJ27" s="228"/>
      <c r="AK27" s="891"/>
      <c r="AL27" s="892"/>
      <c r="AM27" s="892"/>
      <c r="AN27" s="892"/>
      <c r="AO27" s="893"/>
      <c r="AP27" s="2"/>
      <c r="AQ27" s="47">
        <f t="shared" si="2"/>
        <v>1</v>
      </c>
    </row>
    <row r="28" spans="2:60" ht="12" customHeight="1" x14ac:dyDescent="0.15">
      <c r="B28" s="855"/>
      <c r="C28" s="860"/>
      <c r="D28" s="858"/>
      <c r="E28" s="858"/>
      <c r="F28" s="858"/>
      <c r="G28" s="858"/>
      <c r="H28" s="858"/>
      <c r="I28" s="858"/>
      <c r="J28" s="859"/>
      <c r="K28" s="227"/>
      <c r="L28" s="891"/>
      <c r="M28" s="893"/>
      <c r="N28" s="891"/>
      <c r="O28" s="893"/>
      <c r="P28" s="891"/>
      <c r="Q28" s="893"/>
      <c r="R28" s="895"/>
      <c r="S28" s="896"/>
      <c r="T28" s="897"/>
      <c r="U28" s="891"/>
      <c r="V28" s="893"/>
      <c r="W28" s="891"/>
      <c r="X28" s="893"/>
      <c r="Y28" s="229"/>
      <c r="Z28" s="229"/>
      <c r="AA28" s="229"/>
      <c r="AB28" s="229"/>
      <c r="AC28" s="228"/>
      <c r="AD28" s="228"/>
      <c r="AE28" s="228"/>
      <c r="AF28" s="228"/>
      <c r="AG28" s="228"/>
      <c r="AH28" s="228"/>
      <c r="AI28" s="228"/>
      <c r="AJ28" s="228"/>
      <c r="AK28" s="891"/>
      <c r="AL28" s="892"/>
      <c r="AM28" s="892"/>
      <c r="AN28" s="892"/>
      <c r="AO28" s="893"/>
      <c r="AP28" s="2"/>
      <c r="AQ28" s="47">
        <f>IF(P30="材質劣化",2,IF(P30="漏水",3,1))</f>
        <v>1</v>
      </c>
    </row>
    <row r="29" spans="2:60" ht="12" customHeight="1" x14ac:dyDescent="0.15">
      <c r="B29" s="855"/>
      <c r="C29" s="860"/>
      <c r="D29" s="858"/>
      <c r="E29" s="858"/>
      <c r="F29" s="858"/>
      <c r="G29" s="858"/>
      <c r="H29" s="858"/>
      <c r="I29" s="858"/>
      <c r="J29" s="859"/>
      <c r="K29" s="227"/>
      <c r="L29" s="891"/>
      <c r="M29" s="893"/>
      <c r="N29" s="891"/>
      <c r="O29" s="893"/>
      <c r="P29" s="891"/>
      <c r="Q29" s="893"/>
      <c r="R29" s="895"/>
      <c r="S29" s="896"/>
      <c r="T29" s="897"/>
      <c r="U29" s="891"/>
      <c r="V29" s="893"/>
      <c r="W29" s="891"/>
      <c r="X29" s="893"/>
      <c r="Y29" s="229"/>
      <c r="Z29" s="229"/>
      <c r="AA29" s="229"/>
      <c r="AB29" s="229"/>
      <c r="AC29" s="228"/>
      <c r="AD29" s="228"/>
      <c r="AE29" s="228"/>
      <c r="AF29" s="228"/>
      <c r="AG29" s="228"/>
      <c r="AH29" s="228"/>
      <c r="AI29" s="228"/>
      <c r="AJ29" s="228"/>
      <c r="AK29" s="891"/>
      <c r="AL29" s="892"/>
      <c r="AM29" s="892"/>
      <c r="AN29" s="892"/>
      <c r="AO29" s="893"/>
      <c r="AP29" s="2"/>
      <c r="AQ29" s="47">
        <f>IF(P34="材質劣化",2,IF(P34="漏水",3,1))</f>
        <v>1</v>
      </c>
    </row>
    <row r="30" spans="2:60" ht="12" customHeight="1" x14ac:dyDescent="0.15">
      <c r="B30" s="855"/>
      <c r="C30" s="860"/>
      <c r="D30" s="858"/>
      <c r="E30" s="858"/>
      <c r="F30" s="858"/>
      <c r="G30" s="858"/>
      <c r="H30" s="858"/>
      <c r="I30" s="858"/>
      <c r="J30" s="859"/>
      <c r="K30" s="227"/>
      <c r="L30" s="891"/>
      <c r="M30" s="893"/>
      <c r="N30" s="891"/>
      <c r="O30" s="893"/>
      <c r="P30" s="891"/>
      <c r="Q30" s="893"/>
      <c r="R30" s="895"/>
      <c r="S30" s="896"/>
      <c r="T30" s="897"/>
      <c r="U30" s="891"/>
      <c r="V30" s="893"/>
      <c r="W30" s="891"/>
      <c r="X30" s="893"/>
      <c r="Y30" s="229"/>
      <c r="Z30" s="229"/>
      <c r="AA30" s="229"/>
      <c r="AB30" s="229"/>
      <c r="AC30" s="228"/>
      <c r="AD30" s="228"/>
      <c r="AE30" s="228"/>
      <c r="AF30" s="228"/>
      <c r="AG30" s="228"/>
      <c r="AH30" s="228"/>
      <c r="AI30" s="228"/>
      <c r="AJ30" s="228"/>
      <c r="AK30" s="891"/>
      <c r="AL30" s="892"/>
      <c r="AM30" s="892"/>
      <c r="AN30" s="892"/>
      <c r="AO30" s="893"/>
      <c r="AP30" s="2"/>
      <c r="AQ30" s="47">
        <f t="shared" ref="AQ30:AQ33" si="3">IF(P30="材質劣化",2,IF(P30="漏水",3,1))</f>
        <v>1</v>
      </c>
    </row>
    <row r="31" spans="2:60" ht="12" customHeight="1" x14ac:dyDescent="0.15">
      <c r="B31" s="855"/>
      <c r="C31" s="860"/>
      <c r="D31" s="858"/>
      <c r="E31" s="858"/>
      <c r="F31" s="858"/>
      <c r="G31" s="858"/>
      <c r="H31" s="858"/>
      <c r="I31" s="858"/>
      <c r="J31" s="859"/>
      <c r="K31" s="227"/>
      <c r="L31" s="891"/>
      <c r="M31" s="893"/>
      <c r="N31" s="891"/>
      <c r="O31" s="893"/>
      <c r="P31" s="891"/>
      <c r="Q31" s="893"/>
      <c r="R31" s="895"/>
      <c r="S31" s="896"/>
      <c r="T31" s="897"/>
      <c r="U31" s="891"/>
      <c r="V31" s="893"/>
      <c r="W31" s="891"/>
      <c r="X31" s="893"/>
      <c r="Y31" s="229"/>
      <c r="Z31" s="229"/>
      <c r="AA31" s="229"/>
      <c r="AB31" s="229"/>
      <c r="AC31" s="228"/>
      <c r="AD31" s="228"/>
      <c r="AE31" s="228"/>
      <c r="AF31" s="228"/>
      <c r="AG31" s="228"/>
      <c r="AH31" s="228"/>
      <c r="AI31" s="228"/>
      <c r="AJ31" s="228"/>
      <c r="AK31" s="891"/>
      <c r="AL31" s="892"/>
      <c r="AM31" s="892"/>
      <c r="AN31" s="892"/>
      <c r="AO31" s="893"/>
      <c r="AP31" s="2"/>
      <c r="AQ31" s="47">
        <f t="shared" ref="AQ31" si="4">IF(P33="材質劣化",2,IF(P33="漏水",3,1))</f>
        <v>1</v>
      </c>
    </row>
    <row r="32" spans="2:60" ht="12" customHeight="1" x14ac:dyDescent="0.15">
      <c r="B32" s="855"/>
      <c r="C32" s="860"/>
      <c r="D32" s="858"/>
      <c r="E32" s="858"/>
      <c r="F32" s="858"/>
      <c r="G32" s="858"/>
      <c r="H32" s="858"/>
      <c r="I32" s="858"/>
      <c r="J32" s="859"/>
      <c r="K32" s="227"/>
      <c r="L32" s="891"/>
      <c r="M32" s="893"/>
      <c r="N32" s="891"/>
      <c r="O32" s="893"/>
      <c r="P32" s="891"/>
      <c r="Q32" s="893"/>
      <c r="R32" s="895"/>
      <c r="S32" s="896"/>
      <c r="T32" s="897"/>
      <c r="U32" s="891"/>
      <c r="V32" s="893"/>
      <c r="W32" s="891"/>
      <c r="X32" s="893"/>
      <c r="Y32" s="229"/>
      <c r="Z32" s="229"/>
      <c r="AA32" s="229"/>
      <c r="AB32" s="229"/>
      <c r="AC32" s="228"/>
      <c r="AD32" s="228"/>
      <c r="AE32" s="228"/>
      <c r="AF32" s="228"/>
      <c r="AG32" s="228"/>
      <c r="AH32" s="228"/>
      <c r="AI32" s="228"/>
      <c r="AJ32" s="228"/>
      <c r="AK32" s="891"/>
      <c r="AL32" s="892"/>
      <c r="AM32" s="892"/>
      <c r="AN32" s="892"/>
      <c r="AO32" s="893"/>
      <c r="AP32" s="2"/>
      <c r="AQ32" s="47">
        <f t="shared" ref="AQ32" si="5">IF(P37="材質劣化",2,IF(P37="漏水",3,1))</f>
        <v>1</v>
      </c>
      <c r="AS32" s="211"/>
      <c r="AT32" s="211"/>
    </row>
    <row r="33" spans="2:86" ht="12" customHeight="1" x14ac:dyDescent="0.15">
      <c r="B33" s="855"/>
      <c r="C33" s="860"/>
      <c r="D33" s="858"/>
      <c r="E33" s="858"/>
      <c r="F33" s="858"/>
      <c r="G33" s="858"/>
      <c r="H33" s="858"/>
      <c r="I33" s="858"/>
      <c r="J33" s="859"/>
      <c r="K33" s="227"/>
      <c r="L33" s="891"/>
      <c r="M33" s="893"/>
      <c r="N33" s="891"/>
      <c r="O33" s="893"/>
      <c r="P33" s="891"/>
      <c r="Q33" s="893"/>
      <c r="R33" s="895"/>
      <c r="S33" s="896"/>
      <c r="T33" s="897"/>
      <c r="U33" s="891"/>
      <c r="V33" s="893"/>
      <c r="W33" s="891"/>
      <c r="X33" s="893"/>
      <c r="Y33" s="229"/>
      <c r="Z33" s="229"/>
      <c r="AA33" s="229"/>
      <c r="AB33" s="229"/>
      <c r="AC33" s="228"/>
      <c r="AD33" s="228"/>
      <c r="AE33" s="228"/>
      <c r="AF33" s="228"/>
      <c r="AG33" s="228"/>
      <c r="AH33" s="228"/>
      <c r="AI33" s="228"/>
      <c r="AJ33" s="228"/>
      <c r="AK33" s="891"/>
      <c r="AL33" s="892"/>
      <c r="AM33" s="892"/>
      <c r="AN33" s="892"/>
      <c r="AO33" s="893"/>
      <c r="AP33" s="2"/>
      <c r="AQ33" s="47">
        <f t="shared" si="3"/>
        <v>1</v>
      </c>
      <c r="AS33" s="127"/>
      <c r="AT33" s="127"/>
    </row>
    <row r="34" spans="2:86" ht="12" customHeight="1" x14ac:dyDescent="0.15">
      <c r="B34" s="855"/>
      <c r="C34" s="860"/>
      <c r="D34" s="858"/>
      <c r="E34" s="858"/>
      <c r="F34" s="858"/>
      <c r="G34" s="858"/>
      <c r="H34" s="858"/>
      <c r="I34" s="858"/>
      <c r="J34" s="859"/>
      <c r="K34" s="227"/>
      <c r="L34" s="891"/>
      <c r="M34" s="893"/>
      <c r="N34" s="891"/>
      <c r="O34" s="893"/>
      <c r="P34" s="891"/>
      <c r="Q34" s="893"/>
      <c r="R34" s="895"/>
      <c r="S34" s="896"/>
      <c r="T34" s="897"/>
      <c r="U34" s="891"/>
      <c r="V34" s="893"/>
      <c r="W34" s="891"/>
      <c r="X34" s="893"/>
      <c r="Y34" s="229"/>
      <c r="Z34" s="229"/>
      <c r="AA34" s="229"/>
      <c r="AB34" s="229"/>
      <c r="AC34" s="228"/>
      <c r="AD34" s="228"/>
      <c r="AE34" s="228"/>
      <c r="AF34" s="228"/>
      <c r="AG34" s="228"/>
      <c r="AH34" s="228"/>
      <c r="AI34" s="228"/>
      <c r="AJ34" s="228"/>
      <c r="AK34" s="891"/>
      <c r="AL34" s="892"/>
      <c r="AM34" s="892"/>
      <c r="AN34" s="892"/>
      <c r="AO34" s="893"/>
      <c r="AP34" s="2"/>
      <c r="AQ34" s="47">
        <f t="shared" ref="AQ34" si="6">IF(P36="材質劣化",2,IF(P36="漏水",3,1))</f>
        <v>1</v>
      </c>
      <c r="AS34" s="128"/>
      <c r="AT34" s="128"/>
    </row>
    <row r="35" spans="2:86" ht="12" customHeight="1" x14ac:dyDescent="0.15">
      <c r="B35" s="855"/>
      <c r="C35" s="860"/>
      <c r="D35" s="858"/>
      <c r="E35" s="858"/>
      <c r="F35" s="858"/>
      <c r="G35" s="858"/>
      <c r="H35" s="858"/>
      <c r="I35" s="858"/>
      <c r="J35" s="859"/>
      <c r="K35" s="913" t="s">
        <v>355</v>
      </c>
      <c r="L35" s="881" t="s">
        <v>356</v>
      </c>
      <c r="M35" s="881"/>
      <c r="N35" s="881"/>
      <c r="O35" s="881"/>
      <c r="P35" s="881"/>
      <c r="Q35" s="881"/>
      <c r="R35" s="881"/>
      <c r="S35" s="881"/>
      <c r="T35" s="881"/>
      <c r="U35" s="881"/>
      <c r="V35" s="881"/>
      <c r="W35" s="881"/>
      <c r="X35" s="881"/>
      <c r="Y35" s="867" t="s">
        <v>357</v>
      </c>
      <c r="Z35" s="868"/>
      <c r="AA35" s="868"/>
      <c r="AB35" s="869"/>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81" t="s">
        <v>358</v>
      </c>
      <c r="AL35" s="881"/>
      <c r="AM35" s="915" t="s">
        <v>527</v>
      </c>
      <c r="AN35" s="915"/>
      <c r="AO35" s="915"/>
      <c r="AP35" s="2"/>
    </row>
    <row r="36" spans="2:86" ht="12" customHeight="1" x14ac:dyDescent="0.15">
      <c r="B36" s="855"/>
      <c r="C36" s="860"/>
      <c r="D36" s="858"/>
      <c r="E36" s="858"/>
      <c r="F36" s="858"/>
      <c r="G36" s="858"/>
      <c r="H36" s="858"/>
      <c r="I36" s="858"/>
      <c r="J36" s="859"/>
      <c r="K36" s="914"/>
      <c r="L36" s="875" t="s">
        <v>359</v>
      </c>
      <c r="M36" s="882"/>
      <c r="N36" s="876"/>
      <c r="O36" s="875" t="s">
        <v>360</v>
      </c>
      <c r="P36" s="882"/>
      <c r="Q36" s="882"/>
      <c r="R36" s="882"/>
      <c r="S36" s="882"/>
      <c r="T36" s="882"/>
      <c r="U36" s="882"/>
      <c r="V36" s="882"/>
      <c r="W36" s="882"/>
      <c r="X36" s="876"/>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81"/>
      <c r="AL36" s="881"/>
      <c r="AM36" s="915"/>
      <c r="AN36" s="915"/>
      <c r="AO36" s="915"/>
      <c r="AP36" s="2"/>
    </row>
    <row r="37" spans="2:86" ht="14.25" customHeight="1" x14ac:dyDescent="0.15">
      <c r="B37" s="855"/>
      <c r="C37" s="860"/>
      <c r="D37" s="858"/>
      <c r="E37" s="858"/>
      <c r="F37" s="858"/>
      <c r="G37" s="858"/>
      <c r="H37" s="858"/>
      <c r="I37" s="858"/>
      <c r="J37" s="859"/>
      <c r="K37" s="914"/>
      <c r="L37" s="877"/>
      <c r="M37" s="886"/>
      <c r="N37" s="878"/>
      <c r="O37" s="877"/>
      <c r="P37" s="886"/>
      <c r="Q37" s="886"/>
      <c r="R37" s="886"/>
      <c r="S37" s="886"/>
      <c r="T37" s="886"/>
      <c r="U37" s="886"/>
      <c r="V37" s="886"/>
      <c r="W37" s="886"/>
      <c r="X37" s="878"/>
      <c r="Y37" s="904">
        <f>IF(COUNTIF(Y11:Y34,"〇")&gt;0,"1",0)</f>
        <v>0</v>
      </c>
      <c r="Z37" s="904">
        <f>IF(COUNTIF(Z11:Z34,"〇")&gt;0,"1",0)</f>
        <v>0</v>
      </c>
      <c r="AA37" s="904">
        <f>IF(COUNTIF(AA11:AA34,"〇")&gt;0,"1",0)</f>
        <v>0</v>
      </c>
      <c r="AB37" s="904">
        <f>IF(COUNTIF(AB11:AB34,"〇")&gt;0,"1",0)</f>
        <v>0</v>
      </c>
      <c r="AC37" s="904">
        <f t="shared" ref="AC37:AJ37" si="8">COUNTA(AC11:AC34)</f>
        <v>0</v>
      </c>
      <c r="AD37" s="904">
        <f t="shared" si="8"/>
        <v>0</v>
      </c>
      <c r="AE37" s="904">
        <f t="shared" si="8"/>
        <v>0</v>
      </c>
      <c r="AF37" s="904">
        <f t="shared" si="8"/>
        <v>0</v>
      </c>
      <c r="AG37" s="904">
        <f t="shared" si="8"/>
        <v>0</v>
      </c>
      <c r="AH37" s="904">
        <f t="shared" si="8"/>
        <v>0</v>
      </c>
      <c r="AI37" s="904">
        <f t="shared" si="8"/>
        <v>0</v>
      </c>
      <c r="AJ37" s="904">
        <f t="shared" si="8"/>
        <v>0</v>
      </c>
      <c r="AK37" s="881"/>
      <c r="AL37" s="881"/>
      <c r="AM37" s="915"/>
      <c r="AN37" s="915"/>
      <c r="AO37" s="915"/>
      <c r="AP37" s="2"/>
    </row>
    <row r="38" spans="2:86" ht="14.25" customHeight="1" x14ac:dyDescent="0.15">
      <c r="B38" s="855"/>
      <c r="C38" s="860"/>
      <c r="D38" s="858"/>
      <c r="E38" s="858"/>
      <c r="F38" s="858"/>
      <c r="G38" s="858"/>
      <c r="H38" s="858"/>
      <c r="I38" s="858"/>
      <c r="J38" s="859"/>
      <c r="K38" s="914"/>
      <c r="L38" s="879"/>
      <c r="M38" s="883"/>
      <c r="N38" s="880"/>
      <c r="O38" s="879"/>
      <c r="P38" s="883"/>
      <c r="Q38" s="883"/>
      <c r="R38" s="883"/>
      <c r="S38" s="883"/>
      <c r="T38" s="883"/>
      <c r="U38" s="883"/>
      <c r="V38" s="883"/>
      <c r="W38" s="883"/>
      <c r="X38" s="880"/>
      <c r="Y38" s="904"/>
      <c r="Z38" s="904"/>
      <c r="AA38" s="904"/>
      <c r="AB38" s="904"/>
      <c r="AC38" s="904"/>
      <c r="AD38" s="904"/>
      <c r="AE38" s="904"/>
      <c r="AF38" s="904"/>
      <c r="AG38" s="904"/>
      <c r="AH38" s="904"/>
      <c r="AI38" s="904"/>
      <c r="AJ38" s="904"/>
      <c r="AK38" s="881"/>
      <c r="AL38" s="881"/>
      <c r="AM38" s="915"/>
      <c r="AN38" s="915"/>
      <c r="AO38" s="915"/>
      <c r="AP38" s="2"/>
    </row>
    <row r="39" spans="2:86" ht="12" customHeight="1" x14ac:dyDescent="0.15">
      <c r="B39" s="855"/>
      <c r="C39" s="860"/>
      <c r="D39" s="858"/>
      <c r="E39" s="858"/>
      <c r="F39" s="858"/>
      <c r="G39" s="858"/>
      <c r="H39" s="858"/>
      <c r="I39" s="858"/>
      <c r="J39" s="858"/>
      <c r="K39" s="905" t="s">
        <v>361</v>
      </c>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8"/>
      <c r="AL39" s="908"/>
      <c r="AM39" s="908"/>
      <c r="AN39" s="908"/>
      <c r="AO39" s="909"/>
      <c r="AP39" s="2"/>
      <c r="BA39" s="252"/>
    </row>
    <row r="40" spans="2:86" ht="12" customHeight="1" x14ac:dyDescent="0.15">
      <c r="B40" s="855"/>
      <c r="C40" s="860"/>
      <c r="D40" s="858"/>
      <c r="E40" s="858"/>
      <c r="F40" s="858"/>
      <c r="G40" s="858"/>
      <c r="H40" s="858"/>
      <c r="I40" s="858"/>
      <c r="J40" s="858"/>
      <c r="K40" s="906"/>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9"/>
      <c r="AP40" s="2"/>
      <c r="BA40" s="252"/>
    </row>
    <row r="41" spans="2:86" ht="12" customHeight="1" x14ac:dyDescent="0.15">
      <c r="B41" s="855"/>
      <c r="C41" s="860"/>
      <c r="D41" s="858"/>
      <c r="E41" s="858"/>
      <c r="F41" s="858"/>
      <c r="G41" s="858"/>
      <c r="H41" s="858"/>
      <c r="I41" s="858"/>
      <c r="J41" s="858"/>
      <c r="K41" s="906"/>
      <c r="L41" s="908"/>
      <c r="M41" s="908"/>
      <c r="N41" s="908"/>
      <c r="O41" s="908"/>
      <c r="P41" s="908"/>
      <c r="Q41" s="908"/>
      <c r="R41" s="908"/>
      <c r="S41" s="908"/>
      <c r="T41" s="908"/>
      <c r="U41" s="908"/>
      <c r="V41" s="908"/>
      <c r="W41" s="908"/>
      <c r="X41" s="908"/>
      <c r="Y41" s="908"/>
      <c r="Z41" s="908"/>
      <c r="AA41" s="908"/>
      <c r="AB41" s="908"/>
      <c r="AC41" s="908"/>
      <c r="AD41" s="908"/>
      <c r="AE41" s="908"/>
      <c r="AF41" s="908"/>
      <c r="AG41" s="908"/>
      <c r="AH41" s="908"/>
      <c r="AI41" s="908"/>
      <c r="AJ41" s="908"/>
      <c r="AK41" s="908"/>
      <c r="AL41" s="908"/>
      <c r="AM41" s="908"/>
      <c r="AN41" s="908"/>
      <c r="AO41" s="909"/>
      <c r="AP41" s="2"/>
    </row>
    <row r="42" spans="2:86" ht="12" customHeight="1" x14ac:dyDescent="0.15">
      <c r="B42" s="855"/>
      <c r="C42" s="860"/>
      <c r="D42" s="858"/>
      <c r="E42" s="858"/>
      <c r="F42" s="858"/>
      <c r="G42" s="858"/>
      <c r="H42" s="858"/>
      <c r="I42" s="858"/>
      <c r="J42" s="858"/>
      <c r="K42" s="906"/>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5"/>
      <c r="CD42" s="2"/>
      <c r="CE42" s="2"/>
      <c r="CF42" s="2"/>
      <c r="CG42" s="2"/>
      <c r="CH42" s="2"/>
    </row>
    <row r="43" spans="2:86" ht="12" customHeight="1" x14ac:dyDescent="0.15">
      <c r="B43" s="855"/>
      <c r="C43" s="860"/>
      <c r="D43" s="858"/>
      <c r="E43" s="858"/>
      <c r="F43" s="858"/>
      <c r="G43" s="858"/>
      <c r="H43" s="858"/>
      <c r="I43" s="858"/>
      <c r="J43" s="859"/>
      <c r="K43" s="912" t="s">
        <v>362</v>
      </c>
      <c r="L43" s="912"/>
      <c r="M43" s="912"/>
      <c r="N43" s="912"/>
      <c r="O43" s="912"/>
      <c r="P43" s="912"/>
      <c r="Q43" s="912"/>
      <c r="R43" s="912"/>
      <c r="S43" s="912"/>
      <c r="T43" s="912"/>
      <c r="U43" s="912"/>
      <c r="V43" s="912"/>
      <c r="W43" s="912"/>
      <c r="X43" s="912"/>
      <c r="Y43" s="912"/>
      <c r="Z43" s="912"/>
      <c r="AA43" s="912"/>
      <c r="AB43" s="912"/>
      <c r="AC43" s="912"/>
      <c r="AD43" s="912"/>
      <c r="AE43" s="912"/>
      <c r="AF43" s="912"/>
      <c r="AG43" s="912"/>
      <c r="AH43" s="912"/>
      <c r="AI43" s="912"/>
      <c r="AJ43" s="912"/>
      <c r="AK43" s="912"/>
      <c r="AL43" s="912"/>
      <c r="AM43" s="912"/>
      <c r="AN43" s="912"/>
      <c r="AO43" s="912"/>
      <c r="AP43" s="35"/>
      <c r="CD43" s="2"/>
      <c r="CE43" s="2"/>
      <c r="CF43" s="2"/>
      <c r="CG43" s="2"/>
      <c r="CH43" s="2"/>
    </row>
    <row r="44" spans="2:86" ht="12" customHeight="1" x14ac:dyDescent="0.15">
      <c r="B44" s="855"/>
      <c r="C44" s="860"/>
      <c r="D44" s="858"/>
      <c r="E44" s="858"/>
      <c r="F44" s="858"/>
      <c r="G44" s="858"/>
      <c r="H44" s="858"/>
      <c r="I44" s="858"/>
      <c r="J44" s="859"/>
      <c r="K44" s="898" t="s">
        <v>363</v>
      </c>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900"/>
      <c r="AP44" s="35"/>
      <c r="CD44" s="2"/>
      <c r="CE44" s="2"/>
      <c r="CF44" s="2"/>
      <c r="CG44" s="2"/>
      <c r="CH44" s="2"/>
    </row>
    <row r="45" spans="2:86" ht="12" customHeight="1" x14ac:dyDescent="0.15">
      <c r="B45" s="456"/>
      <c r="C45" s="861"/>
      <c r="D45" s="862"/>
      <c r="E45" s="862"/>
      <c r="F45" s="862"/>
      <c r="G45" s="862"/>
      <c r="H45" s="862"/>
      <c r="I45" s="862"/>
      <c r="J45" s="863"/>
      <c r="K45" s="901" t="s">
        <v>364</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1">
    <dataValidation type="list" allowBlank="1" showInputMessage="1" showErrorMessage="1" sqref="Y11:AB34" xr:uid="{3B159424-07EA-4CC7-ADB7-5B98408FBFF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66BF5F2-44B9-462D-B0C4-82FF6C4A64FE}">
          <x14:formula1>
            <xm:f>'(参考)リスト'!$C$16:$C$47</xm:f>
          </x14:formula1>
          <xm:sqref>N11:O34</xm:sqref>
        </x14:dataValidation>
        <x14:dataValidation type="list" allowBlank="1" showInputMessage="1" showErrorMessage="1" xr:uid="{B8C78155-BF6B-4EA1-B4A9-D9B7F0F6C64D}">
          <x14:formula1>
            <xm:f>'(参考)リスト'!$G$16:$G$19</xm:f>
          </x14:formula1>
          <xm:sqref>AM35:AO38</xm:sqref>
        </x14:dataValidation>
        <x14:dataValidation type="list" allowBlank="1" showInputMessage="1" showErrorMessage="1" xr:uid="{F56A606A-869D-492B-89CB-7CB9D46A67B1}">
          <x14:formula1>
            <xm:f>'(参考)リスト'!$B$16:$B$21</xm:f>
          </x14:formula1>
          <xm:sqref>L11:M34</xm:sqref>
        </x14:dataValidation>
        <x14:dataValidation type="list" allowBlank="1" showInputMessage="1" showErrorMessage="1" xr:uid="{B427ED0D-622C-4C54-9049-FB6B2C6C7B02}">
          <x14:formula1>
            <xm:f>'(参考)リスト'!$E$16:$E$27</xm:f>
          </x14:formula1>
          <xm:sqref>R11:T34</xm:sqref>
        </x14:dataValidation>
        <x14:dataValidation type="list" allowBlank="1" showInputMessage="1" showErrorMessage="1" xr:uid="{E050C319-CE28-4F4E-9CA2-C5D77D8B845F}">
          <x14:formula1>
            <xm:f>'(参考)リスト'!$D$16:$D$18</xm:f>
          </x14:formula1>
          <xm:sqref>P11:Q34</xm:sqref>
        </x14:dataValidation>
        <x14:dataValidation type="list" allowBlank="1" showInputMessage="1" showErrorMessage="1" xr:uid="{6A788581-FDDD-4368-94CB-05C748B3CE15}">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heetViews>
  <sheetFormatPr defaultColWidth="8.875" defaultRowHeight="13.5" x14ac:dyDescent="0.15"/>
  <cols>
    <col min="1" max="1" width="1.875" style="29" customWidth="1"/>
    <col min="2" max="60" width="2.125" style="90" customWidth="1"/>
    <col min="61" max="61" width="0.625" style="90" customWidth="1"/>
    <col min="62" max="62" width="2.125" style="90" customWidth="1"/>
    <col min="63" max="63" width="1" style="90" customWidth="1"/>
    <col min="64" max="65" width="2.125" style="90" customWidth="1"/>
    <col min="66" max="16384" width="8.875" style="29"/>
  </cols>
  <sheetData>
    <row r="2" spans="2:63" s="91" customFormat="1" ht="14.25" customHeight="1" x14ac:dyDescent="0.15">
      <c r="B2" s="92" t="s">
        <v>373</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94" customFormat="1" ht="17.25" customHeight="1" x14ac:dyDescent="0.15">
      <c r="B3" s="918" t="s">
        <v>60</v>
      </c>
      <c r="C3" s="919"/>
      <c r="D3" s="919"/>
      <c r="E3" s="920"/>
      <c r="F3" s="967" t="str">
        <f>+'様式A-1'!$D$3</f>
        <v>ワキトンネル</v>
      </c>
      <c r="G3" s="968"/>
      <c r="H3" s="968"/>
      <c r="I3" s="968"/>
      <c r="J3" s="968"/>
      <c r="K3" s="968"/>
      <c r="L3" s="968"/>
      <c r="M3" s="968"/>
      <c r="N3" s="968"/>
      <c r="O3" s="968"/>
      <c r="P3" s="968"/>
      <c r="Q3" s="968"/>
      <c r="R3" s="968"/>
      <c r="S3" s="968"/>
      <c r="T3" s="969"/>
      <c r="U3" s="956" t="s">
        <v>374</v>
      </c>
      <c r="V3" s="957"/>
      <c r="W3" s="957"/>
      <c r="X3" s="926"/>
      <c r="Y3" s="926"/>
      <c r="Z3" s="934" t="str">
        <f>+'様式A-1'!$J$3</f>
        <v>一般県道北中山岩国線</v>
      </c>
      <c r="AA3" s="935"/>
      <c r="AB3" s="935"/>
      <c r="AC3" s="935"/>
      <c r="AD3" s="935"/>
      <c r="AE3" s="935"/>
      <c r="AF3" s="935"/>
      <c r="AG3" s="935"/>
      <c r="AH3" s="936"/>
      <c r="AI3" s="937" t="s">
        <v>224</v>
      </c>
      <c r="AJ3" s="938"/>
      <c r="AK3" s="938"/>
      <c r="AL3" s="938"/>
      <c r="AM3" s="938"/>
      <c r="AN3" s="939"/>
      <c r="AO3" s="958" t="str">
        <f>+'様式B (1)'!$S$3</f>
        <v>復建調査設計株式会社</v>
      </c>
      <c r="AP3" s="959"/>
      <c r="AQ3" s="959"/>
      <c r="AR3" s="959"/>
      <c r="AS3" s="959"/>
      <c r="AT3" s="959"/>
      <c r="AU3" s="959"/>
      <c r="AV3" s="960"/>
      <c r="AW3" s="944" t="s">
        <v>225</v>
      </c>
      <c r="AX3" s="945"/>
      <c r="AY3" s="945"/>
      <c r="AZ3" s="945"/>
      <c r="BA3" s="945"/>
      <c r="BB3" s="946"/>
      <c r="BC3" s="950">
        <f>+'様式B (1)'!$P$2</f>
        <v>45860</v>
      </c>
      <c r="BD3" s="951"/>
      <c r="BE3" s="951"/>
      <c r="BF3" s="951"/>
      <c r="BG3" s="951"/>
      <c r="BH3" s="951"/>
      <c r="BI3" s="951"/>
      <c r="BJ3" s="951"/>
      <c r="BK3" s="952"/>
    </row>
    <row r="4" spans="2:63" s="94" customFormat="1" ht="17.25" customHeight="1" x14ac:dyDescent="0.15">
      <c r="B4" s="927" t="s">
        <v>375</v>
      </c>
      <c r="C4" s="928"/>
      <c r="D4" s="928"/>
      <c r="E4" s="929"/>
      <c r="F4" s="930" t="str">
        <f>+'様式A-1'!$D$4</f>
        <v>和木トンネル</v>
      </c>
      <c r="G4" s="931"/>
      <c r="H4" s="931"/>
      <c r="I4" s="931"/>
      <c r="J4" s="931"/>
      <c r="K4" s="931"/>
      <c r="L4" s="931"/>
      <c r="M4" s="931"/>
      <c r="N4" s="931"/>
      <c r="O4" s="931"/>
      <c r="P4" s="931"/>
      <c r="Q4" s="931"/>
      <c r="R4" s="931"/>
      <c r="S4" s="931"/>
      <c r="T4" s="932"/>
      <c r="U4" s="956" t="s">
        <v>376</v>
      </c>
      <c r="V4" s="957"/>
      <c r="W4" s="957"/>
      <c r="X4" s="926"/>
      <c r="Y4" s="926"/>
      <c r="Z4" s="934" t="str">
        <f>+'様式A-1'!$R$3</f>
        <v>山口県岩国土木建築事務所</v>
      </c>
      <c r="AA4" s="935"/>
      <c r="AB4" s="935"/>
      <c r="AC4" s="935"/>
      <c r="AD4" s="935"/>
      <c r="AE4" s="935"/>
      <c r="AF4" s="935"/>
      <c r="AG4" s="935"/>
      <c r="AH4" s="936"/>
      <c r="AI4" s="940"/>
      <c r="AJ4" s="941"/>
      <c r="AK4" s="941"/>
      <c r="AL4" s="941"/>
      <c r="AM4" s="941"/>
      <c r="AN4" s="942"/>
      <c r="AO4" s="961" t="str">
        <f>+'様式B (1)'!$S$4</f>
        <v>小笠原洋</v>
      </c>
      <c r="AP4" s="962"/>
      <c r="AQ4" s="962"/>
      <c r="AR4" s="962"/>
      <c r="AS4" s="962"/>
      <c r="AT4" s="962"/>
      <c r="AU4" s="962"/>
      <c r="AV4" s="963"/>
      <c r="AW4" s="947"/>
      <c r="AX4" s="948"/>
      <c r="AY4" s="948"/>
      <c r="AZ4" s="948"/>
      <c r="BA4" s="948"/>
      <c r="BB4" s="949"/>
      <c r="BC4" s="953"/>
      <c r="BD4" s="954"/>
      <c r="BE4" s="954"/>
      <c r="BF4" s="954"/>
      <c r="BG4" s="954"/>
      <c r="BH4" s="954"/>
      <c r="BI4" s="954"/>
      <c r="BJ4" s="954"/>
      <c r="BK4" s="955"/>
    </row>
    <row r="5" spans="2:63" ht="42.75" customHeight="1" x14ac:dyDescent="0.15">
      <c r="B5" s="977" t="s">
        <v>286</v>
      </c>
      <c r="C5" s="972"/>
      <c r="D5" s="972"/>
      <c r="E5" s="972"/>
      <c r="F5" s="972"/>
      <c r="G5" s="973"/>
      <c r="H5" s="971" t="s">
        <v>261</v>
      </c>
      <c r="I5" s="972"/>
      <c r="J5" s="972"/>
      <c r="K5" s="972"/>
      <c r="L5" s="972"/>
      <c r="M5" s="972"/>
      <c r="N5" s="972"/>
      <c r="O5" s="973"/>
      <c r="P5" s="974" t="s">
        <v>377</v>
      </c>
      <c r="Q5" s="975"/>
      <c r="R5" s="975"/>
      <c r="S5" s="975"/>
      <c r="T5" s="975"/>
      <c r="U5" s="975"/>
      <c r="V5" s="975"/>
      <c r="W5" s="975"/>
      <c r="X5" s="975"/>
      <c r="Y5" s="975"/>
      <c r="Z5" s="975"/>
      <c r="AA5" s="975"/>
      <c r="AB5" s="975"/>
      <c r="AC5" s="975"/>
      <c r="AD5" s="975"/>
      <c r="AE5" s="975"/>
      <c r="AF5" s="975"/>
      <c r="AG5" s="975"/>
      <c r="AH5" s="975"/>
      <c r="AI5" s="975"/>
      <c r="AJ5" s="975"/>
      <c r="AK5" s="975"/>
      <c r="AL5" s="975"/>
      <c r="AM5" s="975"/>
      <c r="AN5" s="974" t="s">
        <v>378</v>
      </c>
      <c r="AO5" s="975"/>
      <c r="AP5" s="975"/>
      <c r="AQ5" s="975"/>
      <c r="AR5" s="975"/>
      <c r="AS5" s="975"/>
      <c r="AT5" s="975"/>
      <c r="AU5" s="975"/>
      <c r="AV5" s="975"/>
      <c r="AW5" s="975"/>
      <c r="AX5" s="975"/>
      <c r="AY5" s="975"/>
      <c r="AZ5" s="975"/>
      <c r="BA5" s="975"/>
      <c r="BB5" s="975"/>
      <c r="BC5" s="975"/>
      <c r="BD5" s="975"/>
      <c r="BE5" s="975"/>
      <c r="BF5" s="975"/>
      <c r="BG5" s="975"/>
      <c r="BH5" s="975"/>
      <c r="BI5" s="975"/>
      <c r="BJ5" s="975"/>
      <c r="BK5" s="976"/>
    </row>
    <row r="6" spans="2:63" ht="29.25" customHeight="1" x14ac:dyDescent="0.15">
      <c r="B6" s="970"/>
      <c r="C6" s="633"/>
      <c r="D6" s="633"/>
      <c r="E6" s="633"/>
      <c r="F6" s="633"/>
      <c r="G6" s="634"/>
      <c r="H6" s="933"/>
      <c r="I6" s="933"/>
      <c r="J6" s="933"/>
      <c r="K6" s="933"/>
      <c r="L6" s="933"/>
      <c r="M6" s="933"/>
      <c r="N6" s="933"/>
      <c r="O6" s="933"/>
      <c r="P6" s="916"/>
      <c r="Q6" s="917"/>
      <c r="R6" s="917"/>
      <c r="S6" s="917"/>
      <c r="T6" s="917"/>
      <c r="U6" s="917"/>
      <c r="V6" s="917"/>
      <c r="W6" s="917"/>
      <c r="X6" s="917"/>
      <c r="Y6" s="917"/>
      <c r="Z6" s="917"/>
      <c r="AA6" s="917"/>
      <c r="AB6" s="917"/>
      <c r="AC6" s="917"/>
      <c r="AD6" s="917"/>
      <c r="AE6" s="917"/>
      <c r="AF6" s="917"/>
      <c r="AG6" s="917"/>
      <c r="AH6" s="917"/>
      <c r="AI6" s="917"/>
      <c r="AJ6" s="917"/>
      <c r="AK6" s="917"/>
      <c r="AL6" s="917"/>
      <c r="AM6" s="917"/>
      <c r="AN6" s="964"/>
      <c r="AO6" s="965"/>
      <c r="AP6" s="965"/>
      <c r="AQ6" s="965"/>
      <c r="AR6" s="965"/>
      <c r="AS6" s="965"/>
      <c r="AT6" s="965"/>
      <c r="AU6" s="965"/>
      <c r="AV6" s="965"/>
      <c r="AW6" s="965"/>
      <c r="AX6" s="965"/>
      <c r="AY6" s="965"/>
      <c r="AZ6" s="965"/>
      <c r="BA6" s="965"/>
      <c r="BB6" s="965"/>
      <c r="BC6" s="965"/>
      <c r="BD6" s="965"/>
      <c r="BE6" s="965"/>
      <c r="BF6" s="965"/>
      <c r="BG6" s="965"/>
      <c r="BH6" s="965"/>
      <c r="BI6" s="965"/>
      <c r="BJ6" s="965"/>
      <c r="BK6" s="966"/>
    </row>
    <row r="7" spans="2:63" ht="29.25" customHeight="1" x14ac:dyDescent="0.15">
      <c r="B7" s="970"/>
      <c r="C7" s="633"/>
      <c r="D7" s="633"/>
      <c r="E7" s="633"/>
      <c r="F7" s="633"/>
      <c r="G7" s="634"/>
      <c r="H7" s="933"/>
      <c r="I7" s="933"/>
      <c r="J7" s="933"/>
      <c r="K7" s="933"/>
      <c r="L7" s="933"/>
      <c r="M7" s="933"/>
      <c r="N7" s="933"/>
      <c r="O7" s="933"/>
      <c r="P7" s="916"/>
      <c r="Q7" s="917"/>
      <c r="R7" s="917"/>
      <c r="S7" s="917"/>
      <c r="T7" s="917"/>
      <c r="U7" s="917"/>
      <c r="V7" s="917"/>
      <c r="W7" s="917"/>
      <c r="X7" s="917"/>
      <c r="Y7" s="917"/>
      <c r="Z7" s="917"/>
      <c r="AA7" s="917"/>
      <c r="AB7" s="917"/>
      <c r="AC7" s="917"/>
      <c r="AD7" s="917"/>
      <c r="AE7" s="917"/>
      <c r="AF7" s="917"/>
      <c r="AG7" s="917"/>
      <c r="AH7" s="917"/>
      <c r="AI7" s="917"/>
      <c r="AJ7" s="917"/>
      <c r="AK7" s="917"/>
      <c r="AL7" s="917"/>
      <c r="AM7" s="917"/>
      <c r="AN7" s="964"/>
      <c r="AO7" s="965"/>
      <c r="AP7" s="965"/>
      <c r="AQ7" s="965"/>
      <c r="AR7" s="965"/>
      <c r="AS7" s="965"/>
      <c r="AT7" s="965"/>
      <c r="AU7" s="965"/>
      <c r="AV7" s="965"/>
      <c r="AW7" s="965"/>
      <c r="AX7" s="965"/>
      <c r="AY7" s="965"/>
      <c r="AZ7" s="965"/>
      <c r="BA7" s="965"/>
      <c r="BB7" s="965"/>
      <c r="BC7" s="965"/>
      <c r="BD7" s="965"/>
      <c r="BE7" s="965"/>
      <c r="BF7" s="965"/>
      <c r="BG7" s="965"/>
      <c r="BH7" s="965"/>
      <c r="BI7" s="965"/>
      <c r="BJ7" s="965"/>
      <c r="BK7" s="966"/>
    </row>
    <row r="8" spans="2:63" ht="29.25" customHeight="1" x14ac:dyDescent="0.15">
      <c r="B8" s="921"/>
      <c r="C8" s="922"/>
      <c r="D8" s="922"/>
      <c r="E8" s="922"/>
      <c r="F8" s="922"/>
      <c r="G8" s="923"/>
      <c r="H8" s="924"/>
      <c r="I8" s="924"/>
      <c r="J8" s="924"/>
      <c r="K8" s="924"/>
      <c r="L8" s="924"/>
      <c r="M8" s="924"/>
      <c r="N8" s="924"/>
      <c r="O8" s="924"/>
      <c r="P8" s="925"/>
      <c r="Q8" s="926"/>
      <c r="R8" s="926"/>
      <c r="S8" s="926"/>
      <c r="T8" s="926"/>
      <c r="U8" s="926"/>
      <c r="V8" s="926"/>
      <c r="W8" s="926"/>
      <c r="X8" s="926"/>
      <c r="Y8" s="926"/>
      <c r="Z8" s="926"/>
      <c r="AA8" s="926"/>
      <c r="AB8" s="926"/>
      <c r="AC8" s="926"/>
      <c r="AD8" s="926"/>
      <c r="AE8" s="926"/>
      <c r="AF8" s="926"/>
      <c r="AG8" s="926"/>
      <c r="AH8" s="926"/>
      <c r="AI8" s="926"/>
      <c r="AJ8" s="926"/>
      <c r="AK8" s="926"/>
      <c r="AL8" s="926"/>
      <c r="AM8" s="926"/>
      <c r="AN8" s="925"/>
      <c r="AO8" s="926"/>
      <c r="AP8" s="926"/>
      <c r="AQ8" s="926"/>
      <c r="AR8" s="926"/>
      <c r="AS8" s="926"/>
      <c r="AT8" s="926"/>
      <c r="AU8" s="926"/>
      <c r="AV8" s="926"/>
      <c r="AW8" s="926"/>
      <c r="AX8" s="926"/>
      <c r="AY8" s="926"/>
      <c r="AZ8" s="926"/>
      <c r="BA8" s="926"/>
      <c r="BB8" s="926"/>
      <c r="BC8" s="926"/>
      <c r="BD8" s="926"/>
      <c r="BE8" s="926"/>
      <c r="BF8" s="926"/>
      <c r="BG8" s="926"/>
      <c r="BH8" s="926"/>
      <c r="BI8" s="926"/>
      <c r="BJ8" s="926"/>
      <c r="BK8" s="943"/>
    </row>
    <row r="9" spans="2:63" ht="29.25" customHeight="1" x14ac:dyDescent="0.15">
      <c r="B9" s="921"/>
      <c r="C9" s="922"/>
      <c r="D9" s="922"/>
      <c r="E9" s="922"/>
      <c r="F9" s="922"/>
      <c r="G9" s="923"/>
      <c r="H9" s="924"/>
      <c r="I9" s="924"/>
      <c r="J9" s="924"/>
      <c r="K9" s="924"/>
      <c r="L9" s="924"/>
      <c r="M9" s="924"/>
      <c r="N9" s="924"/>
      <c r="O9" s="924"/>
      <c r="P9" s="925"/>
      <c r="Q9" s="926"/>
      <c r="R9" s="926"/>
      <c r="S9" s="926"/>
      <c r="T9" s="926"/>
      <c r="U9" s="926"/>
      <c r="V9" s="926"/>
      <c r="W9" s="926"/>
      <c r="X9" s="926"/>
      <c r="Y9" s="926"/>
      <c r="Z9" s="926"/>
      <c r="AA9" s="926"/>
      <c r="AB9" s="926"/>
      <c r="AC9" s="926"/>
      <c r="AD9" s="926"/>
      <c r="AE9" s="926"/>
      <c r="AF9" s="926"/>
      <c r="AG9" s="926"/>
      <c r="AH9" s="926"/>
      <c r="AI9" s="926"/>
      <c r="AJ9" s="926"/>
      <c r="AK9" s="926"/>
      <c r="AL9" s="926"/>
      <c r="AM9" s="926"/>
      <c r="AN9" s="925"/>
      <c r="AO9" s="926"/>
      <c r="AP9" s="926"/>
      <c r="AQ9" s="926"/>
      <c r="AR9" s="926"/>
      <c r="AS9" s="926"/>
      <c r="AT9" s="926"/>
      <c r="AU9" s="926"/>
      <c r="AV9" s="926"/>
      <c r="AW9" s="926"/>
      <c r="AX9" s="926"/>
      <c r="AY9" s="926"/>
      <c r="AZ9" s="926"/>
      <c r="BA9" s="926"/>
      <c r="BB9" s="926"/>
      <c r="BC9" s="926"/>
      <c r="BD9" s="926"/>
      <c r="BE9" s="926"/>
      <c r="BF9" s="926"/>
      <c r="BG9" s="926"/>
      <c r="BH9" s="926"/>
      <c r="BI9" s="926"/>
      <c r="BJ9" s="926"/>
      <c r="BK9" s="943"/>
    </row>
    <row r="10" spans="2:63" ht="29.25" customHeight="1" x14ac:dyDescent="0.15">
      <c r="B10" s="921"/>
      <c r="C10" s="922"/>
      <c r="D10" s="922"/>
      <c r="E10" s="922"/>
      <c r="F10" s="922"/>
      <c r="G10" s="923"/>
      <c r="H10" s="924"/>
      <c r="I10" s="924"/>
      <c r="J10" s="924"/>
      <c r="K10" s="924"/>
      <c r="L10" s="924"/>
      <c r="M10" s="924"/>
      <c r="N10" s="924"/>
      <c r="O10" s="924"/>
      <c r="P10" s="925"/>
      <c r="Q10" s="926"/>
      <c r="R10" s="926"/>
      <c r="S10" s="926"/>
      <c r="T10" s="926"/>
      <c r="U10" s="926"/>
      <c r="V10" s="926"/>
      <c r="W10" s="926"/>
      <c r="X10" s="926"/>
      <c r="Y10" s="926"/>
      <c r="Z10" s="926"/>
      <c r="AA10" s="926"/>
      <c r="AB10" s="926"/>
      <c r="AC10" s="926"/>
      <c r="AD10" s="926"/>
      <c r="AE10" s="926"/>
      <c r="AF10" s="926"/>
      <c r="AG10" s="926"/>
      <c r="AH10" s="926"/>
      <c r="AI10" s="926"/>
      <c r="AJ10" s="926"/>
      <c r="AK10" s="926"/>
      <c r="AL10" s="926"/>
      <c r="AM10" s="926"/>
      <c r="AN10" s="925"/>
      <c r="AO10" s="926"/>
      <c r="AP10" s="926"/>
      <c r="AQ10" s="926"/>
      <c r="AR10" s="926"/>
      <c r="AS10" s="926"/>
      <c r="AT10" s="926"/>
      <c r="AU10" s="926"/>
      <c r="AV10" s="926"/>
      <c r="AW10" s="926"/>
      <c r="AX10" s="926"/>
      <c r="AY10" s="926"/>
      <c r="AZ10" s="926"/>
      <c r="BA10" s="926"/>
      <c r="BB10" s="926"/>
      <c r="BC10" s="926"/>
      <c r="BD10" s="926"/>
      <c r="BE10" s="926"/>
      <c r="BF10" s="926"/>
      <c r="BG10" s="926"/>
      <c r="BH10" s="926"/>
      <c r="BI10" s="926"/>
      <c r="BJ10" s="926"/>
      <c r="BK10" s="943"/>
    </row>
    <row r="11" spans="2:63" ht="29.25" customHeight="1" x14ac:dyDescent="0.15">
      <c r="B11" s="921"/>
      <c r="C11" s="922"/>
      <c r="D11" s="922"/>
      <c r="E11" s="922"/>
      <c r="F11" s="922"/>
      <c r="G11" s="923"/>
      <c r="H11" s="924"/>
      <c r="I11" s="924"/>
      <c r="J11" s="924"/>
      <c r="K11" s="924"/>
      <c r="L11" s="924"/>
      <c r="M11" s="924"/>
      <c r="N11" s="924"/>
      <c r="O11" s="924"/>
      <c r="P11" s="925"/>
      <c r="Q11" s="926"/>
      <c r="R11" s="926"/>
      <c r="S11" s="926"/>
      <c r="T11" s="926"/>
      <c r="U11" s="926"/>
      <c r="V11" s="926"/>
      <c r="W11" s="926"/>
      <c r="X11" s="926"/>
      <c r="Y11" s="926"/>
      <c r="Z11" s="926"/>
      <c r="AA11" s="926"/>
      <c r="AB11" s="926"/>
      <c r="AC11" s="926"/>
      <c r="AD11" s="926"/>
      <c r="AE11" s="926"/>
      <c r="AF11" s="926"/>
      <c r="AG11" s="926"/>
      <c r="AH11" s="926"/>
      <c r="AI11" s="926"/>
      <c r="AJ11" s="926"/>
      <c r="AK11" s="926"/>
      <c r="AL11" s="926"/>
      <c r="AM11" s="926"/>
      <c r="AN11" s="925"/>
      <c r="AO11" s="926"/>
      <c r="AP11" s="926"/>
      <c r="AQ11" s="926"/>
      <c r="AR11" s="926"/>
      <c r="AS11" s="926"/>
      <c r="AT11" s="926"/>
      <c r="AU11" s="926"/>
      <c r="AV11" s="926"/>
      <c r="AW11" s="926"/>
      <c r="AX11" s="926"/>
      <c r="AY11" s="926"/>
      <c r="AZ11" s="926"/>
      <c r="BA11" s="926"/>
      <c r="BB11" s="926"/>
      <c r="BC11" s="926"/>
      <c r="BD11" s="926"/>
      <c r="BE11" s="926"/>
      <c r="BF11" s="926"/>
      <c r="BG11" s="926"/>
      <c r="BH11" s="926"/>
      <c r="BI11" s="926"/>
      <c r="BJ11" s="926"/>
      <c r="BK11" s="943"/>
    </row>
    <row r="12" spans="2:63" ht="29.25" customHeight="1" x14ac:dyDescent="0.15">
      <c r="B12" s="921"/>
      <c r="C12" s="922"/>
      <c r="D12" s="922"/>
      <c r="E12" s="922"/>
      <c r="F12" s="922"/>
      <c r="G12" s="923"/>
      <c r="H12" s="924"/>
      <c r="I12" s="924"/>
      <c r="J12" s="924"/>
      <c r="K12" s="924"/>
      <c r="L12" s="924"/>
      <c r="M12" s="924"/>
      <c r="N12" s="924"/>
      <c r="O12" s="924"/>
      <c r="P12" s="925"/>
      <c r="Q12" s="926"/>
      <c r="R12" s="926"/>
      <c r="S12" s="926"/>
      <c r="T12" s="926"/>
      <c r="U12" s="926"/>
      <c r="V12" s="926"/>
      <c r="W12" s="926"/>
      <c r="X12" s="926"/>
      <c r="Y12" s="926"/>
      <c r="Z12" s="926"/>
      <c r="AA12" s="926"/>
      <c r="AB12" s="926"/>
      <c r="AC12" s="926"/>
      <c r="AD12" s="926"/>
      <c r="AE12" s="926"/>
      <c r="AF12" s="926"/>
      <c r="AG12" s="926"/>
      <c r="AH12" s="926"/>
      <c r="AI12" s="926"/>
      <c r="AJ12" s="926"/>
      <c r="AK12" s="926"/>
      <c r="AL12" s="926"/>
      <c r="AM12" s="926"/>
      <c r="AN12" s="925"/>
      <c r="AO12" s="926"/>
      <c r="AP12" s="926"/>
      <c r="AQ12" s="926"/>
      <c r="AR12" s="926"/>
      <c r="AS12" s="926"/>
      <c r="AT12" s="926"/>
      <c r="AU12" s="926"/>
      <c r="AV12" s="926"/>
      <c r="AW12" s="926"/>
      <c r="AX12" s="926"/>
      <c r="AY12" s="926"/>
      <c r="AZ12" s="926"/>
      <c r="BA12" s="926"/>
      <c r="BB12" s="926"/>
      <c r="BC12" s="926"/>
      <c r="BD12" s="926"/>
      <c r="BE12" s="926"/>
      <c r="BF12" s="926"/>
      <c r="BG12" s="926"/>
      <c r="BH12" s="926"/>
      <c r="BI12" s="926"/>
      <c r="BJ12" s="926"/>
      <c r="BK12" s="943"/>
    </row>
    <row r="13" spans="2:63" ht="29.25" customHeight="1" x14ac:dyDescent="0.15">
      <c r="B13" s="921"/>
      <c r="C13" s="922"/>
      <c r="D13" s="922"/>
      <c r="E13" s="922"/>
      <c r="F13" s="922"/>
      <c r="G13" s="923"/>
      <c r="H13" s="924"/>
      <c r="I13" s="924"/>
      <c r="J13" s="924"/>
      <c r="K13" s="924"/>
      <c r="L13" s="924"/>
      <c r="M13" s="924"/>
      <c r="N13" s="924"/>
      <c r="O13" s="924"/>
      <c r="P13" s="925"/>
      <c r="Q13" s="926"/>
      <c r="R13" s="926"/>
      <c r="S13" s="926"/>
      <c r="T13" s="926"/>
      <c r="U13" s="926"/>
      <c r="V13" s="926"/>
      <c r="W13" s="926"/>
      <c r="X13" s="926"/>
      <c r="Y13" s="926"/>
      <c r="Z13" s="926"/>
      <c r="AA13" s="926"/>
      <c r="AB13" s="926"/>
      <c r="AC13" s="926"/>
      <c r="AD13" s="926"/>
      <c r="AE13" s="926"/>
      <c r="AF13" s="926"/>
      <c r="AG13" s="926"/>
      <c r="AH13" s="926"/>
      <c r="AI13" s="926"/>
      <c r="AJ13" s="926"/>
      <c r="AK13" s="926"/>
      <c r="AL13" s="926"/>
      <c r="AM13" s="926"/>
      <c r="AN13" s="925"/>
      <c r="AO13" s="926"/>
      <c r="AP13" s="926"/>
      <c r="AQ13" s="926"/>
      <c r="AR13" s="926"/>
      <c r="AS13" s="926"/>
      <c r="AT13" s="926"/>
      <c r="AU13" s="926"/>
      <c r="AV13" s="926"/>
      <c r="AW13" s="926"/>
      <c r="AX13" s="926"/>
      <c r="AY13" s="926"/>
      <c r="AZ13" s="926"/>
      <c r="BA13" s="926"/>
      <c r="BB13" s="926"/>
      <c r="BC13" s="926"/>
      <c r="BD13" s="926"/>
      <c r="BE13" s="926"/>
      <c r="BF13" s="926"/>
      <c r="BG13" s="926"/>
      <c r="BH13" s="926"/>
      <c r="BI13" s="926"/>
      <c r="BJ13" s="926"/>
      <c r="BK13" s="943"/>
    </row>
    <row r="14" spans="2:63" ht="29.25" customHeight="1" x14ac:dyDescent="0.15">
      <c r="B14" s="921"/>
      <c r="C14" s="922"/>
      <c r="D14" s="922"/>
      <c r="E14" s="922"/>
      <c r="F14" s="922"/>
      <c r="G14" s="923"/>
      <c r="H14" s="924"/>
      <c r="I14" s="924"/>
      <c r="J14" s="924"/>
      <c r="K14" s="924"/>
      <c r="L14" s="924"/>
      <c r="M14" s="924"/>
      <c r="N14" s="924"/>
      <c r="O14" s="924"/>
      <c r="P14" s="925"/>
      <c r="Q14" s="926"/>
      <c r="R14" s="926"/>
      <c r="S14" s="926"/>
      <c r="T14" s="926"/>
      <c r="U14" s="926"/>
      <c r="V14" s="926"/>
      <c r="W14" s="926"/>
      <c r="X14" s="926"/>
      <c r="Y14" s="926"/>
      <c r="Z14" s="926"/>
      <c r="AA14" s="926"/>
      <c r="AB14" s="926"/>
      <c r="AC14" s="926"/>
      <c r="AD14" s="926"/>
      <c r="AE14" s="926"/>
      <c r="AF14" s="926"/>
      <c r="AG14" s="926"/>
      <c r="AH14" s="926"/>
      <c r="AI14" s="926"/>
      <c r="AJ14" s="926"/>
      <c r="AK14" s="926"/>
      <c r="AL14" s="926"/>
      <c r="AM14" s="926"/>
      <c r="AN14" s="925"/>
      <c r="AO14" s="926"/>
      <c r="AP14" s="926"/>
      <c r="AQ14" s="926"/>
      <c r="AR14" s="926"/>
      <c r="AS14" s="926"/>
      <c r="AT14" s="926"/>
      <c r="AU14" s="926"/>
      <c r="AV14" s="926"/>
      <c r="AW14" s="926"/>
      <c r="AX14" s="926"/>
      <c r="AY14" s="926"/>
      <c r="AZ14" s="926"/>
      <c r="BA14" s="926"/>
      <c r="BB14" s="926"/>
      <c r="BC14" s="926"/>
      <c r="BD14" s="926"/>
      <c r="BE14" s="926"/>
      <c r="BF14" s="926"/>
      <c r="BG14" s="926"/>
      <c r="BH14" s="926"/>
      <c r="BI14" s="926"/>
      <c r="BJ14" s="926"/>
      <c r="BK14" s="943"/>
    </row>
    <row r="15" spans="2:63" ht="29.25" customHeight="1" x14ac:dyDescent="0.15">
      <c r="B15" s="921"/>
      <c r="C15" s="922"/>
      <c r="D15" s="922"/>
      <c r="E15" s="922"/>
      <c r="F15" s="922"/>
      <c r="G15" s="923"/>
      <c r="H15" s="924"/>
      <c r="I15" s="924"/>
      <c r="J15" s="924"/>
      <c r="K15" s="924"/>
      <c r="L15" s="924"/>
      <c r="M15" s="924"/>
      <c r="N15" s="924"/>
      <c r="O15" s="924"/>
      <c r="P15" s="925"/>
      <c r="Q15" s="926"/>
      <c r="R15" s="926"/>
      <c r="S15" s="926"/>
      <c r="T15" s="926"/>
      <c r="U15" s="926"/>
      <c r="V15" s="926"/>
      <c r="W15" s="926"/>
      <c r="X15" s="926"/>
      <c r="Y15" s="926"/>
      <c r="Z15" s="926"/>
      <c r="AA15" s="926"/>
      <c r="AB15" s="926"/>
      <c r="AC15" s="926"/>
      <c r="AD15" s="926"/>
      <c r="AE15" s="926"/>
      <c r="AF15" s="926"/>
      <c r="AG15" s="926"/>
      <c r="AH15" s="926"/>
      <c r="AI15" s="926"/>
      <c r="AJ15" s="926"/>
      <c r="AK15" s="926"/>
      <c r="AL15" s="926"/>
      <c r="AM15" s="926"/>
      <c r="AN15" s="925"/>
      <c r="AO15" s="926"/>
      <c r="AP15" s="926"/>
      <c r="AQ15" s="926"/>
      <c r="AR15" s="926"/>
      <c r="AS15" s="926"/>
      <c r="AT15" s="926"/>
      <c r="AU15" s="926"/>
      <c r="AV15" s="926"/>
      <c r="AW15" s="926"/>
      <c r="AX15" s="926"/>
      <c r="AY15" s="926"/>
      <c r="AZ15" s="926"/>
      <c r="BA15" s="926"/>
      <c r="BB15" s="926"/>
      <c r="BC15" s="926"/>
      <c r="BD15" s="926"/>
      <c r="BE15" s="926"/>
      <c r="BF15" s="926"/>
      <c r="BG15" s="926"/>
      <c r="BH15" s="926"/>
      <c r="BI15" s="926"/>
      <c r="BJ15" s="926"/>
      <c r="BK15" s="943"/>
    </row>
    <row r="16" spans="2:63" ht="29.25" customHeight="1" x14ac:dyDescent="0.15">
      <c r="B16" s="921"/>
      <c r="C16" s="922"/>
      <c r="D16" s="922"/>
      <c r="E16" s="922"/>
      <c r="F16" s="922"/>
      <c r="G16" s="923"/>
      <c r="H16" s="924"/>
      <c r="I16" s="924"/>
      <c r="J16" s="924"/>
      <c r="K16" s="924"/>
      <c r="L16" s="924"/>
      <c r="M16" s="924"/>
      <c r="N16" s="924"/>
      <c r="O16" s="924"/>
      <c r="P16" s="925"/>
      <c r="Q16" s="926"/>
      <c r="R16" s="926"/>
      <c r="S16" s="926"/>
      <c r="T16" s="926"/>
      <c r="U16" s="926"/>
      <c r="V16" s="926"/>
      <c r="W16" s="926"/>
      <c r="X16" s="926"/>
      <c r="Y16" s="926"/>
      <c r="Z16" s="926"/>
      <c r="AA16" s="926"/>
      <c r="AB16" s="926"/>
      <c r="AC16" s="926"/>
      <c r="AD16" s="926"/>
      <c r="AE16" s="926"/>
      <c r="AF16" s="926"/>
      <c r="AG16" s="926"/>
      <c r="AH16" s="926"/>
      <c r="AI16" s="926"/>
      <c r="AJ16" s="926"/>
      <c r="AK16" s="926"/>
      <c r="AL16" s="926"/>
      <c r="AM16" s="926"/>
      <c r="AN16" s="925"/>
      <c r="AO16" s="926"/>
      <c r="AP16" s="926"/>
      <c r="AQ16" s="926"/>
      <c r="AR16" s="926"/>
      <c r="AS16" s="926"/>
      <c r="AT16" s="926"/>
      <c r="AU16" s="926"/>
      <c r="AV16" s="926"/>
      <c r="AW16" s="926"/>
      <c r="AX16" s="926"/>
      <c r="AY16" s="926"/>
      <c r="AZ16" s="926"/>
      <c r="BA16" s="926"/>
      <c r="BB16" s="926"/>
      <c r="BC16" s="926"/>
      <c r="BD16" s="926"/>
      <c r="BE16" s="926"/>
      <c r="BF16" s="926"/>
      <c r="BG16" s="926"/>
      <c r="BH16" s="926"/>
      <c r="BI16" s="926"/>
      <c r="BJ16" s="926"/>
      <c r="BK16" s="943"/>
    </row>
    <row r="17" spans="2:63" ht="29.25" customHeight="1" x14ac:dyDescent="0.15">
      <c r="B17" s="921"/>
      <c r="C17" s="922"/>
      <c r="D17" s="922"/>
      <c r="E17" s="922"/>
      <c r="F17" s="922"/>
      <c r="G17" s="923"/>
      <c r="H17" s="924"/>
      <c r="I17" s="924"/>
      <c r="J17" s="924"/>
      <c r="K17" s="924"/>
      <c r="L17" s="924"/>
      <c r="M17" s="924"/>
      <c r="N17" s="924"/>
      <c r="O17" s="924"/>
      <c r="P17" s="925"/>
      <c r="Q17" s="926"/>
      <c r="R17" s="926"/>
      <c r="S17" s="926"/>
      <c r="T17" s="926"/>
      <c r="U17" s="926"/>
      <c r="V17" s="926"/>
      <c r="W17" s="926"/>
      <c r="X17" s="926"/>
      <c r="Y17" s="926"/>
      <c r="Z17" s="926"/>
      <c r="AA17" s="926"/>
      <c r="AB17" s="926"/>
      <c r="AC17" s="926"/>
      <c r="AD17" s="926"/>
      <c r="AE17" s="926"/>
      <c r="AF17" s="926"/>
      <c r="AG17" s="926"/>
      <c r="AH17" s="926"/>
      <c r="AI17" s="926"/>
      <c r="AJ17" s="926"/>
      <c r="AK17" s="926"/>
      <c r="AL17" s="926"/>
      <c r="AM17" s="926"/>
      <c r="AN17" s="925"/>
      <c r="AO17" s="926"/>
      <c r="AP17" s="926"/>
      <c r="AQ17" s="926"/>
      <c r="AR17" s="926"/>
      <c r="AS17" s="926"/>
      <c r="AT17" s="926"/>
      <c r="AU17" s="926"/>
      <c r="AV17" s="926"/>
      <c r="AW17" s="926"/>
      <c r="AX17" s="926"/>
      <c r="AY17" s="926"/>
      <c r="AZ17" s="926"/>
      <c r="BA17" s="926"/>
      <c r="BB17" s="926"/>
      <c r="BC17" s="926"/>
      <c r="BD17" s="926"/>
      <c r="BE17" s="926"/>
      <c r="BF17" s="926"/>
      <c r="BG17" s="926"/>
      <c r="BH17" s="926"/>
      <c r="BI17" s="926"/>
      <c r="BJ17" s="926"/>
      <c r="BK17" s="943"/>
    </row>
    <row r="18" spans="2:63" ht="29.25" customHeight="1" x14ac:dyDescent="0.15">
      <c r="B18" s="921"/>
      <c r="C18" s="922"/>
      <c r="D18" s="922"/>
      <c r="E18" s="922"/>
      <c r="F18" s="922"/>
      <c r="G18" s="923"/>
      <c r="H18" s="924"/>
      <c r="I18" s="924"/>
      <c r="J18" s="924"/>
      <c r="K18" s="924"/>
      <c r="L18" s="924"/>
      <c r="M18" s="924"/>
      <c r="N18" s="924"/>
      <c r="O18" s="924"/>
      <c r="P18" s="925"/>
      <c r="Q18" s="926"/>
      <c r="R18" s="926"/>
      <c r="S18" s="926"/>
      <c r="T18" s="926"/>
      <c r="U18" s="926"/>
      <c r="V18" s="926"/>
      <c r="W18" s="926"/>
      <c r="X18" s="926"/>
      <c r="Y18" s="926"/>
      <c r="Z18" s="926"/>
      <c r="AA18" s="926"/>
      <c r="AB18" s="926"/>
      <c r="AC18" s="926"/>
      <c r="AD18" s="926"/>
      <c r="AE18" s="926"/>
      <c r="AF18" s="926"/>
      <c r="AG18" s="926"/>
      <c r="AH18" s="926"/>
      <c r="AI18" s="926"/>
      <c r="AJ18" s="926"/>
      <c r="AK18" s="926"/>
      <c r="AL18" s="926"/>
      <c r="AM18" s="926"/>
      <c r="AN18" s="925"/>
      <c r="AO18" s="926"/>
      <c r="AP18" s="926"/>
      <c r="AQ18" s="926"/>
      <c r="AR18" s="926"/>
      <c r="AS18" s="926"/>
      <c r="AT18" s="926"/>
      <c r="AU18" s="926"/>
      <c r="AV18" s="926"/>
      <c r="AW18" s="926"/>
      <c r="AX18" s="926"/>
      <c r="AY18" s="926"/>
      <c r="AZ18" s="926"/>
      <c r="BA18" s="926"/>
      <c r="BB18" s="926"/>
      <c r="BC18" s="926"/>
      <c r="BD18" s="926"/>
      <c r="BE18" s="926"/>
      <c r="BF18" s="926"/>
      <c r="BG18" s="926"/>
      <c r="BH18" s="926"/>
      <c r="BI18" s="926"/>
      <c r="BJ18" s="926"/>
      <c r="BK18" s="943"/>
    </row>
    <row r="19" spans="2:63" ht="29.25" customHeight="1" x14ac:dyDescent="0.15">
      <c r="B19" s="921"/>
      <c r="C19" s="922"/>
      <c r="D19" s="922"/>
      <c r="E19" s="922"/>
      <c r="F19" s="922"/>
      <c r="G19" s="923"/>
      <c r="H19" s="924"/>
      <c r="I19" s="924"/>
      <c r="J19" s="924"/>
      <c r="K19" s="924"/>
      <c r="L19" s="924"/>
      <c r="M19" s="924"/>
      <c r="N19" s="924"/>
      <c r="O19" s="924"/>
      <c r="P19" s="925"/>
      <c r="Q19" s="926"/>
      <c r="R19" s="926"/>
      <c r="S19" s="926"/>
      <c r="T19" s="926"/>
      <c r="U19" s="926"/>
      <c r="V19" s="926"/>
      <c r="W19" s="926"/>
      <c r="X19" s="926"/>
      <c r="Y19" s="926"/>
      <c r="Z19" s="926"/>
      <c r="AA19" s="926"/>
      <c r="AB19" s="926"/>
      <c r="AC19" s="926"/>
      <c r="AD19" s="926"/>
      <c r="AE19" s="926"/>
      <c r="AF19" s="926"/>
      <c r="AG19" s="926"/>
      <c r="AH19" s="926"/>
      <c r="AI19" s="926"/>
      <c r="AJ19" s="926"/>
      <c r="AK19" s="926"/>
      <c r="AL19" s="926"/>
      <c r="AM19" s="926"/>
      <c r="AN19" s="925"/>
      <c r="AO19" s="926"/>
      <c r="AP19" s="926"/>
      <c r="AQ19" s="926"/>
      <c r="AR19" s="926"/>
      <c r="AS19" s="926"/>
      <c r="AT19" s="926"/>
      <c r="AU19" s="926"/>
      <c r="AV19" s="926"/>
      <c r="AW19" s="926"/>
      <c r="AX19" s="926"/>
      <c r="AY19" s="926"/>
      <c r="AZ19" s="926"/>
      <c r="BA19" s="926"/>
      <c r="BB19" s="926"/>
      <c r="BC19" s="926"/>
      <c r="BD19" s="926"/>
      <c r="BE19" s="926"/>
      <c r="BF19" s="926"/>
      <c r="BG19" s="926"/>
      <c r="BH19" s="926"/>
      <c r="BI19" s="926"/>
      <c r="BJ19" s="926"/>
      <c r="BK19" s="943"/>
    </row>
    <row r="20" spans="2:63" x14ac:dyDescent="0.15">
      <c r="B20" s="95"/>
      <c r="C20" s="95"/>
      <c r="D20" s="31" t="s">
        <v>379</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3" t="s">
        <v>380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59"/>
  <sheetViews>
    <sheetView showGridLines="0" showZeros="0" view="pageBreakPreview" zoomScaleNormal="85" zoomScaleSheetLayoutView="100" workbookViewId="0"/>
  </sheetViews>
  <sheetFormatPr defaultColWidth="9" defaultRowHeight="12" x14ac:dyDescent="0.15"/>
  <cols>
    <col min="1" max="1" width="2.75" style="96" customWidth="1"/>
    <col min="2" max="3" width="5.75" style="98" customWidth="1"/>
    <col min="4" max="4" width="5.625" style="98" customWidth="1"/>
    <col min="5" max="16" width="4.75" style="96" customWidth="1"/>
    <col min="17" max="28" width="6.375" style="96" customWidth="1"/>
    <col min="29" max="29" width="4" style="96" customWidth="1"/>
    <col min="30" max="16384" width="9" style="96"/>
  </cols>
  <sheetData>
    <row r="1" spans="1:36" ht="20.25" customHeight="1" x14ac:dyDescent="0.15">
      <c r="B1" s="97" t="s">
        <v>381</v>
      </c>
      <c r="C1" s="32"/>
      <c r="D1" s="32"/>
      <c r="E1" s="33"/>
      <c r="F1" s="33"/>
      <c r="G1" s="33"/>
      <c r="H1" s="33"/>
      <c r="I1" s="33"/>
      <c r="J1" s="33"/>
      <c r="K1" s="33"/>
      <c r="L1" s="33"/>
      <c r="M1" s="33"/>
      <c r="N1" s="33"/>
      <c r="O1" s="33"/>
      <c r="P1" s="33"/>
      <c r="Q1" s="33"/>
      <c r="R1" s="33"/>
      <c r="S1" s="33"/>
      <c r="T1" s="33"/>
      <c r="U1" s="33"/>
      <c r="V1" s="33"/>
      <c r="W1" s="33"/>
      <c r="X1" s="33"/>
      <c r="Y1" s="33"/>
      <c r="Z1" s="33"/>
      <c r="AA1" s="33"/>
      <c r="AB1" s="33"/>
      <c r="AC1" s="33"/>
    </row>
    <row r="2" spans="1:36" x14ac:dyDescent="0.15">
      <c r="B2" s="1001" t="s">
        <v>530</v>
      </c>
      <c r="C2" s="1001"/>
      <c r="D2" s="1001"/>
      <c r="E2" s="1001"/>
      <c r="F2" s="1002" t="str">
        <f>+'様式A-1'!$D$3</f>
        <v>ワキトンネル</v>
      </c>
      <c r="G2" s="1002"/>
      <c r="H2" s="1002"/>
      <c r="I2" s="1002"/>
      <c r="J2" s="1002"/>
      <c r="K2" s="1002"/>
      <c r="L2" s="996" t="s">
        <v>531</v>
      </c>
      <c r="M2" s="996"/>
      <c r="N2" s="996"/>
      <c r="O2" s="1002" t="str">
        <f>+'様式A-1'!$J$3</f>
        <v>一般県道北中山岩国線</v>
      </c>
      <c r="P2" s="1002"/>
      <c r="Q2" s="1002"/>
      <c r="R2" s="1002"/>
      <c r="S2" s="1002"/>
      <c r="T2" s="1003" t="s">
        <v>536</v>
      </c>
      <c r="U2" s="1004"/>
      <c r="V2" s="983" t="str">
        <f>+'様式B (1)'!$S$3</f>
        <v>復建調査設計株式会社</v>
      </c>
      <c r="W2" s="984"/>
      <c r="X2" s="985"/>
      <c r="Y2" s="986" t="s">
        <v>537</v>
      </c>
      <c r="Z2" s="988">
        <f>+'様式B (1)'!$P$2</f>
        <v>45860</v>
      </c>
      <c r="AA2" s="989"/>
      <c r="AB2" s="990"/>
    </row>
    <row r="3" spans="1:36" ht="12" customHeight="1" x14ac:dyDescent="0.15">
      <c r="A3" s="96" t="s">
        <v>382</v>
      </c>
      <c r="B3" s="994" t="s">
        <v>534</v>
      </c>
      <c r="C3" s="994"/>
      <c r="D3" s="994"/>
      <c r="E3" s="994"/>
      <c r="F3" s="995" t="str">
        <f>+'様式A-1'!$D$4</f>
        <v>和木トンネル</v>
      </c>
      <c r="G3" s="995"/>
      <c r="H3" s="995"/>
      <c r="I3" s="995"/>
      <c r="J3" s="995"/>
      <c r="K3" s="995"/>
      <c r="L3" s="996" t="s">
        <v>535</v>
      </c>
      <c r="M3" s="996"/>
      <c r="N3" s="996"/>
      <c r="O3" s="997" t="str">
        <f>+'様式A-1'!$R$3</f>
        <v>山口県岩国土木建築事務所</v>
      </c>
      <c r="P3" s="997"/>
      <c r="Q3" s="997"/>
      <c r="R3" s="997"/>
      <c r="S3" s="997"/>
      <c r="T3" s="1005"/>
      <c r="U3" s="1006"/>
      <c r="V3" s="998" t="str">
        <f>+'様式B (1)'!$S$4</f>
        <v>小笠原洋</v>
      </c>
      <c r="W3" s="999"/>
      <c r="X3" s="1000"/>
      <c r="Y3" s="987"/>
      <c r="Z3" s="991"/>
      <c r="AA3" s="992"/>
      <c r="AB3" s="993"/>
    </row>
    <row r="4" spans="1:36" ht="12" customHeight="1" x14ac:dyDescent="0.15">
      <c r="B4" s="978"/>
      <c r="C4" s="979"/>
      <c r="D4" s="979"/>
      <c r="E4" s="979"/>
      <c r="F4" s="979"/>
      <c r="G4" s="979"/>
      <c r="H4" s="979"/>
      <c r="I4" s="979"/>
      <c r="J4" s="979"/>
      <c r="K4" s="979"/>
      <c r="L4" s="979"/>
      <c r="M4" s="979"/>
      <c r="N4" s="979"/>
      <c r="O4" s="979"/>
      <c r="P4" s="979"/>
      <c r="Q4" s="979"/>
      <c r="R4" s="979"/>
      <c r="S4" s="979"/>
      <c r="T4" s="979"/>
      <c r="U4" s="979"/>
      <c r="V4" s="979"/>
      <c r="W4" s="979"/>
      <c r="X4" s="979"/>
      <c r="Y4" s="979"/>
      <c r="Z4" s="100"/>
      <c r="AA4" s="53"/>
      <c r="AB4" s="101"/>
      <c r="AC4" s="54"/>
      <c r="AD4" s="211"/>
      <c r="AE4" s="211"/>
      <c r="AF4" s="211"/>
      <c r="AG4" s="211"/>
      <c r="AH4" s="211"/>
      <c r="AI4" s="211"/>
      <c r="AJ4" s="211"/>
    </row>
    <row r="5" spans="1:36" ht="12.75" customHeight="1" thickBot="1" x14ac:dyDescent="0.2">
      <c r="B5" s="980" t="s">
        <v>383</v>
      </c>
      <c r="C5" s="981"/>
      <c r="D5" s="981"/>
      <c r="E5" s="981"/>
      <c r="F5" s="981"/>
      <c r="G5" s="981"/>
      <c r="H5" s="981"/>
      <c r="I5" s="981"/>
      <c r="J5" s="981"/>
      <c r="K5" s="981"/>
      <c r="L5" s="981"/>
      <c r="M5" s="981"/>
      <c r="N5" s="981"/>
      <c r="O5" s="981"/>
      <c r="P5" s="981"/>
      <c r="Q5" s="981"/>
      <c r="R5" s="981"/>
      <c r="S5" s="981"/>
      <c r="T5" s="981"/>
      <c r="U5" s="981"/>
      <c r="V5" s="981"/>
      <c r="W5" s="981"/>
      <c r="X5" s="981"/>
      <c r="Y5" s="981"/>
      <c r="Z5" s="981"/>
      <c r="AA5" s="981"/>
      <c r="AB5" s="982"/>
      <c r="AC5" s="33"/>
      <c r="AD5" s="211"/>
      <c r="AE5" s="211"/>
      <c r="AF5" s="211"/>
      <c r="AG5" s="211"/>
      <c r="AH5" s="211"/>
      <c r="AI5" s="211"/>
      <c r="AJ5" s="211"/>
    </row>
    <row r="6" spans="1:36" ht="13.5" customHeight="1" x14ac:dyDescent="0.15">
      <c r="B6" s="1007" t="s">
        <v>321</v>
      </c>
      <c r="C6" s="1008"/>
      <c r="D6" s="1009"/>
      <c r="E6" s="1010" t="s">
        <v>322</v>
      </c>
      <c r="F6" s="1011"/>
      <c r="G6" s="1011"/>
      <c r="H6" s="1011"/>
      <c r="I6" s="1011"/>
      <c r="J6" s="1011"/>
      <c r="K6" s="1011"/>
      <c r="L6" s="1011"/>
      <c r="M6" s="1011"/>
      <c r="N6" s="1011"/>
      <c r="O6" s="1011"/>
      <c r="P6" s="1011"/>
      <c r="Q6" s="1010" t="s">
        <v>323</v>
      </c>
      <c r="R6" s="1011"/>
      <c r="S6" s="1011"/>
      <c r="T6" s="1011"/>
      <c r="U6" s="1011"/>
      <c r="V6" s="1011"/>
      <c r="W6" s="1011"/>
      <c r="X6" s="1011"/>
      <c r="Y6" s="1011"/>
      <c r="Z6" s="1011"/>
      <c r="AA6" s="1011"/>
      <c r="AB6" s="1012"/>
      <c r="AC6" s="51"/>
      <c r="AD6" s="51"/>
    </row>
    <row r="7" spans="1:36" ht="13.5" x14ac:dyDescent="0.15">
      <c r="B7" s="1013" t="s">
        <v>324</v>
      </c>
      <c r="C7" s="1015" t="s">
        <v>325</v>
      </c>
      <c r="D7" s="1018" t="s">
        <v>326</v>
      </c>
      <c r="E7" s="1020" t="s">
        <v>384</v>
      </c>
      <c r="F7" s="1021"/>
      <c r="G7" s="1021"/>
      <c r="H7" s="1021"/>
      <c r="I7" s="1021"/>
      <c r="J7" s="1021"/>
      <c r="K7" s="1021"/>
      <c r="L7" s="1021"/>
      <c r="M7" s="1021"/>
      <c r="N7" s="1021"/>
      <c r="O7" s="1021"/>
      <c r="P7" s="1022"/>
      <c r="Q7" s="1020" t="s">
        <v>328</v>
      </c>
      <c r="R7" s="1021"/>
      <c r="S7" s="1021"/>
      <c r="T7" s="1021"/>
      <c r="U7" s="1023" t="s">
        <v>329</v>
      </c>
      <c r="V7" s="1021"/>
      <c r="W7" s="1021"/>
      <c r="X7" s="1021"/>
      <c r="Y7" s="1021"/>
      <c r="Z7" s="1021"/>
      <c r="AA7" s="1021"/>
      <c r="AB7" s="1024"/>
      <c r="AC7" s="51"/>
      <c r="AD7" s="51"/>
    </row>
    <row r="8" spans="1:36" ht="13.5" x14ac:dyDescent="0.15">
      <c r="B8" s="1013"/>
      <c r="C8" s="1016"/>
      <c r="D8" s="1018"/>
      <c r="E8" s="1020" t="s">
        <v>331</v>
      </c>
      <c r="F8" s="1021"/>
      <c r="G8" s="1021"/>
      <c r="H8" s="1022"/>
      <c r="I8" s="1021" t="s">
        <v>332</v>
      </c>
      <c r="J8" s="1021"/>
      <c r="K8" s="1021"/>
      <c r="L8" s="1022"/>
      <c r="M8" s="1021" t="s">
        <v>333</v>
      </c>
      <c r="N8" s="1021"/>
      <c r="O8" s="1021"/>
      <c r="P8" s="1022"/>
      <c r="Q8" s="1020" t="s">
        <v>334</v>
      </c>
      <c r="R8" s="1021"/>
      <c r="S8" s="1021"/>
      <c r="T8" s="1021"/>
      <c r="U8" s="1023" t="s">
        <v>332</v>
      </c>
      <c r="V8" s="1021"/>
      <c r="W8" s="1021"/>
      <c r="X8" s="1021"/>
      <c r="Y8" s="1023" t="s">
        <v>333</v>
      </c>
      <c r="Z8" s="1021"/>
      <c r="AA8" s="1021"/>
      <c r="AB8" s="1024"/>
      <c r="AC8" s="50"/>
      <c r="AD8" s="50"/>
      <c r="AE8" s="50"/>
      <c r="AF8" s="50"/>
      <c r="AG8" s="50"/>
      <c r="AH8" s="50"/>
      <c r="AI8" s="50"/>
      <c r="AJ8" s="50"/>
    </row>
    <row r="9" spans="1:36" s="98" customFormat="1" x14ac:dyDescent="0.15">
      <c r="B9" s="1014"/>
      <c r="C9" s="1017"/>
      <c r="D9" s="1019"/>
      <c r="E9" s="55" t="s">
        <v>335</v>
      </c>
      <c r="F9" s="57" t="s">
        <v>336</v>
      </c>
      <c r="G9" s="57" t="s">
        <v>337</v>
      </c>
      <c r="H9" s="209" t="s">
        <v>338</v>
      </c>
      <c r="I9" s="59" t="s">
        <v>335</v>
      </c>
      <c r="J9" s="57" t="s">
        <v>336</v>
      </c>
      <c r="K9" s="57" t="s">
        <v>337</v>
      </c>
      <c r="L9" s="209" t="s">
        <v>338</v>
      </c>
      <c r="M9" s="59" t="s">
        <v>335</v>
      </c>
      <c r="N9" s="57" t="s">
        <v>336</v>
      </c>
      <c r="O9" s="57" t="s">
        <v>337</v>
      </c>
      <c r="P9" s="209" t="s">
        <v>338</v>
      </c>
      <c r="Q9" s="207" t="s">
        <v>335</v>
      </c>
      <c r="R9" s="67" t="s">
        <v>336</v>
      </c>
      <c r="S9" s="57" t="s">
        <v>337</v>
      </c>
      <c r="T9" s="208" t="s">
        <v>338</v>
      </c>
      <c r="U9" s="210" t="s">
        <v>335</v>
      </c>
      <c r="V9" s="67" t="s">
        <v>336</v>
      </c>
      <c r="W9" s="57" t="s">
        <v>337</v>
      </c>
      <c r="X9" s="208" t="s">
        <v>338</v>
      </c>
      <c r="Y9" s="210" t="s">
        <v>335</v>
      </c>
      <c r="Z9" s="67" t="s">
        <v>336</v>
      </c>
      <c r="AA9" s="57" t="s">
        <v>337</v>
      </c>
      <c r="AB9" s="81" t="s">
        <v>338</v>
      </c>
      <c r="AC9" s="50"/>
      <c r="AD9" s="50"/>
      <c r="AE9" s="50"/>
      <c r="AF9" s="50"/>
      <c r="AG9" s="50"/>
      <c r="AH9" s="50"/>
      <c r="AI9" s="50"/>
      <c r="AJ9" s="50"/>
    </row>
    <row r="10" spans="1:36" x14ac:dyDescent="0.15">
      <c r="B10" s="212" t="str">
        <f>+'様式D-3_PS'!AV5</f>
        <v>PS</v>
      </c>
      <c r="C10" s="213">
        <f>+'様式D-3_PS'!AW5</f>
        <v>11.8</v>
      </c>
      <c r="D10" s="214" t="str">
        <f>+'様式D-3_PS'!AX5</f>
        <v>Ⅱ</v>
      </c>
      <c r="E10" s="56">
        <f>+'様式D-3_PS'!AY5</f>
        <v>0</v>
      </c>
      <c r="F10" s="58">
        <f>+'様式D-3_PS'!AZ5</f>
        <v>0</v>
      </c>
      <c r="G10" s="58">
        <f>+'様式D-3_PS'!BA5</f>
        <v>0</v>
      </c>
      <c r="H10" s="215">
        <f>+'様式D-3_PS'!BB5</f>
        <v>0</v>
      </c>
      <c r="I10" s="216">
        <f>+'様式D-3_PS'!BC5</f>
        <v>0</v>
      </c>
      <c r="J10" s="58">
        <f>+'様式D-3_PS'!BD5</f>
        <v>0</v>
      </c>
      <c r="K10" s="58">
        <f>+'様式D-3_PS'!BE5</f>
        <v>0</v>
      </c>
      <c r="L10" s="215">
        <f>+'様式D-3_PS'!BF5</f>
        <v>2</v>
      </c>
      <c r="M10" s="216">
        <f>+'様式D-3_PS'!BG5</f>
        <v>0</v>
      </c>
      <c r="N10" s="58">
        <f>+'様式D-3_PS'!BH5</f>
        <v>0</v>
      </c>
      <c r="O10" s="58">
        <f>+'様式D-3_PS'!BI5</f>
        <v>0</v>
      </c>
      <c r="P10" s="215">
        <f>+'様式D-3_PS'!BJ5</f>
        <v>0</v>
      </c>
      <c r="Q10" s="217" t="str">
        <f>+'様式D-3_PS'!BK5</f>
        <v/>
      </c>
      <c r="R10" s="218" t="str">
        <f>+'様式D-3_PS'!BL5</f>
        <v/>
      </c>
      <c r="S10" s="218" t="str">
        <f>+'様式D-3_PS'!BM5</f>
        <v/>
      </c>
      <c r="T10" s="219" t="str">
        <f>+'様式D-3_PS'!BN5</f>
        <v/>
      </c>
      <c r="U10" s="220">
        <f>+'様式D-3_PS'!BO5</f>
        <v>0</v>
      </c>
      <c r="V10" s="80">
        <f>+'様式D-3_PS'!BP5</f>
        <v>0</v>
      </c>
      <c r="W10" s="80">
        <f>+'様式D-3_PS'!BQ5</f>
        <v>0</v>
      </c>
      <c r="X10" s="221">
        <f>+'様式D-3_PS'!BR5</f>
        <v>0.46499999999999997</v>
      </c>
      <c r="Y10" s="222">
        <f>+'様式D-3_PS'!BS5</f>
        <v>0</v>
      </c>
      <c r="Z10" s="80">
        <f>+'様式D-3_PS'!BT5</f>
        <v>0</v>
      </c>
      <c r="AA10" s="80">
        <f>+'様式D-3_PS'!BU5</f>
        <v>0</v>
      </c>
      <c r="AB10" s="82">
        <f>+'様式D-3_PS'!BV5</f>
        <v>0</v>
      </c>
      <c r="AC10" s="50"/>
      <c r="AD10" s="50"/>
      <c r="AE10" s="50"/>
      <c r="AF10" s="50"/>
      <c r="AG10" s="50"/>
      <c r="AH10" s="50"/>
      <c r="AI10" s="50"/>
      <c r="AJ10" s="50"/>
    </row>
    <row r="11" spans="1:36" x14ac:dyDescent="0.15">
      <c r="B11" s="212" t="str">
        <f>+'様式D-3_S001'!AV5</f>
        <v>S001</v>
      </c>
      <c r="C11" s="223">
        <f>+'様式D-3_S001'!AW5</f>
        <v>7.3</v>
      </c>
      <c r="D11" s="214" t="str">
        <f>+'様式D-3_S001'!AX5</f>
        <v>Ⅰ</v>
      </c>
      <c r="E11" s="56">
        <f>+'様式D-3_S001'!AY5</f>
        <v>0</v>
      </c>
      <c r="F11" s="58">
        <f>+'様式D-3_S001'!AZ5</f>
        <v>0</v>
      </c>
      <c r="G11" s="58">
        <f>+'様式D-3_S001'!BA5</f>
        <v>0</v>
      </c>
      <c r="H11" s="215">
        <f>+'様式D-3_S001'!BB5</f>
        <v>0</v>
      </c>
      <c r="I11" s="216">
        <f>+'様式D-3_S001'!BC5</f>
        <v>0</v>
      </c>
      <c r="J11" s="58">
        <f>+'様式D-3_S001'!BD5</f>
        <v>0</v>
      </c>
      <c r="K11" s="58">
        <f>+'様式D-3_S001'!BE5</f>
        <v>0</v>
      </c>
      <c r="L11" s="215">
        <f>+'様式D-3_S001'!BF5</f>
        <v>0</v>
      </c>
      <c r="M11" s="216">
        <f>+'様式D-3_S001'!BG5</f>
        <v>0</v>
      </c>
      <c r="N11" s="58">
        <f>+'様式D-3_S001'!BH5</f>
        <v>0</v>
      </c>
      <c r="O11" s="58">
        <f>+'様式D-3_S001'!BI5</f>
        <v>0</v>
      </c>
      <c r="P11" s="215">
        <f>+'様式D-3_S001'!BJ5</f>
        <v>0</v>
      </c>
      <c r="Q11" s="224" t="str">
        <f>+'様式D-3_S001'!BK5</f>
        <v/>
      </c>
      <c r="R11" s="218" t="str">
        <f>+'様式D-3_S001'!BL5</f>
        <v/>
      </c>
      <c r="S11" s="218" t="str">
        <f>+'様式D-3_S001'!BM5</f>
        <v/>
      </c>
      <c r="T11" s="219" t="str">
        <f>+'様式D-3_S001'!BN5</f>
        <v/>
      </c>
      <c r="U11" s="220">
        <f>+'様式D-3_S001'!BO5</f>
        <v>0</v>
      </c>
      <c r="V11" s="80">
        <f>+'様式D-3_S001'!BP5</f>
        <v>0</v>
      </c>
      <c r="W11" s="80">
        <f>+'様式D-3_S001'!BQ5</f>
        <v>0</v>
      </c>
      <c r="X11" s="221">
        <f>+'様式D-3_S001'!BR5</f>
        <v>0</v>
      </c>
      <c r="Y11" s="222">
        <f>+'様式D-3_S001'!BS5</f>
        <v>0</v>
      </c>
      <c r="Z11" s="80">
        <f>+'様式D-3_S001'!BT5</f>
        <v>0</v>
      </c>
      <c r="AA11" s="80">
        <f>+'様式D-3_S001'!BU5</f>
        <v>0</v>
      </c>
      <c r="AB11" s="82">
        <f>+'様式D-3_S001'!BV5</f>
        <v>0</v>
      </c>
      <c r="AC11" s="50"/>
      <c r="AD11" s="50"/>
      <c r="AE11" s="50"/>
      <c r="AF11" s="50"/>
      <c r="AG11" s="50"/>
      <c r="AH11" s="50"/>
      <c r="AI11" s="50"/>
      <c r="AJ11" s="50"/>
    </row>
    <row r="12" spans="1:36" x14ac:dyDescent="0.15">
      <c r="B12" s="212" t="str">
        <f>+'様式D-3_S002'!AV5</f>
        <v>S002</v>
      </c>
      <c r="C12" s="223">
        <f>+'様式D-3_S002'!AW5</f>
        <v>9</v>
      </c>
      <c r="D12" s="214" t="str">
        <f>+'様式D-3_S002'!AX5</f>
        <v>Ⅰ</v>
      </c>
      <c r="E12" s="56">
        <f>+'様式D-3_S002'!AY5</f>
        <v>0</v>
      </c>
      <c r="F12" s="58">
        <f>+'様式D-3_S002'!AZ5</f>
        <v>0</v>
      </c>
      <c r="G12" s="58">
        <f>+'様式D-3_S002'!BA5</f>
        <v>0</v>
      </c>
      <c r="H12" s="215">
        <f>+'様式D-3_S002'!BB5</f>
        <v>0</v>
      </c>
      <c r="I12" s="216">
        <f>+'様式D-3_S002'!BC5</f>
        <v>0</v>
      </c>
      <c r="J12" s="58">
        <f>+'様式D-3_S002'!BD5</f>
        <v>0</v>
      </c>
      <c r="K12" s="58">
        <f>+'様式D-3_S002'!BE5</f>
        <v>0</v>
      </c>
      <c r="L12" s="215">
        <f>+'様式D-3_S002'!BF5</f>
        <v>0</v>
      </c>
      <c r="M12" s="216">
        <f>+'様式D-3_S002'!BG5</f>
        <v>0</v>
      </c>
      <c r="N12" s="58">
        <f>+'様式D-3_S002'!BH5</f>
        <v>0</v>
      </c>
      <c r="O12" s="58">
        <f>+'様式D-3_S002'!BI5</f>
        <v>0</v>
      </c>
      <c r="P12" s="215">
        <f>+'様式D-3_S002'!BJ5</f>
        <v>0</v>
      </c>
      <c r="Q12" s="217" t="str">
        <f>+'様式D-3_S002'!BK5</f>
        <v/>
      </c>
      <c r="R12" s="218" t="str">
        <f>+'様式D-3_S002'!BL5</f>
        <v/>
      </c>
      <c r="S12" s="225" t="str">
        <f>+'様式D-3_S002'!BM5</f>
        <v/>
      </c>
      <c r="T12" s="219" t="str">
        <f>+'様式D-3_S002'!BN5</f>
        <v/>
      </c>
      <c r="U12" s="220">
        <f>+'様式D-3_S002'!BO5</f>
        <v>0</v>
      </c>
      <c r="V12" s="80">
        <f>+'様式D-3_S002'!BP5</f>
        <v>0</v>
      </c>
      <c r="W12" s="80">
        <f>+'様式D-3_S002'!BQ5</f>
        <v>0</v>
      </c>
      <c r="X12" s="221">
        <f>+'様式D-3_S002'!BR5</f>
        <v>0</v>
      </c>
      <c r="Y12" s="222">
        <f>+'様式D-3_S002'!BS5</f>
        <v>0</v>
      </c>
      <c r="Z12" s="80">
        <f>+'様式D-3_S002'!BT5</f>
        <v>0</v>
      </c>
      <c r="AA12" s="80">
        <f>+'様式D-3_S002'!BU5</f>
        <v>0</v>
      </c>
      <c r="AB12" s="82">
        <f>+'様式D-3_S002'!BV5</f>
        <v>0</v>
      </c>
      <c r="AC12" s="50"/>
      <c r="AD12" s="50"/>
      <c r="AE12" s="50"/>
      <c r="AF12" s="50"/>
      <c r="AG12" s="50"/>
      <c r="AH12" s="50"/>
      <c r="AI12" s="50"/>
      <c r="AJ12" s="50"/>
    </row>
    <row r="13" spans="1:36" x14ac:dyDescent="0.15">
      <c r="B13" s="212" t="str">
        <f>+'様式D-3_S003'!AV5</f>
        <v>S003</v>
      </c>
      <c r="C13" s="223">
        <f>+'様式D-3_S003'!AW5</f>
        <v>9</v>
      </c>
      <c r="D13" s="214" t="str">
        <f>+'様式D-3_S003'!AX5</f>
        <v>Ⅰ</v>
      </c>
      <c r="E13" s="56">
        <f>+'様式D-3_S003'!AY5</f>
        <v>0</v>
      </c>
      <c r="F13" s="58">
        <f>+'様式D-3_S003'!AZ5</f>
        <v>0</v>
      </c>
      <c r="G13" s="58">
        <f>+'様式D-3_S003'!BA5</f>
        <v>0</v>
      </c>
      <c r="H13" s="215">
        <f>+'様式D-3_S003'!BB5</f>
        <v>0</v>
      </c>
      <c r="I13" s="216">
        <f>+'様式D-3_S003'!BC5</f>
        <v>0</v>
      </c>
      <c r="J13" s="58">
        <f>+'様式D-3_S003'!BD5</f>
        <v>0</v>
      </c>
      <c r="K13" s="58">
        <f>+'様式D-3_S003'!BE5</f>
        <v>0</v>
      </c>
      <c r="L13" s="215">
        <f>+'様式D-3_S003'!BF5</f>
        <v>0</v>
      </c>
      <c r="M13" s="216">
        <f>+'様式D-3_S003'!BG5</f>
        <v>0</v>
      </c>
      <c r="N13" s="58">
        <f>+'様式D-3_S003'!BH5</f>
        <v>0</v>
      </c>
      <c r="O13" s="58">
        <f>+'様式D-3_S003'!BI5</f>
        <v>0</v>
      </c>
      <c r="P13" s="215">
        <f>+'様式D-3_S003'!BJ5</f>
        <v>0</v>
      </c>
      <c r="Q13" s="217" t="str">
        <f>+'様式D-3_S003'!BK5</f>
        <v/>
      </c>
      <c r="R13" s="218" t="str">
        <f>+'様式D-3_S003'!BL5</f>
        <v/>
      </c>
      <c r="S13" s="225" t="str">
        <f>+'様式D-3_S003'!BM5</f>
        <v/>
      </c>
      <c r="T13" s="219" t="str">
        <f>+'様式D-3_S003'!BN5</f>
        <v/>
      </c>
      <c r="U13" s="220">
        <f>+'様式D-3_S003'!BO5</f>
        <v>0</v>
      </c>
      <c r="V13" s="80">
        <f>+'様式D-3_S003'!BP5</f>
        <v>0</v>
      </c>
      <c r="W13" s="80">
        <f>+'様式D-3_S003'!BQ5</f>
        <v>0</v>
      </c>
      <c r="X13" s="221">
        <f>+'様式D-3_S003'!BR5</f>
        <v>0</v>
      </c>
      <c r="Y13" s="222">
        <f>+'様式D-3_S003'!BS5</f>
        <v>0</v>
      </c>
      <c r="Z13" s="80">
        <f>+'様式D-3_S003'!BT5</f>
        <v>0</v>
      </c>
      <c r="AA13" s="80">
        <f>+'様式D-3_S003'!BU5</f>
        <v>0</v>
      </c>
      <c r="AB13" s="82">
        <f>+'様式D-3_S003'!BV5</f>
        <v>0</v>
      </c>
      <c r="AC13" s="50"/>
      <c r="AD13" s="50"/>
      <c r="AE13" s="50"/>
      <c r="AF13" s="50"/>
      <c r="AG13" s="50"/>
      <c r="AH13" s="50"/>
      <c r="AI13" s="50"/>
      <c r="AJ13" s="50"/>
    </row>
    <row r="14" spans="1:36" x14ac:dyDescent="0.15">
      <c r="B14" s="212" t="str">
        <f>+'様式D-3_S004'!AV5</f>
        <v>S004</v>
      </c>
      <c r="C14" s="223">
        <f>+'様式D-3_S004'!AW5</f>
        <v>9</v>
      </c>
      <c r="D14" s="214" t="str">
        <f>+'様式D-3_S004'!AX5</f>
        <v>Ⅰ</v>
      </c>
      <c r="E14" s="56">
        <f>+'様式D-3_S004'!AY5</f>
        <v>0</v>
      </c>
      <c r="F14" s="58">
        <f>+'様式D-3_S004'!AZ5</f>
        <v>0</v>
      </c>
      <c r="G14" s="58">
        <f>+'様式D-3_S004'!BA5</f>
        <v>0</v>
      </c>
      <c r="H14" s="215">
        <f>+'様式D-3_S004'!BB5</f>
        <v>0</v>
      </c>
      <c r="I14" s="216">
        <f>+'様式D-3_S004'!BC5</f>
        <v>0</v>
      </c>
      <c r="J14" s="58">
        <f>+'様式D-3_S004'!BD5</f>
        <v>0</v>
      </c>
      <c r="K14" s="58">
        <f>+'様式D-3_S004'!BE5</f>
        <v>0</v>
      </c>
      <c r="L14" s="215">
        <f>+'様式D-3_S004'!BF5</f>
        <v>0</v>
      </c>
      <c r="M14" s="216">
        <f>+'様式D-3_S004'!BG5</f>
        <v>0</v>
      </c>
      <c r="N14" s="58">
        <f>+'様式D-3_S004'!BH5</f>
        <v>0</v>
      </c>
      <c r="O14" s="58">
        <f>+'様式D-3_S004'!BI5</f>
        <v>0</v>
      </c>
      <c r="P14" s="215">
        <f>+'様式D-3_S004'!BJ5</f>
        <v>0</v>
      </c>
      <c r="Q14" s="217" t="str">
        <f>+'様式D-3_S004'!BK5</f>
        <v/>
      </c>
      <c r="R14" s="218" t="str">
        <f>+'様式D-3_S004'!BL5</f>
        <v/>
      </c>
      <c r="S14" s="218" t="str">
        <f>+'様式D-3_S004'!BM5</f>
        <v/>
      </c>
      <c r="T14" s="219" t="str">
        <f>+'様式D-3_S004'!BN5</f>
        <v/>
      </c>
      <c r="U14" s="220">
        <f>+'様式D-3_S004'!BO5</f>
        <v>0</v>
      </c>
      <c r="V14" s="80">
        <f>+'様式D-3_S004'!BP5</f>
        <v>0</v>
      </c>
      <c r="W14" s="80">
        <f>+'様式D-3_S004'!BQ5</f>
        <v>0</v>
      </c>
      <c r="X14" s="221">
        <f>+'様式D-3_S004'!BR5</f>
        <v>0</v>
      </c>
      <c r="Y14" s="222">
        <f>+'様式D-3_S004'!BS5</f>
        <v>0</v>
      </c>
      <c r="Z14" s="80">
        <f>+'様式D-3_S004'!BT5</f>
        <v>0</v>
      </c>
      <c r="AA14" s="80">
        <f>+'様式D-3_S004'!BU5</f>
        <v>0</v>
      </c>
      <c r="AB14" s="82">
        <f>+'様式D-3_S004'!BV5</f>
        <v>0</v>
      </c>
      <c r="AC14" s="50"/>
      <c r="AD14" s="50"/>
      <c r="AE14" s="50"/>
      <c r="AF14" s="50"/>
      <c r="AG14" s="50"/>
      <c r="AH14" s="50"/>
      <c r="AI14" s="50"/>
      <c r="AJ14" s="50"/>
    </row>
    <row r="15" spans="1:36" x14ac:dyDescent="0.15">
      <c r="B15" s="212" t="str">
        <f>+'様式D-3_S005'!AV5</f>
        <v>S005</v>
      </c>
      <c r="C15" s="223">
        <f>+'様式D-3_S005'!AW5</f>
        <v>9</v>
      </c>
      <c r="D15" s="125" t="str">
        <f>+'様式D-3_S005'!AX5</f>
        <v>Ⅱ</v>
      </c>
      <c r="E15" s="56">
        <f>+'様式D-3_S005'!AY5</f>
        <v>0</v>
      </c>
      <c r="F15" s="58">
        <f>+'様式D-3_S005'!AZ5</f>
        <v>0</v>
      </c>
      <c r="G15" s="58">
        <f>+'様式D-3_S005'!BA5</f>
        <v>0</v>
      </c>
      <c r="H15" s="34">
        <f>+'様式D-3_S005'!BB5</f>
        <v>0</v>
      </c>
      <c r="I15" s="60">
        <f>+'様式D-3_S005'!BC5</f>
        <v>0</v>
      </c>
      <c r="J15" s="58">
        <f>+'様式D-3_S005'!BD5</f>
        <v>0</v>
      </c>
      <c r="K15" s="58">
        <f>+'様式D-3_S005'!BE5</f>
        <v>0</v>
      </c>
      <c r="L15" s="34">
        <f>+'様式D-3_S005'!BF5</f>
        <v>1</v>
      </c>
      <c r="M15" s="60">
        <f>+'様式D-3_S005'!BG5</f>
        <v>0</v>
      </c>
      <c r="N15" s="58">
        <f>+'様式D-3_S005'!BH5</f>
        <v>0</v>
      </c>
      <c r="O15" s="58">
        <f>+'様式D-3_S005'!BI5</f>
        <v>0</v>
      </c>
      <c r="P15" s="34">
        <f>+'様式D-3_S005'!BJ5</f>
        <v>0</v>
      </c>
      <c r="Q15" s="78" t="str">
        <f>+'様式D-3_S005'!BK5</f>
        <v/>
      </c>
      <c r="R15" s="77" t="str">
        <f>+'様式D-3_S005'!BL5</f>
        <v/>
      </c>
      <c r="S15" s="79" t="str">
        <f>+'様式D-3_S005'!BM5</f>
        <v/>
      </c>
      <c r="T15" s="76" t="str">
        <f>+'様式D-3_S005'!BN5</f>
        <v/>
      </c>
      <c r="U15" s="68">
        <f>+'様式D-3_S005'!BO5</f>
        <v>0</v>
      </c>
      <c r="V15" s="69">
        <f>+'様式D-3_S005'!BP5</f>
        <v>0</v>
      </c>
      <c r="W15" s="80">
        <f>+'様式D-3_S005'!BQ5</f>
        <v>0</v>
      </c>
      <c r="X15" s="70">
        <f>+'様式D-3_S005'!BR5</f>
        <v>1.0000000000000002E-2</v>
      </c>
      <c r="Y15" s="68">
        <f>+'様式D-3_S005'!BS5</f>
        <v>0</v>
      </c>
      <c r="Z15" s="69">
        <f>+'様式D-3_S005'!BT5</f>
        <v>0</v>
      </c>
      <c r="AA15" s="80">
        <f>+'様式D-3_S005'!BU5</f>
        <v>0</v>
      </c>
      <c r="AB15" s="82">
        <f>+'様式D-3_S005'!BV5</f>
        <v>0</v>
      </c>
      <c r="AC15" s="50"/>
      <c r="AD15" s="50"/>
      <c r="AE15" s="50"/>
      <c r="AF15" s="50"/>
      <c r="AG15" s="50"/>
      <c r="AH15" s="50"/>
      <c r="AI15" s="50"/>
      <c r="AJ15" s="50"/>
    </row>
    <row r="16" spans="1:36" x14ac:dyDescent="0.15">
      <c r="B16" s="212" t="str">
        <f>+'様式D-3_S006'!AV5</f>
        <v>S006</v>
      </c>
      <c r="C16" s="223">
        <f>+'様式D-3_S006'!AW5</f>
        <v>9</v>
      </c>
      <c r="D16" s="126" t="str">
        <f>+'様式D-3_S006'!AX5</f>
        <v>Ⅰ</v>
      </c>
      <c r="E16" s="56">
        <f>+'様式D-3_S006'!AY5</f>
        <v>0</v>
      </c>
      <c r="F16" s="58">
        <f>+'様式D-3_S006'!AZ5</f>
        <v>0</v>
      </c>
      <c r="G16" s="58">
        <f>+'様式D-3_S006'!BA5</f>
        <v>0</v>
      </c>
      <c r="H16" s="34">
        <f>+'様式D-3_S006'!BB5</f>
        <v>0</v>
      </c>
      <c r="I16" s="60">
        <f>+'様式D-3_S006'!BC5</f>
        <v>0</v>
      </c>
      <c r="J16" s="58">
        <f>+'様式D-3_S006'!BD5</f>
        <v>0</v>
      </c>
      <c r="K16" s="58">
        <f>+'様式D-3_S006'!BE5</f>
        <v>0</v>
      </c>
      <c r="L16" s="34">
        <f>+'様式D-3_S006'!BF5</f>
        <v>0</v>
      </c>
      <c r="M16" s="60">
        <f>+'様式D-3_S006'!BG5</f>
        <v>0</v>
      </c>
      <c r="N16" s="58">
        <f>+'様式D-3_S006'!BH5</f>
        <v>0</v>
      </c>
      <c r="O16" s="58">
        <f>+'様式D-3_S006'!BI5</f>
        <v>0</v>
      </c>
      <c r="P16" s="34">
        <f>+'様式D-3_S006'!BJ5</f>
        <v>0</v>
      </c>
      <c r="Q16" s="78" t="str">
        <f>+'様式D-3_S006'!BK5</f>
        <v/>
      </c>
      <c r="R16" s="77" t="str">
        <f>+'様式D-3_S006'!BL5</f>
        <v/>
      </c>
      <c r="S16" s="79" t="str">
        <f>+'様式D-3_S006'!BM5</f>
        <v/>
      </c>
      <c r="T16" s="76" t="str">
        <f>+'様式D-3_S006'!BN5</f>
        <v/>
      </c>
      <c r="U16" s="68">
        <f>+'様式D-3_S006'!BO5</f>
        <v>0</v>
      </c>
      <c r="V16" s="69">
        <f>+'様式D-3_S006'!BP5</f>
        <v>0</v>
      </c>
      <c r="W16" s="80">
        <f>+'様式D-3_S006'!BQ5</f>
        <v>0</v>
      </c>
      <c r="X16" s="70">
        <f>+'様式D-3_S006'!BR5</f>
        <v>0</v>
      </c>
      <c r="Y16" s="68">
        <f>+'様式D-3_S006'!BS5</f>
        <v>0</v>
      </c>
      <c r="Z16" s="69">
        <f>+'様式D-3_S006'!BT5</f>
        <v>0</v>
      </c>
      <c r="AA16" s="80">
        <f>+'様式D-3_S006'!BU5</f>
        <v>0</v>
      </c>
      <c r="AB16" s="82">
        <f>+'様式D-3_S006'!BV5</f>
        <v>0</v>
      </c>
      <c r="AC16" s="50"/>
      <c r="AD16" s="50"/>
      <c r="AE16" s="50"/>
      <c r="AF16" s="50"/>
      <c r="AG16" s="50"/>
      <c r="AH16" s="50"/>
      <c r="AI16" s="50"/>
      <c r="AJ16" s="50"/>
    </row>
    <row r="17" spans="2:36" x14ac:dyDescent="0.15">
      <c r="B17" s="212" t="str">
        <f>+'様式D-3_S007'!AV5</f>
        <v>S007</v>
      </c>
      <c r="C17" s="223">
        <f>+'様式D-3_S007'!AW5</f>
        <v>9</v>
      </c>
      <c r="D17" s="126" t="str">
        <f>+'様式D-3_S007'!AX5</f>
        <v>Ⅰ</v>
      </c>
      <c r="E17" s="56">
        <f>+'様式D-3_S007'!AY5</f>
        <v>0</v>
      </c>
      <c r="F17" s="58">
        <f>+'様式D-3_S007'!AZ5</f>
        <v>0</v>
      </c>
      <c r="G17" s="58">
        <f>+'様式D-3_S007'!BA5</f>
        <v>0</v>
      </c>
      <c r="H17" s="34">
        <f>+'様式D-3_S007'!BB5</f>
        <v>0</v>
      </c>
      <c r="I17" s="60">
        <f>+'様式D-3_S007'!BC5</f>
        <v>0</v>
      </c>
      <c r="J17" s="58">
        <f>+'様式D-3_S007'!BD5</f>
        <v>0</v>
      </c>
      <c r="K17" s="58">
        <f>+'様式D-3_S007'!BE5</f>
        <v>0</v>
      </c>
      <c r="L17" s="34">
        <f>+'様式D-3_S007'!BF5</f>
        <v>0</v>
      </c>
      <c r="M17" s="60">
        <f>+'様式D-3_S007'!BG5</f>
        <v>0</v>
      </c>
      <c r="N17" s="58">
        <f>+'様式D-3_S007'!BH5</f>
        <v>0</v>
      </c>
      <c r="O17" s="58">
        <f>+'様式D-3_S007'!BI5</f>
        <v>0</v>
      </c>
      <c r="P17" s="34">
        <f>+'様式D-3_S007'!BJ5</f>
        <v>0</v>
      </c>
      <c r="Q17" s="78" t="str">
        <f>+'様式D-3_S007'!BK5</f>
        <v/>
      </c>
      <c r="R17" s="77" t="str">
        <f>+'様式D-3_S007'!BL5</f>
        <v/>
      </c>
      <c r="S17" s="79" t="str">
        <f>+'様式D-3_S007'!BM5</f>
        <v/>
      </c>
      <c r="T17" s="76" t="str">
        <f>+'様式D-3_S007'!BN5</f>
        <v/>
      </c>
      <c r="U17" s="68">
        <f>+'様式D-3_S007'!BO5</f>
        <v>0</v>
      </c>
      <c r="V17" s="69">
        <f>+'様式D-3_S007'!BP5</f>
        <v>0</v>
      </c>
      <c r="W17" s="80">
        <f>+'様式D-3_S007'!BQ5</f>
        <v>0</v>
      </c>
      <c r="X17" s="70">
        <f>+'様式D-3_S007'!BR5</f>
        <v>0</v>
      </c>
      <c r="Y17" s="68">
        <f>+'様式D-3_S007'!BS5</f>
        <v>0</v>
      </c>
      <c r="Z17" s="69">
        <f>+'様式D-3_S007'!BT5</f>
        <v>0</v>
      </c>
      <c r="AA17" s="80">
        <f>+'様式D-3_S007'!BU5</f>
        <v>0</v>
      </c>
      <c r="AB17" s="82">
        <f>+'様式D-3_S007'!BV5</f>
        <v>0</v>
      </c>
      <c r="AC17" s="50"/>
      <c r="AD17" s="50"/>
      <c r="AE17" s="50"/>
      <c r="AF17" s="50"/>
      <c r="AG17" s="50"/>
      <c r="AH17" s="50"/>
      <c r="AI17" s="50"/>
      <c r="AJ17" s="50"/>
    </row>
    <row r="18" spans="2:36" x14ac:dyDescent="0.15">
      <c r="B18" s="212" t="str">
        <f>+'様式D-3_S008'!AV5</f>
        <v>S008</v>
      </c>
      <c r="C18" s="223">
        <f>+'様式D-3_S008'!AW5</f>
        <v>9</v>
      </c>
      <c r="D18" s="126" t="str">
        <f>+'様式D-3_S008'!AX5</f>
        <v>Ⅰ</v>
      </c>
      <c r="E18" s="56">
        <f>+'様式D-3_S008'!AY5</f>
        <v>0</v>
      </c>
      <c r="F18" s="58">
        <f>+'様式D-3_S008'!AZ5</f>
        <v>0</v>
      </c>
      <c r="G18" s="58">
        <f>+'様式D-3_S008'!BA5</f>
        <v>0</v>
      </c>
      <c r="H18" s="34">
        <f>+'様式D-3_S008'!BB5</f>
        <v>0</v>
      </c>
      <c r="I18" s="60">
        <f>+'様式D-3_S008'!BC5</f>
        <v>0</v>
      </c>
      <c r="J18" s="58">
        <f>+'様式D-3_S008'!BD5</f>
        <v>0</v>
      </c>
      <c r="K18" s="58">
        <f>+'様式D-3_S008'!BE5</f>
        <v>0</v>
      </c>
      <c r="L18" s="34">
        <f>+'様式D-3_S008'!BF5</f>
        <v>0</v>
      </c>
      <c r="M18" s="60">
        <f>+'様式D-3_S008'!BG5</f>
        <v>0</v>
      </c>
      <c r="N18" s="58">
        <f>+'様式D-3_S008'!BH5</f>
        <v>0</v>
      </c>
      <c r="O18" s="58">
        <f>+'様式D-3_S008'!BI5</f>
        <v>0</v>
      </c>
      <c r="P18" s="34">
        <f>+'様式D-3_S008'!BJ5</f>
        <v>0</v>
      </c>
      <c r="Q18" s="78" t="str">
        <f>+'様式D-3_S008'!BK5</f>
        <v/>
      </c>
      <c r="R18" s="77" t="str">
        <f>+'様式D-3_S008'!BL5</f>
        <v/>
      </c>
      <c r="S18" s="79" t="str">
        <f>+'様式D-3_S008'!BM5</f>
        <v/>
      </c>
      <c r="T18" s="76" t="str">
        <f>+'様式D-3_S008'!BN5</f>
        <v/>
      </c>
      <c r="U18" s="68">
        <f>+'様式D-3_S008'!BO5</f>
        <v>0</v>
      </c>
      <c r="V18" s="69">
        <f>+'様式D-3_S008'!BP5</f>
        <v>0</v>
      </c>
      <c r="W18" s="80">
        <f>+'様式D-3_S008'!BQ5</f>
        <v>0</v>
      </c>
      <c r="X18" s="70">
        <f>+'様式D-3_S008'!BR5</f>
        <v>0</v>
      </c>
      <c r="Y18" s="68">
        <f>+'様式D-3_S008'!BS5</f>
        <v>0</v>
      </c>
      <c r="Z18" s="69">
        <f>+'様式D-3_S008'!BT5</f>
        <v>0</v>
      </c>
      <c r="AA18" s="80">
        <f>+'様式D-3_S008'!BU5</f>
        <v>0</v>
      </c>
      <c r="AB18" s="82">
        <f>+'様式D-3_S008'!BV5</f>
        <v>0</v>
      </c>
      <c r="AC18" s="50"/>
      <c r="AD18" s="50"/>
      <c r="AE18" s="50"/>
      <c r="AF18" s="50"/>
      <c r="AG18" s="50"/>
      <c r="AH18" s="50"/>
      <c r="AI18" s="50"/>
      <c r="AJ18" s="50"/>
    </row>
    <row r="19" spans="2:36" x14ac:dyDescent="0.15">
      <c r="B19" s="212" t="str">
        <f>+'様式D-3_S009'!AV5</f>
        <v>S009</v>
      </c>
      <c r="C19" s="223">
        <f>+'様式D-3_S009'!AW5</f>
        <v>9</v>
      </c>
      <c r="D19" s="126" t="str">
        <f>+'様式D-3_S009'!AX5</f>
        <v>Ⅰ</v>
      </c>
      <c r="E19" s="56">
        <f>+'様式D-3_S009'!AY5</f>
        <v>0</v>
      </c>
      <c r="F19" s="58">
        <f>+'様式D-3_S009'!AZ5</f>
        <v>0</v>
      </c>
      <c r="G19" s="58">
        <f>+'様式D-3_S009'!BA5</f>
        <v>0</v>
      </c>
      <c r="H19" s="34">
        <f>+'様式D-3_S009'!BB5</f>
        <v>0</v>
      </c>
      <c r="I19" s="60">
        <f>+'様式D-3_S009'!BC5</f>
        <v>0</v>
      </c>
      <c r="J19" s="58">
        <f>+'様式D-3_S009'!BD5</f>
        <v>0</v>
      </c>
      <c r="K19" s="58">
        <f>+'様式D-3_S009'!BE5</f>
        <v>0</v>
      </c>
      <c r="L19" s="34">
        <f>+'様式D-3_S009'!BF5</f>
        <v>0</v>
      </c>
      <c r="M19" s="60">
        <f>+'様式D-3_S009'!BG5</f>
        <v>0</v>
      </c>
      <c r="N19" s="58">
        <f>+'様式D-3_S009'!BH5</f>
        <v>0</v>
      </c>
      <c r="O19" s="58">
        <f>+'様式D-3_S009'!BI5</f>
        <v>0</v>
      </c>
      <c r="P19" s="34">
        <f>+'様式D-3_S009'!BJ5</f>
        <v>0</v>
      </c>
      <c r="Q19" s="78" t="str">
        <f>+'様式D-3_S009'!BK5</f>
        <v/>
      </c>
      <c r="R19" s="77" t="str">
        <f>+'様式D-3_S009'!BL5</f>
        <v/>
      </c>
      <c r="S19" s="79" t="str">
        <f>+'様式D-3_S009'!BM5</f>
        <v/>
      </c>
      <c r="T19" s="76" t="str">
        <f>+'様式D-3_S009'!BN5</f>
        <v/>
      </c>
      <c r="U19" s="68">
        <f>+'様式D-3_S009'!BO5</f>
        <v>0</v>
      </c>
      <c r="V19" s="69">
        <f>+'様式D-3_S009'!BP5</f>
        <v>0</v>
      </c>
      <c r="W19" s="80">
        <f>+'様式D-3_S009'!BQ5</f>
        <v>0</v>
      </c>
      <c r="X19" s="70">
        <f>+'様式D-3_S009'!BR5</f>
        <v>0</v>
      </c>
      <c r="Y19" s="68">
        <f>+'様式D-3_S009'!BS5</f>
        <v>0</v>
      </c>
      <c r="Z19" s="69">
        <f>+'様式D-3_S009'!BT5</f>
        <v>0</v>
      </c>
      <c r="AA19" s="80">
        <f>+'様式D-3_S009'!BU5</f>
        <v>0</v>
      </c>
      <c r="AB19" s="82">
        <f>+'様式D-3_S009'!BV5</f>
        <v>0</v>
      </c>
      <c r="AC19" s="50"/>
      <c r="AD19" s="50"/>
      <c r="AE19" s="50"/>
      <c r="AF19" s="50"/>
      <c r="AG19" s="50"/>
      <c r="AH19" s="50"/>
      <c r="AI19" s="50"/>
      <c r="AJ19" s="50"/>
    </row>
    <row r="20" spans="2:36" x14ac:dyDescent="0.15">
      <c r="B20" s="212" t="str">
        <f>+'様式D-3_S010'!AV5</f>
        <v>S010</v>
      </c>
      <c r="C20" s="223">
        <f>+'様式D-3_S010'!AW5</f>
        <v>9</v>
      </c>
      <c r="D20" s="126" t="str">
        <f>+'様式D-3_S010'!AX5</f>
        <v>Ⅰ</v>
      </c>
      <c r="E20" s="56">
        <f>+'様式D-3_S010'!AY5</f>
        <v>0</v>
      </c>
      <c r="F20" s="58">
        <f>+'様式D-3_S010'!AZ5</f>
        <v>0</v>
      </c>
      <c r="G20" s="58">
        <f>+'様式D-3_S010'!BA5</f>
        <v>0</v>
      </c>
      <c r="H20" s="34">
        <f>+'様式D-3_S010'!BB5</f>
        <v>0</v>
      </c>
      <c r="I20" s="60">
        <f>+'様式D-3_S010'!BC5</f>
        <v>0</v>
      </c>
      <c r="J20" s="58">
        <f>+'様式D-3_S010'!BD5</f>
        <v>0</v>
      </c>
      <c r="K20" s="58">
        <f>+'様式D-3_S010'!BE5</f>
        <v>0</v>
      </c>
      <c r="L20" s="34">
        <f>+'様式D-3_S010'!BF5</f>
        <v>0</v>
      </c>
      <c r="M20" s="60">
        <f>+'様式D-3_S010'!BG5</f>
        <v>0</v>
      </c>
      <c r="N20" s="58">
        <f>+'様式D-3_S010'!BH5</f>
        <v>0</v>
      </c>
      <c r="O20" s="58">
        <f>+'様式D-3_S010'!BI5</f>
        <v>0</v>
      </c>
      <c r="P20" s="34">
        <f>+'様式D-3_S010'!BJ5</f>
        <v>0</v>
      </c>
      <c r="Q20" s="78" t="str">
        <f>+'様式D-3_S010'!BK5</f>
        <v/>
      </c>
      <c r="R20" s="77" t="str">
        <f>+'様式D-3_S010'!BL5</f>
        <v/>
      </c>
      <c r="S20" s="79" t="str">
        <f>+'様式D-3_S010'!BM5</f>
        <v/>
      </c>
      <c r="T20" s="76" t="str">
        <f>+'様式D-3_S010'!BN5</f>
        <v/>
      </c>
      <c r="U20" s="68">
        <f>+'様式D-3_S010'!BO5</f>
        <v>0</v>
      </c>
      <c r="V20" s="69">
        <f>+'様式D-3_S010'!BP5</f>
        <v>0</v>
      </c>
      <c r="W20" s="80">
        <f>+'様式D-3_S010'!BQ5</f>
        <v>0</v>
      </c>
      <c r="X20" s="70">
        <f>+'様式D-3_S010'!BR5</f>
        <v>0</v>
      </c>
      <c r="Y20" s="68">
        <f>+'様式D-3_S010'!BS5</f>
        <v>0</v>
      </c>
      <c r="Z20" s="69">
        <f>+'様式D-3_S010'!BT5</f>
        <v>0</v>
      </c>
      <c r="AA20" s="80">
        <f>+'様式D-3_S010'!BU5</f>
        <v>0</v>
      </c>
      <c r="AB20" s="82">
        <f>+'様式D-3_S010'!BV5</f>
        <v>0</v>
      </c>
      <c r="AC20" s="50"/>
      <c r="AD20" s="50"/>
      <c r="AE20" s="50"/>
      <c r="AF20" s="50"/>
      <c r="AG20" s="50"/>
      <c r="AH20" s="50"/>
      <c r="AI20" s="50"/>
      <c r="AJ20" s="50"/>
    </row>
    <row r="21" spans="2:36" x14ac:dyDescent="0.15">
      <c r="B21" s="212" t="str">
        <f>+'様式D-3_S011'!AV5</f>
        <v>S011</v>
      </c>
      <c r="C21" s="223">
        <f>+'様式D-3_S011'!AW5</f>
        <v>9</v>
      </c>
      <c r="D21" s="126" t="str">
        <f>+'様式D-3_S011'!AX5</f>
        <v>Ⅱ</v>
      </c>
      <c r="E21" s="56">
        <f>+'様式D-3_S011'!AY5</f>
        <v>0</v>
      </c>
      <c r="F21" s="58">
        <f>+'様式D-3_S011'!AZ5</f>
        <v>0</v>
      </c>
      <c r="G21" s="58">
        <f>+'様式D-3_S011'!BA5</f>
        <v>0</v>
      </c>
      <c r="H21" s="34">
        <f>+'様式D-3_S011'!BB5</f>
        <v>0</v>
      </c>
      <c r="I21" s="60">
        <f>+'様式D-3_S011'!BC5</f>
        <v>0</v>
      </c>
      <c r="J21" s="58">
        <f>+'様式D-3_S011'!BD5</f>
        <v>0</v>
      </c>
      <c r="K21" s="58">
        <f>+'様式D-3_S011'!BE5</f>
        <v>0</v>
      </c>
      <c r="L21" s="34">
        <f>+'様式D-3_S011'!BF5</f>
        <v>1</v>
      </c>
      <c r="M21" s="60">
        <f>+'様式D-3_S011'!BG5</f>
        <v>0</v>
      </c>
      <c r="N21" s="58">
        <f>+'様式D-3_S011'!BH5</f>
        <v>0</v>
      </c>
      <c r="O21" s="58">
        <f>+'様式D-3_S011'!BI5</f>
        <v>0</v>
      </c>
      <c r="P21" s="34">
        <f>+'様式D-3_S011'!BJ5</f>
        <v>0</v>
      </c>
      <c r="Q21" s="78" t="str">
        <f>+'様式D-3_S011'!BK5</f>
        <v/>
      </c>
      <c r="R21" s="77" t="str">
        <f>+'様式D-3_S011'!BL5</f>
        <v/>
      </c>
      <c r="S21" s="79" t="str">
        <f>+'様式D-3_S011'!BM5</f>
        <v/>
      </c>
      <c r="T21" s="76" t="str">
        <f>+'様式D-3_S011'!BN5</f>
        <v/>
      </c>
      <c r="U21" s="68">
        <f>+'様式D-3_S011'!BO5</f>
        <v>0</v>
      </c>
      <c r="V21" s="69">
        <f>+'様式D-3_S011'!BP5</f>
        <v>0</v>
      </c>
      <c r="W21" s="80">
        <f>+'様式D-3_S011'!BQ5</f>
        <v>0</v>
      </c>
      <c r="X21" s="70">
        <f>+'様式D-3_S011'!BR5</f>
        <v>2.5000000000000005E-3</v>
      </c>
      <c r="Y21" s="68">
        <f>+'様式D-3_S011'!BS5</f>
        <v>0</v>
      </c>
      <c r="Z21" s="69">
        <f>+'様式D-3_S011'!BT5</f>
        <v>0</v>
      </c>
      <c r="AA21" s="80">
        <f>+'様式D-3_S011'!BU5</f>
        <v>0</v>
      </c>
      <c r="AB21" s="82">
        <f>+'様式D-3_S011'!BV5</f>
        <v>0</v>
      </c>
      <c r="AC21" s="50"/>
      <c r="AD21" s="50"/>
      <c r="AE21" s="50"/>
      <c r="AF21" s="50"/>
      <c r="AG21" s="50"/>
      <c r="AH21" s="50"/>
      <c r="AI21" s="50"/>
      <c r="AJ21" s="50"/>
    </row>
    <row r="22" spans="2:36" x14ac:dyDescent="0.15">
      <c r="B22" s="212" t="str">
        <f>+'様式D-3_S012'!AV5</f>
        <v>S012</v>
      </c>
      <c r="C22" s="223">
        <f>+'様式D-3_S012'!AW5</f>
        <v>9</v>
      </c>
      <c r="D22" s="126" t="str">
        <f>+'様式D-3_S012'!AX5</f>
        <v>Ⅱ</v>
      </c>
      <c r="E22" s="56">
        <f>+'様式D-3_S012'!AY5</f>
        <v>0</v>
      </c>
      <c r="F22" s="58">
        <f>+'様式D-3_S012'!AZ5</f>
        <v>0</v>
      </c>
      <c r="G22" s="58">
        <f>+'様式D-3_S012'!BA5</f>
        <v>0</v>
      </c>
      <c r="H22" s="34">
        <f>+'様式D-3_S012'!BB5</f>
        <v>0</v>
      </c>
      <c r="I22" s="60">
        <f>+'様式D-3_S012'!BC5</f>
        <v>0</v>
      </c>
      <c r="J22" s="58">
        <f>+'様式D-3_S012'!BD5</f>
        <v>0</v>
      </c>
      <c r="K22" s="58">
        <f>+'様式D-3_S012'!BE5</f>
        <v>0</v>
      </c>
      <c r="L22" s="34">
        <f>+'様式D-3_S012'!BF5</f>
        <v>1</v>
      </c>
      <c r="M22" s="60">
        <f>+'様式D-3_S012'!BG5</f>
        <v>0</v>
      </c>
      <c r="N22" s="58">
        <f>+'様式D-3_S012'!BH5</f>
        <v>0</v>
      </c>
      <c r="O22" s="58">
        <f>+'様式D-3_S012'!BI5</f>
        <v>0</v>
      </c>
      <c r="P22" s="34">
        <f>+'様式D-3_S012'!BJ5</f>
        <v>0</v>
      </c>
      <c r="Q22" s="78" t="str">
        <f>+'様式D-3_S012'!BK5</f>
        <v/>
      </c>
      <c r="R22" s="77" t="str">
        <f>+'様式D-3_S012'!BL5</f>
        <v/>
      </c>
      <c r="S22" s="79" t="str">
        <f>+'様式D-3_S012'!BM5</f>
        <v/>
      </c>
      <c r="T22" s="76" t="str">
        <f>+'様式D-3_S012'!BN5</f>
        <v/>
      </c>
      <c r="U22" s="68">
        <f>+'様式D-3_S012'!BO5</f>
        <v>0</v>
      </c>
      <c r="V22" s="69">
        <f>+'様式D-3_S012'!BP5</f>
        <v>0</v>
      </c>
      <c r="W22" s="80">
        <f>+'様式D-3_S012'!BQ5</f>
        <v>0</v>
      </c>
      <c r="X22" s="70">
        <f>+'様式D-3_S012'!BR5</f>
        <v>4.0000000000000008E-2</v>
      </c>
      <c r="Y22" s="68">
        <f>+'様式D-3_S012'!BS5</f>
        <v>0</v>
      </c>
      <c r="Z22" s="69">
        <f>+'様式D-3_S012'!BT5</f>
        <v>0</v>
      </c>
      <c r="AA22" s="80">
        <f>+'様式D-3_S012'!BU5</f>
        <v>0</v>
      </c>
      <c r="AB22" s="82">
        <f>+'様式D-3_S012'!BV5</f>
        <v>0</v>
      </c>
      <c r="AC22" s="50"/>
      <c r="AD22" s="50"/>
      <c r="AE22" s="50"/>
      <c r="AF22" s="50"/>
      <c r="AG22" s="50"/>
      <c r="AH22" s="50"/>
      <c r="AI22" s="50"/>
      <c r="AJ22" s="50"/>
    </row>
    <row r="23" spans="2:36" x14ac:dyDescent="0.15">
      <c r="B23" s="212" t="str">
        <f>+'様式D-3_S013'!AV5</f>
        <v>S013</v>
      </c>
      <c r="C23" s="223">
        <f>+'様式D-3_S013'!AW5</f>
        <v>9</v>
      </c>
      <c r="D23" s="126" t="str">
        <f>+'様式D-3_S013'!AX5</f>
        <v>Ⅰ</v>
      </c>
      <c r="E23" s="56">
        <f>+'様式D-3_S013'!AY5</f>
        <v>0</v>
      </c>
      <c r="F23" s="58">
        <f>+'様式D-3_S013'!AZ5</f>
        <v>0</v>
      </c>
      <c r="G23" s="58">
        <f>+'様式D-3_S013'!BA5</f>
        <v>0</v>
      </c>
      <c r="H23" s="34">
        <f>+'様式D-3_S013'!BB5</f>
        <v>0</v>
      </c>
      <c r="I23" s="60">
        <f>+'様式D-3_S013'!BC5</f>
        <v>0</v>
      </c>
      <c r="J23" s="58">
        <f>+'様式D-3_S013'!BD5</f>
        <v>0</v>
      </c>
      <c r="K23" s="58">
        <f>+'様式D-3_S013'!BE5</f>
        <v>0</v>
      </c>
      <c r="L23" s="34">
        <f>+'様式D-3_S013'!BF5</f>
        <v>0</v>
      </c>
      <c r="M23" s="60">
        <f>+'様式D-3_S013'!BG5</f>
        <v>0</v>
      </c>
      <c r="N23" s="58">
        <f>+'様式D-3_S013'!BH5</f>
        <v>0</v>
      </c>
      <c r="O23" s="58">
        <f>+'様式D-3_S013'!BI5</f>
        <v>0</v>
      </c>
      <c r="P23" s="34">
        <f>+'様式D-3_S013'!BJ5</f>
        <v>0</v>
      </c>
      <c r="Q23" s="78" t="str">
        <f>+'様式D-3_S013'!BK5</f>
        <v/>
      </c>
      <c r="R23" s="77" t="str">
        <f>+'様式D-3_S013'!BL5</f>
        <v/>
      </c>
      <c r="S23" s="79" t="str">
        <f>+'様式D-3_S013'!BM5</f>
        <v/>
      </c>
      <c r="T23" s="76" t="str">
        <f>+'様式D-3_S013'!BN5</f>
        <v/>
      </c>
      <c r="U23" s="68">
        <f>+'様式D-3_S013'!BO5</f>
        <v>0</v>
      </c>
      <c r="V23" s="69">
        <f>+'様式D-3_S013'!BP5</f>
        <v>0</v>
      </c>
      <c r="W23" s="80">
        <f>+'様式D-3_S013'!BQ5</f>
        <v>0</v>
      </c>
      <c r="X23" s="70">
        <f>+'様式D-3_S013'!BR5</f>
        <v>0</v>
      </c>
      <c r="Y23" s="68">
        <f>+'様式D-3_S013'!BS5</f>
        <v>0</v>
      </c>
      <c r="Z23" s="69">
        <f>+'様式D-3_S013'!BT5</f>
        <v>0</v>
      </c>
      <c r="AA23" s="80">
        <f>+'様式D-3_S013'!BU5</f>
        <v>0</v>
      </c>
      <c r="AB23" s="82">
        <f>+'様式D-3_S013'!BV5</f>
        <v>0</v>
      </c>
      <c r="AC23" s="50"/>
      <c r="AD23" s="50"/>
      <c r="AE23" s="50"/>
      <c r="AF23" s="50"/>
      <c r="AG23" s="50"/>
      <c r="AH23" s="50"/>
      <c r="AI23" s="50"/>
      <c r="AJ23" s="50"/>
    </row>
    <row r="24" spans="2:36" x14ac:dyDescent="0.15">
      <c r="B24" s="212" t="str">
        <f>+'様式D-3_S014'!AV5</f>
        <v>S014</v>
      </c>
      <c r="C24" s="223">
        <f>+'様式D-3_S014'!AW5</f>
        <v>9</v>
      </c>
      <c r="D24" s="126" t="str">
        <f>+'様式D-3_S014'!AX5</f>
        <v>Ⅰ</v>
      </c>
      <c r="E24" s="56">
        <f>+'様式D-3_S014'!AY5</f>
        <v>0</v>
      </c>
      <c r="F24" s="58">
        <f>+'様式D-3_S014'!AZ5</f>
        <v>0</v>
      </c>
      <c r="G24" s="58">
        <f>+'様式D-3_S014'!BA5</f>
        <v>0</v>
      </c>
      <c r="H24" s="34">
        <f>+'様式D-3_S014'!BB5</f>
        <v>0</v>
      </c>
      <c r="I24" s="60">
        <f>+'様式D-3_S014'!BC5</f>
        <v>0</v>
      </c>
      <c r="J24" s="58">
        <f>+'様式D-3_S014'!BD5</f>
        <v>0</v>
      </c>
      <c r="K24" s="58">
        <f>+'様式D-3_S014'!BE5</f>
        <v>0</v>
      </c>
      <c r="L24" s="34">
        <f>+'様式D-3_S014'!BF5</f>
        <v>0</v>
      </c>
      <c r="M24" s="60">
        <f>+'様式D-3_S014'!BG5</f>
        <v>0</v>
      </c>
      <c r="N24" s="58">
        <f>+'様式D-3_S014'!BH5</f>
        <v>0</v>
      </c>
      <c r="O24" s="58">
        <f>+'様式D-3_S014'!BI5</f>
        <v>0</v>
      </c>
      <c r="P24" s="34">
        <f>+'様式D-3_S014'!BJ5</f>
        <v>0</v>
      </c>
      <c r="Q24" s="78" t="str">
        <f>+'様式D-3_S014'!BK5</f>
        <v/>
      </c>
      <c r="R24" s="77" t="str">
        <f>+'様式D-3_S014'!BL5</f>
        <v/>
      </c>
      <c r="S24" s="79" t="str">
        <f>+'様式D-3_S014'!BM5</f>
        <v/>
      </c>
      <c r="T24" s="76" t="str">
        <f>+'様式D-3_S014'!BN5</f>
        <v/>
      </c>
      <c r="U24" s="68">
        <f>+'様式D-3_S014'!BO5</f>
        <v>0</v>
      </c>
      <c r="V24" s="69">
        <f>+'様式D-3_S014'!BP5</f>
        <v>0</v>
      </c>
      <c r="W24" s="80">
        <f>+'様式D-3_S014'!BQ5</f>
        <v>0</v>
      </c>
      <c r="X24" s="70">
        <f>+'様式D-3_S014'!BR5</f>
        <v>0</v>
      </c>
      <c r="Y24" s="68">
        <f>+'様式D-3_S014'!BS5</f>
        <v>0</v>
      </c>
      <c r="Z24" s="69">
        <f>+'様式D-3_S014'!BT5</f>
        <v>0</v>
      </c>
      <c r="AA24" s="80">
        <f>+'様式D-3_S014'!BU5</f>
        <v>0</v>
      </c>
      <c r="AB24" s="82">
        <f>+'様式D-3_S014'!BV5</f>
        <v>0</v>
      </c>
      <c r="AC24" s="50"/>
      <c r="AD24" s="50"/>
      <c r="AE24" s="50"/>
      <c r="AF24" s="50"/>
      <c r="AG24" s="50"/>
      <c r="AH24" s="50"/>
      <c r="AI24" s="50"/>
      <c r="AJ24" s="50"/>
    </row>
    <row r="25" spans="2:36" x14ac:dyDescent="0.15">
      <c r="B25" s="212" t="str">
        <f>+'様式D-3_S015'!AV5</f>
        <v>S015</v>
      </c>
      <c r="C25" s="223">
        <f>+'様式D-3_S015'!AW5</f>
        <v>9</v>
      </c>
      <c r="D25" s="126" t="str">
        <f>+'様式D-3_S015'!AX5</f>
        <v>Ⅰ</v>
      </c>
      <c r="E25" s="56">
        <f>+'様式D-3_S015'!AY5</f>
        <v>0</v>
      </c>
      <c r="F25" s="58">
        <f>+'様式D-3_S015'!AZ5</f>
        <v>0</v>
      </c>
      <c r="G25" s="58">
        <f>+'様式D-3_S015'!BA5</f>
        <v>0</v>
      </c>
      <c r="H25" s="34">
        <f>+'様式D-3_S015'!BB5</f>
        <v>0</v>
      </c>
      <c r="I25" s="60">
        <f>+'様式D-3_S015'!BC5</f>
        <v>0</v>
      </c>
      <c r="J25" s="58">
        <f>+'様式D-3_S015'!BD5</f>
        <v>0</v>
      </c>
      <c r="K25" s="58">
        <f>+'様式D-3_S015'!BE5</f>
        <v>0</v>
      </c>
      <c r="L25" s="34">
        <f>+'様式D-3_S015'!BF5</f>
        <v>0</v>
      </c>
      <c r="M25" s="60">
        <f>+'様式D-3_S015'!BG5</f>
        <v>0</v>
      </c>
      <c r="N25" s="58">
        <f>+'様式D-3_S015'!BH5</f>
        <v>0</v>
      </c>
      <c r="O25" s="58">
        <f>+'様式D-3_S015'!BI5</f>
        <v>0</v>
      </c>
      <c r="P25" s="34">
        <f>+'様式D-3_S015'!BJ5</f>
        <v>0</v>
      </c>
      <c r="Q25" s="78" t="str">
        <f>+'様式D-3_S015'!BK5</f>
        <v/>
      </c>
      <c r="R25" s="77" t="str">
        <f>+'様式D-3_S015'!BL5</f>
        <v/>
      </c>
      <c r="S25" s="79" t="str">
        <f>+'様式D-3_S015'!BM5</f>
        <v/>
      </c>
      <c r="T25" s="76" t="str">
        <f>+'様式D-3_S015'!BN5</f>
        <v/>
      </c>
      <c r="U25" s="68">
        <f>+'様式D-3_S015'!BO5</f>
        <v>0</v>
      </c>
      <c r="V25" s="69">
        <f>+'様式D-3_S015'!BP5</f>
        <v>0</v>
      </c>
      <c r="W25" s="80">
        <f>+'様式D-3_S015'!BQ5</f>
        <v>0</v>
      </c>
      <c r="X25" s="70">
        <f>+'様式D-3_S015'!BR5</f>
        <v>0</v>
      </c>
      <c r="Y25" s="68">
        <f>+'様式D-3_S015'!BS5</f>
        <v>0</v>
      </c>
      <c r="Z25" s="69">
        <f>+'様式D-3_S015'!BT5</f>
        <v>0</v>
      </c>
      <c r="AA25" s="80">
        <f>+'様式D-3_S015'!BU5</f>
        <v>0</v>
      </c>
      <c r="AB25" s="82">
        <f>+'様式D-3_S015'!BV5</f>
        <v>0</v>
      </c>
      <c r="AC25" s="50"/>
      <c r="AD25" s="50"/>
      <c r="AE25" s="50"/>
      <c r="AF25" s="50"/>
      <c r="AG25" s="50"/>
      <c r="AH25" s="50"/>
      <c r="AI25" s="50"/>
      <c r="AJ25" s="50"/>
    </row>
    <row r="26" spans="2:36" x14ac:dyDescent="0.15">
      <c r="B26" s="212" t="str">
        <f>+'様式D-3_S016'!AV5</f>
        <v>S016</v>
      </c>
      <c r="C26" s="223">
        <f>+'様式D-3_S016'!AW5</f>
        <v>9</v>
      </c>
      <c r="D26" s="126" t="str">
        <f>+'様式D-3_S016'!AX5</f>
        <v>Ⅰ</v>
      </c>
      <c r="E26" s="56">
        <f>+'様式D-3_S016'!AY5</f>
        <v>0</v>
      </c>
      <c r="F26" s="58">
        <f>+'様式D-3_S016'!AZ5</f>
        <v>0</v>
      </c>
      <c r="G26" s="58">
        <f>+'様式D-3_S016'!BA5</f>
        <v>0</v>
      </c>
      <c r="H26" s="34">
        <f>+'様式D-3_S016'!BB5</f>
        <v>0</v>
      </c>
      <c r="I26" s="60">
        <f>+'様式D-3_S016'!BC5</f>
        <v>0</v>
      </c>
      <c r="J26" s="58">
        <f>+'様式D-3_S016'!BD5</f>
        <v>0</v>
      </c>
      <c r="K26" s="58">
        <f>+'様式D-3_S016'!BE5</f>
        <v>0</v>
      </c>
      <c r="L26" s="34">
        <f>+'様式D-3_S016'!BF5</f>
        <v>0</v>
      </c>
      <c r="M26" s="60">
        <f>+'様式D-3_S016'!BG5</f>
        <v>0</v>
      </c>
      <c r="N26" s="58">
        <f>+'様式D-3_S016'!BH5</f>
        <v>0</v>
      </c>
      <c r="O26" s="58">
        <f>+'様式D-3_S016'!BI5</f>
        <v>0</v>
      </c>
      <c r="P26" s="34">
        <f>+'様式D-3_S016'!BJ5</f>
        <v>0</v>
      </c>
      <c r="Q26" s="78" t="str">
        <f>+'様式D-3_S016'!BK5</f>
        <v/>
      </c>
      <c r="R26" s="77" t="str">
        <f>+'様式D-3_S016'!BL5</f>
        <v/>
      </c>
      <c r="S26" s="79" t="str">
        <f>+'様式D-3_S016'!BM5</f>
        <v/>
      </c>
      <c r="T26" s="76" t="str">
        <f>+'様式D-3_S016'!BN5</f>
        <v/>
      </c>
      <c r="U26" s="68">
        <f>+'様式D-3_S016'!BO5</f>
        <v>0</v>
      </c>
      <c r="V26" s="69">
        <f>+'様式D-3_S016'!BP5</f>
        <v>0</v>
      </c>
      <c r="W26" s="80">
        <f>+'様式D-3_S016'!BQ5</f>
        <v>0</v>
      </c>
      <c r="X26" s="70">
        <f>+'様式D-3_S016'!BR5</f>
        <v>0</v>
      </c>
      <c r="Y26" s="68">
        <f>+'様式D-3_S016'!BS5</f>
        <v>0</v>
      </c>
      <c r="Z26" s="69">
        <f>+'様式D-3_S016'!BT5</f>
        <v>0</v>
      </c>
      <c r="AA26" s="80">
        <f>+'様式D-3_S016'!BU5</f>
        <v>0</v>
      </c>
      <c r="AB26" s="82">
        <f>+'様式D-3_S016'!BV5</f>
        <v>0</v>
      </c>
      <c r="AC26" s="50"/>
      <c r="AD26" s="50"/>
      <c r="AE26" s="50"/>
      <c r="AF26" s="50"/>
      <c r="AG26" s="50"/>
      <c r="AH26" s="50"/>
      <c r="AI26" s="50"/>
      <c r="AJ26" s="50"/>
    </row>
    <row r="27" spans="2:36" x14ac:dyDescent="0.15">
      <c r="B27" s="212" t="str">
        <f>+'様式D-3_S017'!AV5</f>
        <v>S017</v>
      </c>
      <c r="C27" s="223">
        <f>+'様式D-3_S017'!AW5</f>
        <v>9</v>
      </c>
      <c r="D27" s="126" t="str">
        <f>+'様式D-3_S017'!AX5</f>
        <v>Ⅰ</v>
      </c>
      <c r="E27" s="56">
        <f>+'様式D-3_S017'!AY5</f>
        <v>0</v>
      </c>
      <c r="F27" s="58">
        <f>+'様式D-3_S017'!AZ5</f>
        <v>0</v>
      </c>
      <c r="G27" s="58">
        <f>+'様式D-3_S017'!BA5</f>
        <v>0</v>
      </c>
      <c r="H27" s="34">
        <f>+'様式D-3_S017'!BB5</f>
        <v>0</v>
      </c>
      <c r="I27" s="60">
        <f>+'様式D-3_S017'!BC5</f>
        <v>0</v>
      </c>
      <c r="J27" s="58">
        <f>+'様式D-3_S017'!BD5</f>
        <v>0</v>
      </c>
      <c r="K27" s="58">
        <f>+'様式D-3_S017'!BE5</f>
        <v>0</v>
      </c>
      <c r="L27" s="34">
        <f>+'様式D-3_S017'!BF5</f>
        <v>0</v>
      </c>
      <c r="M27" s="60">
        <f>+'様式D-3_S017'!BG5</f>
        <v>0</v>
      </c>
      <c r="N27" s="58">
        <f>+'様式D-3_S017'!BH5</f>
        <v>0</v>
      </c>
      <c r="O27" s="58">
        <f>+'様式D-3_S017'!BI5</f>
        <v>0</v>
      </c>
      <c r="P27" s="34">
        <f>+'様式D-3_S017'!BJ5</f>
        <v>0</v>
      </c>
      <c r="Q27" s="78" t="str">
        <f>+'様式D-3_S017'!BK5</f>
        <v/>
      </c>
      <c r="R27" s="77" t="str">
        <f>+'様式D-3_S017'!BL5</f>
        <v/>
      </c>
      <c r="S27" s="79" t="str">
        <f>+'様式D-3_S017'!BM5</f>
        <v/>
      </c>
      <c r="T27" s="76" t="str">
        <f>+'様式D-3_S017'!BN5</f>
        <v/>
      </c>
      <c r="U27" s="68">
        <f>+'様式D-3_S017'!BO5</f>
        <v>0</v>
      </c>
      <c r="V27" s="69">
        <f>+'様式D-3_S017'!BP5</f>
        <v>0</v>
      </c>
      <c r="W27" s="80">
        <f>+'様式D-3_S017'!BQ5</f>
        <v>0</v>
      </c>
      <c r="X27" s="70">
        <f>+'様式D-3_S017'!BR5</f>
        <v>0</v>
      </c>
      <c r="Y27" s="68">
        <f>+'様式D-3_S017'!BS5</f>
        <v>0</v>
      </c>
      <c r="Z27" s="69">
        <f>+'様式D-3_S017'!BT5</f>
        <v>0</v>
      </c>
      <c r="AA27" s="80">
        <f>+'様式D-3_S017'!BU5</f>
        <v>0</v>
      </c>
      <c r="AB27" s="82">
        <f>+'様式D-3_S017'!BV5</f>
        <v>0</v>
      </c>
      <c r="AC27" s="50"/>
      <c r="AD27" s="50"/>
      <c r="AE27" s="50"/>
      <c r="AF27" s="50"/>
      <c r="AG27" s="50"/>
      <c r="AH27" s="50"/>
      <c r="AI27" s="50"/>
      <c r="AJ27" s="50"/>
    </row>
    <row r="28" spans="2:36" x14ac:dyDescent="0.15">
      <c r="B28" s="212" t="str">
        <f>+'様式D-3_S018'!AV5</f>
        <v>S018</v>
      </c>
      <c r="C28" s="223">
        <f>+'様式D-3_S018'!AW5</f>
        <v>9</v>
      </c>
      <c r="D28" s="126" t="str">
        <f>+'様式D-3_S018'!AX5</f>
        <v>Ⅰ</v>
      </c>
      <c r="E28" s="56">
        <f>+'様式D-3_S018'!AY5</f>
        <v>0</v>
      </c>
      <c r="F28" s="58">
        <f>+'様式D-3_S018'!AZ5</f>
        <v>0</v>
      </c>
      <c r="G28" s="58">
        <f>+'様式D-3_S018'!BA5</f>
        <v>0</v>
      </c>
      <c r="H28" s="34">
        <f>+'様式D-3_S018'!BB5</f>
        <v>0</v>
      </c>
      <c r="I28" s="60">
        <f>+'様式D-3_S018'!BC5</f>
        <v>0</v>
      </c>
      <c r="J28" s="58">
        <f>+'様式D-3_S018'!BD5</f>
        <v>0</v>
      </c>
      <c r="K28" s="58">
        <f>+'様式D-3_S018'!BE5</f>
        <v>0</v>
      </c>
      <c r="L28" s="34">
        <f>+'様式D-3_S018'!BF5</f>
        <v>0</v>
      </c>
      <c r="M28" s="60">
        <f>+'様式D-3_S018'!BG5</f>
        <v>0</v>
      </c>
      <c r="N28" s="58">
        <f>+'様式D-3_S018'!BH5</f>
        <v>0</v>
      </c>
      <c r="O28" s="58">
        <f>+'様式D-3_S018'!BI5</f>
        <v>0</v>
      </c>
      <c r="P28" s="34">
        <f>+'様式D-3_S018'!BJ5</f>
        <v>0</v>
      </c>
      <c r="Q28" s="78" t="str">
        <f>+'様式D-3_S018'!BK5</f>
        <v/>
      </c>
      <c r="R28" s="77" t="str">
        <f>+'様式D-3_S018'!BL5</f>
        <v/>
      </c>
      <c r="S28" s="79" t="str">
        <f>+'様式D-3_S018'!BM5</f>
        <v/>
      </c>
      <c r="T28" s="76" t="str">
        <f>+'様式D-3_S018'!BN5</f>
        <v/>
      </c>
      <c r="U28" s="68">
        <f>+'様式D-3_S018'!BO5</f>
        <v>0</v>
      </c>
      <c r="V28" s="69">
        <f>+'様式D-3_S018'!BP5</f>
        <v>0</v>
      </c>
      <c r="W28" s="80">
        <f>+'様式D-3_S018'!BQ5</f>
        <v>0</v>
      </c>
      <c r="X28" s="70">
        <f>+'様式D-3_S018'!BR5</f>
        <v>0</v>
      </c>
      <c r="Y28" s="68">
        <f>+'様式D-3_S018'!BS5</f>
        <v>0</v>
      </c>
      <c r="Z28" s="69">
        <f>+'様式D-3_S018'!BT5</f>
        <v>0</v>
      </c>
      <c r="AA28" s="80">
        <f>+'様式D-3_S018'!BU5</f>
        <v>0</v>
      </c>
      <c r="AB28" s="82">
        <f>+'様式D-3_S018'!BV5</f>
        <v>0</v>
      </c>
      <c r="AC28" s="50"/>
      <c r="AD28" s="50"/>
      <c r="AE28" s="50"/>
      <c r="AF28" s="50"/>
      <c r="AG28" s="50"/>
      <c r="AH28" s="50"/>
      <c r="AI28" s="50"/>
      <c r="AJ28" s="50"/>
    </row>
    <row r="29" spans="2:36" x14ac:dyDescent="0.15">
      <c r="B29" s="212" t="str">
        <f>+'様式D-3_S019'!AV5</f>
        <v>S019</v>
      </c>
      <c r="C29" s="223">
        <f>+'様式D-3_S019'!AW5</f>
        <v>9</v>
      </c>
      <c r="D29" s="126" t="str">
        <f>+'様式D-3_S019'!AX5</f>
        <v>Ⅰ</v>
      </c>
      <c r="E29" s="56">
        <f>+'様式D-3_S019'!AY5</f>
        <v>0</v>
      </c>
      <c r="F29" s="58">
        <f>+'様式D-3_S019'!AZ5</f>
        <v>0</v>
      </c>
      <c r="G29" s="58">
        <f>+'様式D-3_S019'!BA5</f>
        <v>0</v>
      </c>
      <c r="H29" s="34">
        <f>+'様式D-3_S019'!BB5</f>
        <v>0</v>
      </c>
      <c r="I29" s="60">
        <f>+'様式D-3_S019'!BC5</f>
        <v>0</v>
      </c>
      <c r="J29" s="58">
        <f>+'様式D-3_S019'!BD5</f>
        <v>0</v>
      </c>
      <c r="K29" s="58">
        <f>+'様式D-3_S019'!BE5</f>
        <v>0</v>
      </c>
      <c r="L29" s="34">
        <f>+'様式D-3_S019'!BF5</f>
        <v>0</v>
      </c>
      <c r="M29" s="60">
        <f>+'様式D-3_S019'!BG5</f>
        <v>0</v>
      </c>
      <c r="N29" s="58">
        <f>+'様式D-3_S019'!BH5</f>
        <v>0</v>
      </c>
      <c r="O29" s="58">
        <f>+'様式D-3_S019'!BI5</f>
        <v>0</v>
      </c>
      <c r="P29" s="34">
        <f>+'様式D-3_S019'!BJ5</f>
        <v>0</v>
      </c>
      <c r="Q29" s="78" t="str">
        <f>+'様式D-3_S019'!BK5</f>
        <v/>
      </c>
      <c r="R29" s="77" t="str">
        <f>+'様式D-3_S019'!BL5</f>
        <v/>
      </c>
      <c r="S29" s="79" t="str">
        <f>+'様式D-3_S019'!BM5</f>
        <v/>
      </c>
      <c r="T29" s="76" t="str">
        <f>+'様式D-3_S019'!BN5</f>
        <v/>
      </c>
      <c r="U29" s="68">
        <f>+'様式D-3_S019'!BO5</f>
        <v>0</v>
      </c>
      <c r="V29" s="69">
        <f>+'様式D-3_S019'!BP5</f>
        <v>0</v>
      </c>
      <c r="W29" s="80">
        <f>+'様式D-3_S019'!BQ5</f>
        <v>0</v>
      </c>
      <c r="X29" s="70">
        <f>+'様式D-3_S019'!BR5</f>
        <v>0</v>
      </c>
      <c r="Y29" s="68">
        <f>+'様式D-3_S019'!BS5</f>
        <v>0</v>
      </c>
      <c r="Z29" s="69">
        <f>+'様式D-3_S019'!BT5</f>
        <v>0</v>
      </c>
      <c r="AA29" s="80">
        <f>+'様式D-3_S019'!BU5</f>
        <v>0</v>
      </c>
      <c r="AB29" s="82">
        <f>+'様式D-3_S019'!BV5</f>
        <v>0</v>
      </c>
      <c r="AC29" s="50"/>
      <c r="AD29" s="50"/>
      <c r="AE29" s="50"/>
      <c r="AF29" s="50"/>
      <c r="AG29" s="50"/>
      <c r="AH29" s="50"/>
      <c r="AI29" s="50"/>
      <c r="AJ29" s="50"/>
    </row>
    <row r="30" spans="2:36" x14ac:dyDescent="0.15">
      <c r="B30" s="212" t="str">
        <f>+'様式D-3_S020'!AV5</f>
        <v>S020</v>
      </c>
      <c r="C30" s="223">
        <f>+'様式D-3_S020'!AW5</f>
        <v>9</v>
      </c>
      <c r="D30" s="126" t="str">
        <f>+'様式D-3_S020'!AX5</f>
        <v>Ⅱ</v>
      </c>
      <c r="E30" s="56">
        <f>+'様式D-3_S020'!AY5</f>
        <v>0</v>
      </c>
      <c r="F30" s="58">
        <f>+'様式D-3_S020'!AZ5</f>
        <v>0</v>
      </c>
      <c r="G30" s="58">
        <f>+'様式D-3_S020'!BA5</f>
        <v>0</v>
      </c>
      <c r="H30" s="34">
        <f>+'様式D-3_S020'!BB5</f>
        <v>0</v>
      </c>
      <c r="I30" s="60">
        <f>+'様式D-3_S020'!BC5</f>
        <v>0</v>
      </c>
      <c r="J30" s="58">
        <f>+'様式D-3_S020'!BD5</f>
        <v>0</v>
      </c>
      <c r="K30" s="58">
        <f>+'様式D-3_S020'!BE5</f>
        <v>0</v>
      </c>
      <c r="L30" s="34">
        <f>+'様式D-3_S020'!BF5</f>
        <v>2</v>
      </c>
      <c r="M30" s="60">
        <f>+'様式D-3_S020'!BG5</f>
        <v>0</v>
      </c>
      <c r="N30" s="58">
        <f>+'様式D-3_S020'!BH5</f>
        <v>0</v>
      </c>
      <c r="O30" s="58">
        <f>+'様式D-3_S020'!BI5</f>
        <v>0</v>
      </c>
      <c r="P30" s="34">
        <f>+'様式D-3_S020'!BJ5</f>
        <v>0</v>
      </c>
      <c r="Q30" s="78" t="str">
        <f>+'様式D-3_S020'!BK5</f>
        <v/>
      </c>
      <c r="R30" s="77" t="str">
        <f>+'様式D-3_S020'!BL5</f>
        <v/>
      </c>
      <c r="S30" s="79" t="str">
        <f>+'様式D-3_S020'!BM5</f>
        <v/>
      </c>
      <c r="T30" s="76" t="str">
        <f>+'様式D-3_S020'!BN5</f>
        <v/>
      </c>
      <c r="U30" s="68">
        <f>+'様式D-3_S020'!BO5</f>
        <v>0</v>
      </c>
      <c r="V30" s="69">
        <f>+'様式D-3_S020'!BP5</f>
        <v>0</v>
      </c>
      <c r="W30" s="80">
        <f>+'様式D-3_S020'!BQ5</f>
        <v>0</v>
      </c>
      <c r="X30" s="70">
        <f>+'様式D-3_S020'!BR5</f>
        <v>5.000000000000001E-3</v>
      </c>
      <c r="Y30" s="68">
        <f>+'様式D-3_S020'!BS5</f>
        <v>0</v>
      </c>
      <c r="Z30" s="69">
        <f>+'様式D-3_S020'!BT5</f>
        <v>0</v>
      </c>
      <c r="AA30" s="80">
        <f>+'様式D-3_S020'!BU5</f>
        <v>0</v>
      </c>
      <c r="AB30" s="82">
        <f>+'様式D-3_S020'!BV5</f>
        <v>0</v>
      </c>
      <c r="AC30" s="50"/>
      <c r="AD30" s="50"/>
      <c r="AE30" s="50"/>
      <c r="AF30" s="50"/>
      <c r="AG30" s="50"/>
      <c r="AH30" s="50"/>
      <c r="AI30" s="50"/>
      <c r="AJ30" s="50"/>
    </row>
    <row r="31" spans="2:36" x14ac:dyDescent="0.15">
      <c r="B31" s="212" t="str">
        <f>+'様式D-3_S021'!AV5</f>
        <v>S021</v>
      </c>
      <c r="C31" s="223">
        <f>+'様式D-3_S021'!AW5</f>
        <v>9</v>
      </c>
      <c r="D31" s="126" t="str">
        <f>+'様式D-3_S021'!AX5</f>
        <v>Ⅰ</v>
      </c>
      <c r="E31" s="56">
        <f>+'様式D-3_S021'!AY5</f>
        <v>0</v>
      </c>
      <c r="F31" s="58">
        <f>+'様式D-3_S021'!AZ5</f>
        <v>0</v>
      </c>
      <c r="G31" s="58">
        <f>+'様式D-3_S021'!BA5</f>
        <v>0</v>
      </c>
      <c r="H31" s="34">
        <f>+'様式D-3_S021'!BB5</f>
        <v>0</v>
      </c>
      <c r="I31" s="60">
        <f>+'様式D-3_S021'!BC5</f>
        <v>0</v>
      </c>
      <c r="J31" s="58">
        <f>+'様式D-3_S021'!BD5</f>
        <v>0</v>
      </c>
      <c r="K31" s="58">
        <f>+'様式D-3_S021'!BE5</f>
        <v>0</v>
      </c>
      <c r="L31" s="34">
        <f>+'様式D-3_S021'!BF5</f>
        <v>0</v>
      </c>
      <c r="M31" s="60">
        <f>+'様式D-3_S021'!BG5</f>
        <v>0</v>
      </c>
      <c r="N31" s="58">
        <f>+'様式D-3_S021'!BH5</f>
        <v>0</v>
      </c>
      <c r="O31" s="58">
        <f>+'様式D-3_S021'!BI5</f>
        <v>0</v>
      </c>
      <c r="P31" s="34">
        <f>+'様式D-3_S021'!BJ5</f>
        <v>0</v>
      </c>
      <c r="Q31" s="78" t="str">
        <f>+'様式D-3_S021'!BK5</f>
        <v/>
      </c>
      <c r="R31" s="77" t="str">
        <f>+'様式D-3_S021'!BL5</f>
        <v/>
      </c>
      <c r="S31" s="79" t="str">
        <f>+'様式D-3_S021'!BM5</f>
        <v/>
      </c>
      <c r="T31" s="76" t="str">
        <f>+'様式D-3_S021'!BN5</f>
        <v/>
      </c>
      <c r="U31" s="68">
        <f>+'様式D-3_S021'!BO5</f>
        <v>0</v>
      </c>
      <c r="V31" s="69">
        <f>+'様式D-3_S021'!BP5</f>
        <v>0</v>
      </c>
      <c r="W31" s="80">
        <f>+'様式D-3_S021'!BQ5</f>
        <v>0</v>
      </c>
      <c r="X31" s="70">
        <f>+'様式D-3_S021'!BR5</f>
        <v>0</v>
      </c>
      <c r="Y31" s="68">
        <f>+'様式D-3_S021'!BS5</f>
        <v>0</v>
      </c>
      <c r="Z31" s="69">
        <f>+'様式D-3_S021'!BT5</f>
        <v>0</v>
      </c>
      <c r="AA31" s="80">
        <f>+'様式D-3_S021'!BU5</f>
        <v>0</v>
      </c>
      <c r="AB31" s="82">
        <f>+'様式D-3_S021'!BV5</f>
        <v>0</v>
      </c>
      <c r="AC31" s="50"/>
      <c r="AD31" s="50"/>
      <c r="AE31" s="50"/>
      <c r="AF31" s="50"/>
      <c r="AG31" s="50"/>
      <c r="AH31" s="50"/>
      <c r="AI31" s="50"/>
      <c r="AJ31" s="50"/>
    </row>
    <row r="32" spans="2:36" x14ac:dyDescent="0.15">
      <c r="B32" s="212" t="str">
        <f>+'様式D-3_S022'!AV5</f>
        <v>S022</v>
      </c>
      <c r="C32" s="223">
        <f>+'様式D-3_S022'!AW5</f>
        <v>9</v>
      </c>
      <c r="D32" s="126" t="str">
        <f>+'様式D-3_S022'!AX5</f>
        <v>Ⅰ</v>
      </c>
      <c r="E32" s="56">
        <f>+'様式D-3_S022'!AY5</f>
        <v>0</v>
      </c>
      <c r="F32" s="58">
        <f>+'様式D-3_S022'!AZ5</f>
        <v>0</v>
      </c>
      <c r="G32" s="58">
        <f>+'様式D-3_S022'!BA5</f>
        <v>0</v>
      </c>
      <c r="H32" s="34">
        <f>+'様式D-3_S022'!BB5</f>
        <v>0</v>
      </c>
      <c r="I32" s="60">
        <f>+'様式D-3_S022'!BC5</f>
        <v>0</v>
      </c>
      <c r="J32" s="58">
        <f>+'様式D-3_S022'!BD5</f>
        <v>0</v>
      </c>
      <c r="K32" s="58">
        <f>+'様式D-3_S022'!BE5</f>
        <v>0</v>
      </c>
      <c r="L32" s="34">
        <f>+'様式D-3_S022'!BF5</f>
        <v>0</v>
      </c>
      <c r="M32" s="60">
        <f>+'様式D-3_S022'!BG5</f>
        <v>0</v>
      </c>
      <c r="N32" s="58">
        <f>+'様式D-3_S022'!BH5</f>
        <v>0</v>
      </c>
      <c r="O32" s="58">
        <f>+'様式D-3_S022'!BI5</f>
        <v>0</v>
      </c>
      <c r="P32" s="34">
        <f>+'様式D-3_S022'!BJ5</f>
        <v>0</v>
      </c>
      <c r="Q32" s="78" t="str">
        <f>+'様式D-3_S022'!BK5</f>
        <v/>
      </c>
      <c r="R32" s="77" t="str">
        <f>+'様式D-3_S022'!BL5</f>
        <v/>
      </c>
      <c r="S32" s="79" t="str">
        <f>+'様式D-3_S022'!BM5</f>
        <v/>
      </c>
      <c r="T32" s="76" t="str">
        <f>+'様式D-3_S022'!BN5</f>
        <v/>
      </c>
      <c r="U32" s="68">
        <f>+'様式D-3_S022'!BO5</f>
        <v>0</v>
      </c>
      <c r="V32" s="69">
        <f>+'様式D-3_S022'!BP5</f>
        <v>0</v>
      </c>
      <c r="W32" s="80">
        <f>+'様式D-3_S022'!BQ5</f>
        <v>0</v>
      </c>
      <c r="X32" s="70">
        <f>+'様式D-3_S022'!BR5</f>
        <v>0</v>
      </c>
      <c r="Y32" s="68">
        <f>+'様式D-3_S022'!BS5</f>
        <v>0</v>
      </c>
      <c r="Z32" s="69">
        <f>+'様式D-3_S022'!BT5</f>
        <v>0</v>
      </c>
      <c r="AA32" s="80">
        <f>+'様式D-3_S022'!BU5</f>
        <v>0</v>
      </c>
      <c r="AB32" s="82">
        <f>+'様式D-3_S022'!BV5</f>
        <v>0</v>
      </c>
      <c r="AC32" s="50"/>
      <c r="AD32" s="50"/>
      <c r="AE32" s="50"/>
      <c r="AF32" s="50"/>
      <c r="AG32" s="50"/>
      <c r="AH32" s="50"/>
      <c r="AI32" s="50"/>
      <c r="AJ32" s="50"/>
    </row>
    <row r="33" spans="2:36" x14ac:dyDescent="0.15">
      <c r="B33" s="212" t="str">
        <f>+'様式D-3_S023'!AV5</f>
        <v>S023</v>
      </c>
      <c r="C33" s="223">
        <f>+'様式D-3_S023'!AW5</f>
        <v>9</v>
      </c>
      <c r="D33" s="126" t="str">
        <f>+'様式D-3_S023'!AX5</f>
        <v>Ⅰ</v>
      </c>
      <c r="E33" s="56">
        <f>+'様式D-3_S023'!AY5</f>
        <v>0</v>
      </c>
      <c r="F33" s="58">
        <f>+'様式D-3_S023'!AZ5</f>
        <v>0</v>
      </c>
      <c r="G33" s="58">
        <f>+'様式D-3_S023'!BA5</f>
        <v>0</v>
      </c>
      <c r="H33" s="34">
        <f>+'様式D-3_S023'!BB5</f>
        <v>0</v>
      </c>
      <c r="I33" s="60">
        <f>+'様式D-3_S023'!BC5</f>
        <v>0</v>
      </c>
      <c r="J33" s="58">
        <f>+'様式D-3_S023'!BD5</f>
        <v>0</v>
      </c>
      <c r="K33" s="58">
        <f>+'様式D-3_S023'!BE5</f>
        <v>0</v>
      </c>
      <c r="L33" s="34">
        <f>+'様式D-3_S023'!BF5</f>
        <v>0</v>
      </c>
      <c r="M33" s="60">
        <f>+'様式D-3_S023'!BG5</f>
        <v>0</v>
      </c>
      <c r="N33" s="58">
        <f>+'様式D-3_S023'!BH5</f>
        <v>0</v>
      </c>
      <c r="O33" s="58">
        <f>+'様式D-3_S023'!BI5</f>
        <v>0</v>
      </c>
      <c r="P33" s="34">
        <f>+'様式D-3_S023'!BJ5</f>
        <v>0</v>
      </c>
      <c r="Q33" s="78" t="str">
        <f>+'様式D-3_S023'!BK5</f>
        <v/>
      </c>
      <c r="R33" s="77" t="str">
        <f>+'様式D-3_S023'!BL5</f>
        <v/>
      </c>
      <c r="S33" s="79" t="str">
        <f>+'様式D-3_S023'!BM5</f>
        <v/>
      </c>
      <c r="T33" s="76" t="str">
        <f>+'様式D-3_S023'!BN5</f>
        <v/>
      </c>
      <c r="U33" s="68">
        <f>+'様式D-3_S023'!BO5</f>
        <v>0</v>
      </c>
      <c r="V33" s="69">
        <f>+'様式D-3_S023'!BP5</f>
        <v>0</v>
      </c>
      <c r="W33" s="80">
        <f>+'様式D-3_S023'!BQ5</f>
        <v>0</v>
      </c>
      <c r="X33" s="70">
        <f>+'様式D-3_S023'!BR5</f>
        <v>0</v>
      </c>
      <c r="Y33" s="68">
        <f>+'様式D-3_S023'!BS5</f>
        <v>0</v>
      </c>
      <c r="Z33" s="69">
        <f>+'様式D-3_S023'!BT5</f>
        <v>0</v>
      </c>
      <c r="AA33" s="80">
        <f>+'様式D-3_S023'!BU5</f>
        <v>0</v>
      </c>
      <c r="AB33" s="82">
        <f>+'様式D-3_S023'!BV5</f>
        <v>0</v>
      </c>
      <c r="AC33" s="50"/>
      <c r="AD33" s="50"/>
      <c r="AE33" s="50"/>
      <c r="AF33" s="50"/>
      <c r="AG33" s="50"/>
      <c r="AH33" s="50"/>
      <c r="AI33" s="50"/>
      <c r="AJ33" s="50"/>
    </row>
    <row r="34" spans="2:36" x14ac:dyDescent="0.15">
      <c r="B34" s="212" t="str">
        <f>+'様式D-3_S024'!AV5</f>
        <v>S024</v>
      </c>
      <c r="C34" s="223">
        <f>+'様式D-3_S024'!AW5</f>
        <v>9</v>
      </c>
      <c r="D34" s="126" t="str">
        <f>+'様式D-3_S024'!AX5</f>
        <v>Ⅰ</v>
      </c>
      <c r="E34" s="56">
        <f>+'様式D-3_S024'!AY5</f>
        <v>0</v>
      </c>
      <c r="F34" s="58">
        <f>+'様式D-3_S024'!AZ5</f>
        <v>0</v>
      </c>
      <c r="G34" s="58">
        <f>+'様式D-3_S024'!BA5</f>
        <v>0</v>
      </c>
      <c r="H34" s="34">
        <f>+'様式D-3_S024'!BB5</f>
        <v>0</v>
      </c>
      <c r="I34" s="60">
        <f>+'様式D-3_S024'!BC5</f>
        <v>0</v>
      </c>
      <c r="J34" s="58">
        <f>+'様式D-3_S024'!BD5</f>
        <v>0</v>
      </c>
      <c r="K34" s="58">
        <f>+'様式D-3_S024'!BE5</f>
        <v>0</v>
      </c>
      <c r="L34" s="34">
        <f>+'様式D-3_S024'!BF5</f>
        <v>0</v>
      </c>
      <c r="M34" s="60">
        <f>+'様式D-3_S024'!BG5</f>
        <v>0</v>
      </c>
      <c r="N34" s="58">
        <f>+'様式D-3_S024'!BH5</f>
        <v>0</v>
      </c>
      <c r="O34" s="58">
        <f>+'様式D-3_S024'!BI5</f>
        <v>0</v>
      </c>
      <c r="P34" s="34">
        <f>+'様式D-3_S024'!BJ5</f>
        <v>0</v>
      </c>
      <c r="Q34" s="78" t="str">
        <f>+'様式D-3_S024'!BK5</f>
        <v/>
      </c>
      <c r="R34" s="77" t="str">
        <f>+'様式D-3_S024'!BL5</f>
        <v/>
      </c>
      <c r="S34" s="79" t="str">
        <f>+'様式D-3_S024'!BM5</f>
        <v/>
      </c>
      <c r="T34" s="76" t="str">
        <f>+'様式D-3_S024'!BN5</f>
        <v/>
      </c>
      <c r="U34" s="68">
        <f>+'様式D-3_S024'!BO5</f>
        <v>0</v>
      </c>
      <c r="V34" s="69">
        <f>+'様式D-3_S024'!BP5</f>
        <v>0</v>
      </c>
      <c r="W34" s="80">
        <f>+'様式D-3_S024'!BQ5</f>
        <v>0</v>
      </c>
      <c r="X34" s="70">
        <f>+'様式D-3_S024'!BR5</f>
        <v>0</v>
      </c>
      <c r="Y34" s="68">
        <f>+'様式D-3_S024'!BS5</f>
        <v>0</v>
      </c>
      <c r="Z34" s="69">
        <f>+'様式D-3_S024'!BT5</f>
        <v>0</v>
      </c>
      <c r="AA34" s="80">
        <f>+'様式D-3_S024'!BU5</f>
        <v>0</v>
      </c>
      <c r="AB34" s="82">
        <f>+'様式D-3_S024'!BV5</f>
        <v>0</v>
      </c>
      <c r="AC34" s="50"/>
      <c r="AD34" s="50"/>
      <c r="AE34" s="50"/>
      <c r="AF34" s="50"/>
      <c r="AG34" s="50"/>
      <c r="AH34" s="50"/>
      <c r="AI34" s="50"/>
      <c r="AJ34" s="50"/>
    </row>
    <row r="35" spans="2:36" x14ac:dyDescent="0.15">
      <c r="B35" s="212" t="str">
        <f>+'様式D-3_S025'!AV5</f>
        <v>S025</v>
      </c>
      <c r="C35" s="223">
        <f>+'様式D-3_S025'!AW5</f>
        <v>9</v>
      </c>
      <c r="D35" s="126" t="str">
        <f>+'様式D-3_S025'!AX5</f>
        <v>Ⅰ</v>
      </c>
      <c r="E35" s="56">
        <f>+'様式D-3_S025'!AY5</f>
        <v>0</v>
      </c>
      <c r="F35" s="58">
        <f>+'様式D-3_S025'!AZ5</f>
        <v>0</v>
      </c>
      <c r="G35" s="58">
        <f>+'様式D-3_S025'!BA5</f>
        <v>0</v>
      </c>
      <c r="H35" s="34">
        <f>+'様式D-3_S025'!BB5</f>
        <v>0</v>
      </c>
      <c r="I35" s="60">
        <f>+'様式D-3_S025'!BC5</f>
        <v>0</v>
      </c>
      <c r="J35" s="58">
        <f>+'様式D-3_S025'!BD5</f>
        <v>0</v>
      </c>
      <c r="K35" s="58">
        <f>+'様式D-3_S025'!BE5</f>
        <v>0</v>
      </c>
      <c r="L35" s="34">
        <f>+'様式D-3_S025'!BF5</f>
        <v>0</v>
      </c>
      <c r="M35" s="60">
        <f>+'様式D-3_S025'!BG5</f>
        <v>0</v>
      </c>
      <c r="N35" s="58">
        <f>+'様式D-3_S025'!BH5</f>
        <v>0</v>
      </c>
      <c r="O35" s="58">
        <f>+'様式D-3_S025'!BI5</f>
        <v>0</v>
      </c>
      <c r="P35" s="34">
        <f>+'様式D-3_S025'!BJ5</f>
        <v>0</v>
      </c>
      <c r="Q35" s="78" t="str">
        <f>+'様式D-3_S025'!BK5</f>
        <v/>
      </c>
      <c r="R35" s="77" t="str">
        <f>+'様式D-3_S025'!BL5</f>
        <v/>
      </c>
      <c r="S35" s="79" t="str">
        <f>+'様式D-3_S025'!BM5</f>
        <v/>
      </c>
      <c r="T35" s="76" t="str">
        <f>+'様式D-3_S025'!BN5</f>
        <v/>
      </c>
      <c r="U35" s="68">
        <f>+'様式D-3_S025'!BO5</f>
        <v>0</v>
      </c>
      <c r="V35" s="69">
        <f>+'様式D-3_S025'!BP5</f>
        <v>0</v>
      </c>
      <c r="W35" s="80">
        <f>+'様式D-3_S025'!BQ5</f>
        <v>0</v>
      </c>
      <c r="X35" s="70">
        <f>+'様式D-3_S025'!BR5</f>
        <v>0</v>
      </c>
      <c r="Y35" s="68">
        <f>+'様式D-3_S025'!BS5</f>
        <v>0</v>
      </c>
      <c r="Z35" s="69">
        <f>+'様式D-3_S025'!BT5</f>
        <v>0</v>
      </c>
      <c r="AA35" s="80">
        <f>+'様式D-3_S025'!BU5</f>
        <v>0</v>
      </c>
      <c r="AB35" s="82">
        <f>+'様式D-3_S025'!BV5</f>
        <v>0</v>
      </c>
      <c r="AC35" s="50"/>
      <c r="AD35" s="50"/>
      <c r="AE35" s="50"/>
      <c r="AF35" s="50"/>
      <c r="AG35" s="50"/>
      <c r="AH35" s="50"/>
      <c r="AI35" s="50"/>
      <c r="AJ35" s="50"/>
    </row>
    <row r="36" spans="2:36" x14ac:dyDescent="0.15">
      <c r="B36" s="212" t="str">
        <f>+'様式D-3_S026'!AV5</f>
        <v>S026</v>
      </c>
      <c r="C36" s="223">
        <f>+'様式D-3_S026'!AW5</f>
        <v>9</v>
      </c>
      <c r="D36" s="126" t="str">
        <f>+'様式D-3_S026'!AX5</f>
        <v>Ⅰ</v>
      </c>
      <c r="E36" s="56">
        <f>+'様式D-3_S026'!AY5</f>
        <v>0</v>
      </c>
      <c r="F36" s="58">
        <f>+'様式D-3_S026'!AZ5</f>
        <v>0</v>
      </c>
      <c r="G36" s="58">
        <f>+'様式D-3_S026'!BA5</f>
        <v>0</v>
      </c>
      <c r="H36" s="34">
        <f>+'様式D-3_S026'!BB5</f>
        <v>0</v>
      </c>
      <c r="I36" s="60">
        <f>+'様式D-3_S026'!BC5</f>
        <v>0</v>
      </c>
      <c r="J36" s="58">
        <f>+'様式D-3_S026'!BD5</f>
        <v>0</v>
      </c>
      <c r="K36" s="58">
        <f>+'様式D-3_S026'!BE5</f>
        <v>0</v>
      </c>
      <c r="L36" s="34">
        <f>+'様式D-3_S026'!BF5</f>
        <v>0</v>
      </c>
      <c r="M36" s="60">
        <f>+'様式D-3_S026'!BG5</f>
        <v>0</v>
      </c>
      <c r="N36" s="58">
        <f>+'様式D-3_S026'!BH5</f>
        <v>0</v>
      </c>
      <c r="O36" s="58">
        <f>+'様式D-3_S026'!BI5</f>
        <v>0</v>
      </c>
      <c r="P36" s="34">
        <f>+'様式D-3_S026'!BJ5</f>
        <v>0</v>
      </c>
      <c r="Q36" s="78" t="str">
        <f>+'様式D-3_S026'!BK5</f>
        <v/>
      </c>
      <c r="R36" s="77" t="str">
        <f>+'様式D-3_S026'!BL5</f>
        <v/>
      </c>
      <c r="S36" s="79" t="str">
        <f>+'様式D-3_S026'!BM5</f>
        <v/>
      </c>
      <c r="T36" s="76" t="str">
        <f>+'様式D-3_S026'!BN5</f>
        <v/>
      </c>
      <c r="U36" s="68">
        <f>+'様式D-3_S026'!BO5</f>
        <v>0</v>
      </c>
      <c r="V36" s="69">
        <f>+'様式D-3_S026'!BP5</f>
        <v>0</v>
      </c>
      <c r="W36" s="80">
        <f>+'様式D-3_S026'!BQ5</f>
        <v>0</v>
      </c>
      <c r="X36" s="70">
        <f>+'様式D-3_S026'!BR5</f>
        <v>0</v>
      </c>
      <c r="Y36" s="68">
        <f>+'様式D-3_S026'!BS5</f>
        <v>0</v>
      </c>
      <c r="Z36" s="69">
        <f>+'様式D-3_S026'!BT5</f>
        <v>0</v>
      </c>
      <c r="AA36" s="80">
        <f>+'様式D-3_S026'!BU5</f>
        <v>0</v>
      </c>
      <c r="AB36" s="82">
        <f>+'様式D-3_S026'!BV5</f>
        <v>0</v>
      </c>
      <c r="AC36" s="50"/>
      <c r="AD36" s="50"/>
      <c r="AE36" s="50"/>
      <c r="AF36" s="50"/>
      <c r="AG36" s="50"/>
      <c r="AH36" s="50"/>
      <c r="AI36" s="50"/>
      <c r="AJ36" s="50"/>
    </row>
    <row r="37" spans="2:36" x14ac:dyDescent="0.15">
      <c r="B37" s="212" t="str">
        <f>+'様式D-3_PE'!AV5</f>
        <v>PE</v>
      </c>
      <c r="C37" s="223">
        <f>+'様式D-3_PE'!AW5</f>
        <v>9.35</v>
      </c>
      <c r="D37" s="126" t="str">
        <f>+'様式D-3_PE'!AX5</f>
        <v>Ⅰ</v>
      </c>
      <c r="E37" s="56">
        <f>+'様式D-3_PE'!AY5</f>
        <v>0</v>
      </c>
      <c r="F37" s="58">
        <f>+'様式D-3_PE'!AZ5</f>
        <v>0</v>
      </c>
      <c r="G37" s="58">
        <f>+'様式D-3_PE'!BA5</f>
        <v>0</v>
      </c>
      <c r="H37" s="34">
        <f>+'様式D-3_PE'!BB5</f>
        <v>0</v>
      </c>
      <c r="I37" s="60">
        <f>+'様式D-3_PE'!BC5</f>
        <v>0</v>
      </c>
      <c r="J37" s="58">
        <f>+'様式D-3_PE'!BD5</f>
        <v>0</v>
      </c>
      <c r="K37" s="58">
        <f>+'様式D-3_PE'!BE5</f>
        <v>0</v>
      </c>
      <c r="L37" s="34">
        <f>+'様式D-3_PE'!BF5</f>
        <v>0</v>
      </c>
      <c r="M37" s="60">
        <f>+'様式D-3_PE'!BG5</f>
        <v>0</v>
      </c>
      <c r="N37" s="58">
        <f>+'様式D-3_PE'!BH5</f>
        <v>0</v>
      </c>
      <c r="O37" s="58">
        <f>+'様式D-3_PE'!BI5</f>
        <v>0</v>
      </c>
      <c r="P37" s="34">
        <f>+'様式D-3_PE'!BJ5</f>
        <v>0</v>
      </c>
      <c r="Q37" s="78" t="str">
        <f>+'様式D-3_PE'!BK5</f>
        <v/>
      </c>
      <c r="R37" s="77" t="str">
        <f>+'様式D-3_PE'!BL5</f>
        <v/>
      </c>
      <c r="S37" s="79" t="str">
        <f>+'様式D-3_PE'!BM5</f>
        <v/>
      </c>
      <c r="T37" s="76" t="str">
        <f>+'様式D-3_PE'!BN5</f>
        <v/>
      </c>
      <c r="U37" s="68">
        <f>+'様式D-3_PE'!BO5</f>
        <v>0</v>
      </c>
      <c r="V37" s="69">
        <f>+'様式D-3_PE'!BP5</f>
        <v>0</v>
      </c>
      <c r="W37" s="80">
        <f>+'様式D-3_PE'!BQ5</f>
        <v>0</v>
      </c>
      <c r="X37" s="70">
        <f>+'様式D-3_PE'!BR5</f>
        <v>0</v>
      </c>
      <c r="Y37" s="68">
        <f>+'様式D-3_PE'!BS5</f>
        <v>0</v>
      </c>
      <c r="Z37" s="69">
        <f>+'様式D-3_PE'!BT5</f>
        <v>0</v>
      </c>
      <c r="AA37" s="80">
        <f>+'様式D-3_PE'!BU5</f>
        <v>0</v>
      </c>
      <c r="AB37" s="82">
        <f>+'様式D-3_PE'!BV5</f>
        <v>0</v>
      </c>
      <c r="AC37" s="50"/>
      <c r="AD37" s="50"/>
      <c r="AE37" s="50"/>
      <c r="AF37" s="50"/>
      <c r="AG37" s="50"/>
      <c r="AH37" s="50"/>
      <c r="AI37" s="50"/>
      <c r="AJ37" s="50"/>
    </row>
    <row r="38" spans="2:36" x14ac:dyDescent="0.15">
      <c r="B38" s="212"/>
      <c r="C38" s="223"/>
      <c r="D38" s="126"/>
      <c r="E38" s="56"/>
      <c r="F38" s="58"/>
      <c r="G38" s="58"/>
      <c r="H38" s="34"/>
      <c r="I38" s="60"/>
      <c r="J38" s="58"/>
      <c r="K38" s="58"/>
      <c r="L38" s="34"/>
      <c r="M38" s="60"/>
      <c r="N38" s="58"/>
      <c r="O38" s="58"/>
      <c r="P38" s="34"/>
      <c r="Q38" s="78"/>
      <c r="R38" s="77"/>
      <c r="S38" s="79"/>
      <c r="T38" s="76"/>
      <c r="U38" s="68"/>
      <c r="V38" s="69"/>
      <c r="W38" s="80"/>
      <c r="X38" s="70"/>
      <c r="Y38" s="68"/>
      <c r="Z38" s="69"/>
      <c r="AA38" s="80"/>
      <c r="AB38" s="82"/>
      <c r="AC38" s="50"/>
      <c r="AD38" s="50"/>
      <c r="AE38" s="50"/>
      <c r="AF38" s="50"/>
      <c r="AG38" s="50"/>
      <c r="AH38" s="50"/>
      <c r="AI38" s="50"/>
      <c r="AJ38" s="50"/>
    </row>
    <row r="39" spans="2:36" x14ac:dyDescent="0.15">
      <c r="B39" s="212"/>
      <c r="C39" s="223"/>
      <c r="D39" s="126"/>
      <c r="E39" s="56"/>
      <c r="F39" s="58"/>
      <c r="G39" s="58"/>
      <c r="H39" s="34"/>
      <c r="I39" s="60"/>
      <c r="J39" s="58"/>
      <c r="K39" s="58"/>
      <c r="L39" s="34"/>
      <c r="M39" s="60"/>
      <c r="N39" s="58"/>
      <c r="O39" s="58"/>
      <c r="P39" s="34"/>
      <c r="Q39" s="78"/>
      <c r="R39" s="77"/>
      <c r="S39" s="79"/>
      <c r="T39" s="76"/>
      <c r="U39" s="68"/>
      <c r="V39" s="69"/>
      <c r="W39" s="80"/>
      <c r="X39" s="70"/>
      <c r="Y39" s="68"/>
      <c r="Z39" s="69"/>
      <c r="AA39" s="80"/>
      <c r="AB39" s="82"/>
      <c r="AC39" s="50"/>
      <c r="AD39" s="50"/>
      <c r="AE39" s="50"/>
      <c r="AF39" s="50"/>
      <c r="AG39" s="50"/>
      <c r="AH39" s="50"/>
      <c r="AI39" s="50"/>
      <c r="AJ39" s="50"/>
    </row>
    <row r="40" spans="2:36" x14ac:dyDescent="0.15">
      <c r="B40" s="212"/>
      <c r="C40" s="223"/>
      <c r="D40" s="126"/>
      <c r="E40" s="56"/>
      <c r="F40" s="58"/>
      <c r="G40" s="58"/>
      <c r="H40" s="34"/>
      <c r="I40" s="60"/>
      <c r="J40" s="58"/>
      <c r="K40" s="58"/>
      <c r="L40" s="34"/>
      <c r="M40" s="60"/>
      <c r="N40" s="58"/>
      <c r="O40" s="58"/>
      <c r="P40" s="34"/>
      <c r="Q40" s="78"/>
      <c r="R40" s="77"/>
      <c r="S40" s="79"/>
      <c r="T40" s="76"/>
      <c r="U40" s="68"/>
      <c r="V40" s="69"/>
      <c r="W40" s="80"/>
      <c r="X40" s="70"/>
      <c r="Y40" s="68"/>
      <c r="Z40" s="69"/>
      <c r="AA40" s="80"/>
      <c r="AB40" s="82"/>
      <c r="AC40" s="50"/>
      <c r="AD40" s="50"/>
      <c r="AE40" s="50"/>
      <c r="AF40" s="50"/>
      <c r="AG40" s="50"/>
      <c r="AH40" s="50"/>
      <c r="AI40" s="50"/>
      <c r="AJ40" s="50"/>
    </row>
    <row r="41" spans="2:36" ht="12.75" thickBot="1" x14ac:dyDescent="0.2">
      <c r="B41" s="212"/>
      <c r="C41" s="223"/>
      <c r="D41" s="126"/>
      <c r="E41" s="56"/>
      <c r="F41" s="58"/>
      <c r="G41" s="58"/>
      <c r="H41" s="34"/>
      <c r="I41" s="60"/>
      <c r="J41" s="58"/>
      <c r="K41" s="58"/>
      <c r="L41" s="34"/>
      <c r="M41" s="60"/>
      <c r="N41" s="58"/>
      <c r="O41" s="58"/>
      <c r="P41" s="34"/>
      <c r="Q41" s="78"/>
      <c r="R41" s="77"/>
      <c r="S41" s="79"/>
      <c r="T41" s="76"/>
      <c r="U41" s="68"/>
      <c r="V41" s="69"/>
      <c r="W41" s="80"/>
      <c r="X41" s="70"/>
      <c r="Y41" s="68"/>
      <c r="Z41" s="69"/>
      <c r="AA41" s="80"/>
      <c r="AB41" s="82"/>
      <c r="AC41" s="50"/>
      <c r="AD41" s="50"/>
      <c r="AE41" s="50"/>
      <c r="AF41" s="50"/>
      <c r="AG41" s="50"/>
      <c r="AH41" s="50"/>
      <c r="AI41" s="50"/>
      <c r="AJ41" s="50"/>
    </row>
    <row r="42" spans="2:36" ht="15" customHeight="1" thickTop="1" x14ac:dyDescent="0.15">
      <c r="B42" s="1025" t="s">
        <v>385</v>
      </c>
      <c r="C42" s="1026"/>
      <c r="D42" s="1027"/>
      <c r="E42" s="1031">
        <f t="shared" ref="E42:AB42" si="0">SUM(E10:E41)</f>
        <v>0</v>
      </c>
      <c r="F42" s="1033">
        <f t="shared" si="0"/>
        <v>0</v>
      </c>
      <c r="G42" s="242">
        <f t="shared" si="0"/>
        <v>0</v>
      </c>
      <c r="H42" s="243">
        <f t="shared" si="0"/>
        <v>0</v>
      </c>
      <c r="I42" s="1035">
        <f t="shared" si="0"/>
        <v>0</v>
      </c>
      <c r="J42" s="1033">
        <f t="shared" si="0"/>
        <v>0</v>
      </c>
      <c r="K42" s="242">
        <f t="shared" si="0"/>
        <v>0</v>
      </c>
      <c r="L42" s="243">
        <f t="shared" si="0"/>
        <v>7</v>
      </c>
      <c r="M42" s="1035">
        <f t="shared" si="0"/>
        <v>0</v>
      </c>
      <c r="N42" s="1033">
        <f t="shared" si="0"/>
        <v>0</v>
      </c>
      <c r="O42" s="244">
        <f t="shared" si="0"/>
        <v>0</v>
      </c>
      <c r="P42" s="245">
        <f t="shared" si="0"/>
        <v>0</v>
      </c>
      <c r="Q42" s="246">
        <f t="shared" si="0"/>
        <v>0</v>
      </c>
      <c r="R42" s="247">
        <f t="shared" si="0"/>
        <v>0</v>
      </c>
      <c r="S42" s="248">
        <f t="shared" si="0"/>
        <v>0</v>
      </c>
      <c r="T42" s="249">
        <f t="shared" si="0"/>
        <v>0</v>
      </c>
      <c r="U42" s="250">
        <f t="shared" si="0"/>
        <v>0</v>
      </c>
      <c r="V42" s="247">
        <f t="shared" si="0"/>
        <v>0</v>
      </c>
      <c r="W42" s="248">
        <f t="shared" si="0"/>
        <v>0</v>
      </c>
      <c r="X42" s="249">
        <f t="shared" si="0"/>
        <v>0.52249999999999996</v>
      </c>
      <c r="Y42" s="250">
        <f t="shared" si="0"/>
        <v>0</v>
      </c>
      <c r="Z42" s="247">
        <f t="shared" si="0"/>
        <v>0</v>
      </c>
      <c r="AA42" s="248">
        <f t="shared" si="0"/>
        <v>0</v>
      </c>
      <c r="AB42" s="251">
        <f t="shared" si="0"/>
        <v>0</v>
      </c>
      <c r="AC42" s="52"/>
      <c r="AD42" s="52"/>
      <c r="AE42" s="52"/>
      <c r="AF42" s="52"/>
      <c r="AG42" s="52"/>
      <c r="AH42" s="52"/>
      <c r="AI42" s="52"/>
    </row>
    <row r="43" spans="2:36" ht="15" customHeight="1" thickBot="1" x14ac:dyDescent="0.2">
      <c r="B43" s="1028"/>
      <c r="C43" s="1029"/>
      <c r="D43" s="1030"/>
      <c r="E43" s="1032"/>
      <c r="F43" s="1034"/>
      <c r="G43" s="1040">
        <f>G42+H42</f>
        <v>0</v>
      </c>
      <c r="H43" s="1041"/>
      <c r="I43" s="1036"/>
      <c r="J43" s="1034"/>
      <c r="K43" s="1040">
        <f>K42+L42</f>
        <v>7</v>
      </c>
      <c r="L43" s="1041"/>
      <c r="M43" s="1036"/>
      <c r="N43" s="1034"/>
      <c r="O43" s="1042">
        <f>O42+P42</f>
        <v>0</v>
      </c>
      <c r="P43" s="1030"/>
      <c r="Q43" s="1037"/>
      <c r="R43" s="1038"/>
      <c r="S43" s="1038"/>
      <c r="T43" s="1038"/>
      <c r="U43" s="1038"/>
      <c r="V43" s="1038"/>
      <c r="W43" s="1038"/>
      <c r="X43" s="1038"/>
      <c r="Y43" s="1038"/>
      <c r="Z43" s="1038"/>
      <c r="AA43" s="1038"/>
      <c r="AB43" s="1039"/>
    </row>
    <row r="44" spans="2:36" x14ac:dyDescent="0.15">
      <c r="B44" s="99" t="s">
        <v>386</v>
      </c>
      <c r="C44" s="32"/>
      <c r="D44" s="32"/>
      <c r="E44" s="33"/>
      <c r="F44" s="33"/>
      <c r="G44" s="33"/>
      <c r="H44" s="33"/>
      <c r="I44" s="33"/>
      <c r="J44" s="33"/>
      <c r="K44" s="33"/>
      <c r="L44" s="33"/>
      <c r="M44" s="33"/>
      <c r="N44" s="33"/>
      <c r="O44" s="33"/>
      <c r="P44" s="33"/>
      <c r="Q44" s="33"/>
      <c r="R44" s="33"/>
      <c r="S44" s="33"/>
      <c r="T44" s="33"/>
      <c r="U44" s="33"/>
      <c r="V44" s="33"/>
      <c r="W44" s="33"/>
      <c r="X44" s="33"/>
      <c r="Y44" s="33"/>
      <c r="Z44" s="33"/>
      <c r="AA44" s="33"/>
      <c r="AB44" s="33"/>
    </row>
    <row r="45" spans="2:36" x14ac:dyDescent="0.15">
      <c r="B45" s="99" t="s">
        <v>387</v>
      </c>
      <c r="C45" s="32"/>
      <c r="D45" s="32"/>
      <c r="E45" s="33"/>
      <c r="F45" s="33"/>
      <c r="G45" s="33"/>
      <c r="H45" s="33"/>
      <c r="I45" s="33"/>
      <c r="J45" s="33"/>
      <c r="K45" s="33"/>
      <c r="L45" s="33"/>
      <c r="M45" s="33"/>
      <c r="N45" s="33"/>
      <c r="O45" s="33"/>
      <c r="P45" s="33"/>
      <c r="Q45" s="33"/>
      <c r="R45" s="33"/>
      <c r="S45" s="33"/>
      <c r="T45" s="33"/>
      <c r="U45" s="33"/>
      <c r="V45" s="33"/>
      <c r="W45" s="33"/>
      <c r="X45" s="33"/>
      <c r="Y45" s="33"/>
      <c r="Z45" s="33"/>
      <c r="AA45" s="33"/>
      <c r="AB45" s="33"/>
    </row>
    <row r="46" spans="2:36" x14ac:dyDescent="0.15">
      <c r="B46" s="99" t="s">
        <v>388</v>
      </c>
      <c r="C46" s="32"/>
      <c r="D46" s="32"/>
      <c r="E46" s="33"/>
      <c r="F46" s="33"/>
      <c r="G46" s="33"/>
      <c r="H46" s="33"/>
      <c r="I46" s="33"/>
      <c r="J46" s="33"/>
      <c r="K46" s="33"/>
      <c r="L46" s="33"/>
      <c r="M46" s="33"/>
      <c r="N46" s="33"/>
      <c r="O46" s="33"/>
      <c r="P46" s="33"/>
      <c r="Q46" s="33"/>
      <c r="R46" s="33"/>
      <c r="S46" s="33"/>
      <c r="T46" s="33"/>
      <c r="U46" s="33"/>
      <c r="V46" s="33"/>
      <c r="W46" s="33"/>
      <c r="X46" s="33"/>
      <c r="Y46" s="33"/>
      <c r="Z46" s="33"/>
      <c r="AA46" s="33"/>
      <c r="AB46" s="33"/>
    </row>
    <row r="47" spans="2:36" x14ac:dyDescent="0.15">
      <c r="B47" s="99" t="s">
        <v>389</v>
      </c>
      <c r="C47" s="32"/>
      <c r="D47" s="32"/>
      <c r="E47" s="33"/>
      <c r="F47" s="33"/>
      <c r="G47" s="33"/>
      <c r="H47" s="33"/>
      <c r="I47" s="33"/>
      <c r="J47" s="33"/>
      <c r="K47" s="33"/>
      <c r="L47" s="33"/>
      <c r="M47" s="33"/>
      <c r="N47" s="33"/>
      <c r="O47" s="33"/>
      <c r="P47" s="33"/>
      <c r="Q47" s="33"/>
      <c r="R47" s="33"/>
      <c r="S47" s="33"/>
      <c r="T47" s="33"/>
      <c r="U47" s="33"/>
      <c r="V47" s="33"/>
      <c r="W47" s="33"/>
      <c r="X47" s="33"/>
      <c r="Y47" s="33"/>
      <c r="Z47" s="33"/>
      <c r="AA47" s="33"/>
      <c r="AB47" s="33"/>
    </row>
    <row r="48" spans="2:36" x14ac:dyDescent="0.15">
      <c r="B48" s="99" t="s">
        <v>390</v>
      </c>
      <c r="C48" s="32"/>
      <c r="D48" s="32"/>
      <c r="E48" s="33"/>
      <c r="F48" s="33"/>
      <c r="G48" s="33"/>
      <c r="H48" s="33"/>
      <c r="I48" s="33"/>
      <c r="J48" s="33"/>
      <c r="K48" s="33"/>
      <c r="L48" s="33"/>
      <c r="M48" s="33"/>
      <c r="N48" s="33"/>
      <c r="O48" s="33"/>
      <c r="P48" s="33"/>
      <c r="Q48" s="33"/>
      <c r="R48" s="33"/>
      <c r="S48" s="33"/>
      <c r="T48" s="33"/>
      <c r="U48" s="33"/>
      <c r="V48" s="33"/>
      <c r="W48" s="33"/>
      <c r="X48" s="33"/>
      <c r="Y48" s="33"/>
      <c r="Z48" s="33"/>
      <c r="AA48" s="33"/>
      <c r="AB48" s="33"/>
    </row>
    <row r="58" spans="5:28" x14ac:dyDescent="0.15">
      <c r="E58" s="96">
        <v>0</v>
      </c>
      <c r="F58" s="96">
        <v>0</v>
      </c>
      <c r="G58" s="96">
        <v>0</v>
      </c>
      <c r="H58" s="96">
        <v>0</v>
      </c>
      <c r="I58" s="96">
        <v>0</v>
      </c>
      <c r="S58" s="96">
        <v>0</v>
      </c>
      <c r="T58" s="96">
        <v>0</v>
      </c>
      <c r="U58" s="96">
        <v>0</v>
      </c>
      <c r="V58" s="96">
        <v>0</v>
      </c>
      <c r="W58" s="96">
        <v>0</v>
      </c>
      <c r="X58" s="231"/>
      <c r="Y58" s="231"/>
      <c r="Z58" s="231"/>
      <c r="AA58" s="231"/>
      <c r="AB58" s="231"/>
    </row>
    <row r="59" spans="5:28" x14ac:dyDescent="0.15">
      <c r="G59" s="96">
        <v>0</v>
      </c>
    </row>
  </sheetData>
  <mergeCells count="41">
    <mergeCell ref="Q43:AB43"/>
    <mergeCell ref="M42:M43"/>
    <mergeCell ref="N42:N43"/>
    <mergeCell ref="G43:H43"/>
    <mergeCell ref="K43:L43"/>
    <mergeCell ref="O43:P43"/>
    <mergeCell ref="B42:D43"/>
    <mergeCell ref="E42:E43"/>
    <mergeCell ref="F42:F43"/>
    <mergeCell ref="I42:I43"/>
    <mergeCell ref="J42:J43"/>
    <mergeCell ref="B6:D6"/>
    <mergeCell ref="E6:P6"/>
    <mergeCell ref="Q6:AB6"/>
    <mergeCell ref="B7:B9"/>
    <mergeCell ref="C7:C9"/>
    <mergeCell ref="D7:D9"/>
    <mergeCell ref="E7:P7"/>
    <mergeCell ref="Q7:T7"/>
    <mergeCell ref="U7:AB7"/>
    <mergeCell ref="E8:H8"/>
    <mergeCell ref="I8:L8"/>
    <mergeCell ref="M8:P8"/>
    <mergeCell ref="Q8:T8"/>
    <mergeCell ref="U8:X8"/>
    <mergeCell ref="Y8:AB8"/>
    <mergeCell ref="B4:Y4"/>
    <mergeCell ref="B5:AB5"/>
    <mergeCell ref="V2:X2"/>
    <mergeCell ref="Y2:Y3"/>
    <mergeCell ref="Z2:AB3"/>
    <mergeCell ref="B3:E3"/>
    <mergeCell ref="F3:K3"/>
    <mergeCell ref="L3:N3"/>
    <mergeCell ref="O3:S3"/>
    <mergeCell ref="V3:X3"/>
    <mergeCell ref="B2:E2"/>
    <mergeCell ref="F2:K2"/>
    <mergeCell ref="L2:N2"/>
    <mergeCell ref="O2:S2"/>
    <mergeCell ref="T2:U3"/>
  </mergeCells>
  <phoneticPr fontId="11"/>
  <conditionalFormatting sqref="F2:S3">
    <cfRule type="cellIs" dxfId="0" priority="1" operator="equal">
      <formula>0</formula>
    </cfRule>
  </conditionalFormatting>
  <printOptions horizont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D10:D41</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55" zoomScaleNormal="55" zoomScaleSheetLayoutView="55"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3"/>
    </row>
    <row r="2" spans="2:26" ht="24.95" customHeight="1" x14ac:dyDescent="0.15">
      <c r="B2" s="83" t="s">
        <v>391</v>
      </c>
      <c r="C2" s="211"/>
      <c r="D2" s="211"/>
      <c r="E2" s="211"/>
      <c r="F2" s="211"/>
      <c r="G2" s="211"/>
      <c r="H2" s="211"/>
      <c r="I2" s="211"/>
      <c r="J2" s="211"/>
      <c r="K2" s="211"/>
      <c r="L2" s="211"/>
      <c r="M2" s="211"/>
      <c r="N2" s="211"/>
      <c r="O2" s="61"/>
      <c r="P2" s="62"/>
      <c r="Q2" s="1043"/>
      <c r="R2" s="1044"/>
      <c r="S2" s="1044"/>
      <c r="T2" s="1044"/>
      <c r="U2" s="1045" t="s">
        <v>213</v>
      </c>
      <c r="V2" s="1046"/>
      <c r="W2" s="1047"/>
      <c r="X2" s="1048" t="str">
        <f>+'様式A-1'!$W$2</f>
        <v>34.19214,132.18053</v>
      </c>
      <c r="Y2" s="1049"/>
      <c r="Z2" s="1050"/>
    </row>
    <row r="3" spans="2:26" s="1" customFormat="1" ht="25.15" customHeight="1" x14ac:dyDescent="0.15">
      <c r="B3" s="479" t="s">
        <v>60</v>
      </c>
      <c r="C3" s="480"/>
      <c r="D3" s="481"/>
      <c r="E3" s="636" t="str">
        <f>+'様式A-1'!$D$3</f>
        <v>ワキトンネル</v>
      </c>
      <c r="F3" s="637"/>
      <c r="G3" s="637"/>
      <c r="H3" s="638"/>
      <c r="I3" s="1051" t="s">
        <v>61</v>
      </c>
      <c r="J3" s="1052"/>
      <c r="K3" s="639"/>
      <c r="L3" s="1053" t="str">
        <f>+'様式A-1'!$J$3</f>
        <v>一般県道北中山岩国線</v>
      </c>
      <c r="M3" s="1054"/>
      <c r="N3" s="1055"/>
      <c r="O3" s="460" t="s">
        <v>271</v>
      </c>
      <c r="P3" s="461"/>
      <c r="Q3" s="462"/>
      <c r="R3" s="652" t="str">
        <f>+'様式B (1)'!$S$3</f>
        <v>復建調査設計株式会社</v>
      </c>
      <c r="S3" s="653"/>
      <c r="T3" s="654"/>
      <c r="U3" s="472" t="s">
        <v>225</v>
      </c>
      <c r="V3" s="473"/>
      <c r="W3" s="473"/>
      <c r="X3" s="1068">
        <f>+'様式B (1)'!$P$2</f>
        <v>45860</v>
      </c>
      <c r="Y3" s="1069"/>
      <c r="Z3" s="1070"/>
    </row>
    <row r="4" spans="2:26" s="1" customFormat="1" ht="25.15" customHeight="1" x14ac:dyDescent="0.15">
      <c r="B4" s="493" t="s">
        <v>167</v>
      </c>
      <c r="C4" s="494"/>
      <c r="D4" s="495"/>
      <c r="E4" s="648" t="str">
        <f>+'様式A-1'!$D$4</f>
        <v>和木トンネル</v>
      </c>
      <c r="F4" s="649"/>
      <c r="G4" s="649"/>
      <c r="H4" s="650"/>
      <c r="I4" s="631" t="s">
        <v>168</v>
      </c>
      <c r="J4" s="627"/>
      <c r="K4" s="651"/>
      <c r="L4" s="1048" t="str">
        <f>+'様式A-1'!$R$3</f>
        <v>山口県岩国土木建築事務所</v>
      </c>
      <c r="M4" s="1049"/>
      <c r="N4" s="1050"/>
      <c r="O4" s="463"/>
      <c r="P4" s="464"/>
      <c r="Q4" s="465"/>
      <c r="R4" s="655" t="str">
        <f>+'様式B (1)'!$S$4</f>
        <v>小笠原洋</v>
      </c>
      <c r="S4" s="656"/>
      <c r="T4" s="657"/>
      <c r="U4" s="475"/>
      <c r="V4" s="476"/>
      <c r="W4" s="476"/>
      <c r="X4" s="1071"/>
      <c r="Y4" s="1072"/>
      <c r="Z4" s="1073"/>
    </row>
    <row r="5" spans="2:26" ht="49.9" customHeight="1" x14ac:dyDescent="0.15">
      <c r="B5" s="1065" t="s">
        <v>392</v>
      </c>
      <c r="C5" s="1066"/>
      <c r="D5" s="1066"/>
      <c r="E5" s="1066"/>
      <c r="F5" s="1066"/>
      <c r="G5" s="1066"/>
      <c r="H5" s="1066"/>
      <c r="I5" s="1066"/>
      <c r="J5" s="1066"/>
      <c r="K5" s="1066"/>
      <c r="L5" s="1066"/>
      <c r="M5" s="1066"/>
      <c r="N5" s="1066"/>
      <c r="O5" s="1066"/>
      <c r="P5" s="1066"/>
      <c r="Q5" s="1066"/>
      <c r="R5" s="1066"/>
      <c r="S5" s="1066"/>
      <c r="T5" s="1066"/>
      <c r="U5" s="1066"/>
      <c r="V5" s="1066"/>
      <c r="W5" s="1066"/>
      <c r="X5" s="1066"/>
      <c r="Y5" s="1066"/>
      <c r="Z5" s="1067"/>
    </row>
    <row r="6" spans="2:26" ht="49.9" customHeight="1" x14ac:dyDescent="0.15">
      <c r="B6" s="1056" t="s">
        <v>679</v>
      </c>
      <c r="C6" s="1057"/>
      <c r="D6" s="1057"/>
      <c r="E6" s="1057"/>
      <c r="F6" s="1057"/>
      <c r="G6" s="1057"/>
      <c r="H6" s="1057"/>
      <c r="I6" s="1057"/>
      <c r="J6" s="1057"/>
      <c r="K6" s="1057"/>
      <c r="L6" s="1057"/>
      <c r="M6" s="1057"/>
      <c r="N6" s="1057"/>
      <c r="O6" s="1057"/>
      <c r="P6" s="1057"/>
      <c r="Q6" s="1057"/>
      <c r="R6" s="1057"/>
      <c r="S6" s="1057"/>
      <c r="T6" s="1057"/>
      <c r="U6" s="1057"/>
      <c r="V6" s="1057"/>
      <c r="W6" s="1057"/>
      <c r="X6" s="1057"/>
      <c r="Y6" s="1057"/>
      <c r="Z6" s="1058"/>
    </row>
    <row r="7" spans="2:26" ht="100.15" customHeight="1" x14ac:dyDescent="0.15">
      <c r="B7" s="1059"/>
      <c r="C7" s="1060"/>
      <c r="D7" s="1060"/>
      <c r="E7" s="1060"/>
      <c r="F7" s="1060"/>
      <c r="G7" s="1060"/>
      <c r="H7" s="1060"/>
      <c r="I7" s="1060"/>
      <c r="J7" s="1060"/>
      <c r="K7" s="1060"/>
      <c r="L7" s="1060"/>
      <c r="M7" s="1060"/>
      <c r="N7" s="1060"/>
      <c r="O7" s="1060"/>
      <c r="P7" s="1060"/>
      <c r="Q7" s="1060"/>
      <c r="R7" s="1060"/>
      <c r="S7" s="1060"/>
      <c r="T7" s="1060"/>
      <c r="U7" s="1060"/>
      <c r="V7" s="1060"/>
      <c r="W7" s="1060"/>
      <c r="X7" s="1060"/>
      <c r="Y7" s="1060"/>
      <c r="Z7" s="1061"/>
    </row>
    <row r="8" spans="2:26" ht="49.9" customHeight="1" x14ac:dyDescent="0.15">
      <c r="B8" s="1059"/>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1"/>
    </row>
    <row r="9" spans="2:26" ht="100.15" customHeight="1" x14ac:dyDescent="0.15">
      <c r="B9" s="1059"/>
      <c r="C9" s="1060"/>
      <c r="D9" s="1060"/>
      <c r="E9" s="1060"/>
      <c r="F9" s="1060"/>
      <c r="G9" s="1060"/>
      <c r="H9" s="1060"/>
      <c r="I9" s="1060"/>
      <c r="J9" s="1060"/>
      <c r="K9" s="1060"/>
      <c r="L9" s="1060"/>
      <c r="M9" s="1060"/>
      <c r="N9" s="1060"/>
      <c r="O9" s="1060"/>
      <c r="P9" s="1060"/>
      <c r="Q9" s="1060"/>
      <c r="R9" s="1060"/>
      <c r="S9" s="1060"/>
      <c r="T9" s="1060"/>
      <c r="U9" s="1060"/>
      <c r="V9" s="1060"/>
      <c r="W9" s="1060"/>
      <c r="X9" s="1060"/>
      <c r="Y9" s="1060"/>
      <c r="Z9" s="1061"/>
    </row>
    <row r="10" spans="2:26" ht="49.9" customHeight="1" x14ac:dyDescent="0.15">
      <c r="B10" s="1059"/>
      <c r="C10" s="1060"/>
      <c r="D10" s="1060"/>
      <c r="E10" s="1060"/>
      <c r="F10" s="1060"/>
      <c r="G10" s="1060"/>
      <c r="H10" s="1060"/>
      <c r="I10" s="1060"/>
      <c r="J10" s="1060"/>
      <c r="K10" s="1060"/>
      <c r="L10" s="1060"/>
      <c r="M10" s="1060"/>
      <c r="N10" s="1060"/>
      <c r="O10" s="1060"/>
      <c r="P10" s="1060"/>
      <c r="Q10" s="1060"/>
      <c r="R10" s="1060"/>
      <c r="S10" s="1060"/>
      <c r="T10" s="1060"/>
      <c r="U10" s="1060"/>
      <c r="V10" s="1060"/>
      <c r="W10" s="1060"/>
      <c r="X10" s="1060"/>
      <c r="Y10" s="1060"/>
      <c r="Z10" s="1061"/>
    </row>
    <row r="11" spans="2:26" ht="100.15" customHeight="1" x14ac:dyDescent="0.15">
      <c r="B11" s="1059"/>
      <c r="C11" s="1060"/>
      <c r="D11" s="1060"/>
      <c r="E11" s="1060"/>
      <c r="F11" s="1060"/>
      <c r="G11" s="1060"/>
      <c r="H11" s="1060"/>
      <c r="I11" s="1060"/>
      <c r="J11" s="1060"/>
      <c r="K11" s="1060"/>
      <c r="L11" s="1060"/>
      <c r="M11" s="1060"/>
      <c r="N11" s="1060"/>
      <c r="O11" s="1060"/>
      <c r="P11" s="1060"/>
      <c r="Q11" s="1060"/>
      <c r="R11" s="1060"/>
      <c r="S11" s="1060"/>
      <c r="T11" s="1060"/>
      <c r="U11" s="1060"/>
      <c r="V11" s="1060"/>
      <c r="W11" s="1060"/>
      <c r="X11" s="1060"/>
      <c r="Y11" s="1060"/>
      <c r="Z11" s="1061"/>
    </row>
    <row r="12" spans="2:26" ht="49.9" customHeight="1" x14ac:dyDescent="0.15">
      <c r="B12" s="1059"/>
      <c r="C12" s="1060"/>
      <c r="D12" s="1060"/>
      <c r="E12" s="1060"/>
      <c r="F12" s="1060"/>
      <c r="G12" s="1060"/>
      <c r="H12" s="1060"/>
      <c r="I12" s="1060"/>
      <c r="J12" s="1060"/>
      <c r="K12" s="1060"/>
      <c r="L12" s="1060"/>
      <c r="M12" s="1060"/>
      <c r="N12" s="1060"/>
      <c r="O12" s="1060"/>
      <c r="P12" s="1060"/>
      <c r="Q12" s="1060"/>
      <c r="R12" s="1060"/>
      <c r="S12" s="1060"/>
      <c r="T12" s="1060"/>
      <c r="U12" s="1060"/>
      <c r="V12" s="1060"/>
      <c r="W12" s="1060"/>
      <c r="X12" s="1060"/>
      <c r="Y12" s="1060"/>
      <c r="Z12" s="1061"/>
    </row>
    <row r="13" spans="2:26" ht="100.15" customHeight="1" x14ac:dyDescent="0.15">
      <c r="B13" s="1059"/>
      <c r="C13" s="1060"/>
      <c r="D13" s="1060"/>
      <c r="E13" s="1060"/>
      <c r="F13" s="1060"/>
      <c r="G13" s="1060"/>
      <c r="H13" s="1060"/>
      <c r="I13" s="1060"/>
      <c r="J13" s="1060"/>
      <c r="K13" s="1060"/>
      <c r="L13" s="1060"/>
      <c r="M13" s="1060"/>
      <c r="N13" s="1060"/>
      <c r="O13" s="1060"/>
      <c r="P13" s="1060"/>
      <c r="Q13" s="1060"/>
      <c r="R13" s="1060"/>
      <c r="S13" s="1060"/>
      <c r="T13" s="1060"/>
      <c r="U13" s="1060"/>
      <c r="V13" s="1060"/>
      <c r="W13" s="1060"/>
      <c r="X13" s="1060"/>
      <c r="Y13" s="1060"/>
      <c r="Z13" s="1061"/>
    </row>
    <row r="14" spans="2:26" ht="49.9" customHeight="1" x14ac:dyDescent="0.15">
      <c r="B14" s="1059"/>
      <c r="C14" s="1060"/>
      <c r="D14" s="1060"/>
      <c r="E14" s="1060"/>
      <c r="F14" s="1060"/>
      <c r="G14" s="1060"/>
      <c r="H14" s="1060"/>
      <c r="I14" s="1060"/>
      <c r="J14" s="1060"/>
      <c r="K14" s="1060"/>
      <c r="L14" s="1060"/>
      <c r="M14" s="1060"/>
      <c r="N14" s="1060"/>
      <c r="O14" s="1060"/>
      <c r="P14" s="1060"/>
      <c r="Q14" s="1060"/>
      <c r="R14" s="1060"/>
      <c r="S14" s="1060"/>
      <c r="T14" s="1060"/>
      <c r="U14" s="1060"/>
      <c r="V14" s="1060"/>
      <c r="W14" s="1060"/>
      <c r="X14" s="1060"/>
      <c r="Y14" s="1060"/>
      <c r="Z14" s="1061"/>
    </row>
    <row r="15" spans="2:26" ht="100.15" customHeight="1" x14ac:dyDescent="0.15">
      <c r="B15" s="1062"/>
      <c r="C15" s="1063"/>
      <c r="D15" s="1063"/>
      <c r="E15" s="1063"/>
      <c r="F15" s="1063"/>
      <c r="G15" s="1063"/>
      <c r="H15" s="1063"/>
      <c r="I15" s="1063"/>
      <c r="J15" s="1063"/>
      <c r="K15" s="1063"/>
      <c r="L15" s="1063"/>
      <c r="M15" s="1063"/>
      <c r="N15" s="1063"/>
      <c r="O15" s="1063"/>
      <c r="P15" s="1063"/>
      <c r="Q15" s="1063"/>
      <c r="R15" s="1063"/>
      <c r="S15" s="1063"/>
      <c r="T15" s="1063"/>
      <c r="U15" s="1063"/>
      <c r="V15" s="1063"/>
      <c r="W15" s="1063"/>
      <c r="X15" s="1063"/>
      <c r="Y15" s="1063"/>
      <c r="Z15" s="1064"/>
    </row>
    <row r="16" spans="2:26"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 xr:uid="{B8F8C923-729A-4D50-9561-FDF5316F4F34}"/>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6" zoomScaleNormal="85" zoomScaleSheetLayoutView="100" workbookViewId="0">
      <selection activeCell="G30" sqref="G30"/>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74" t="s">
        <v>393</v>
      </c>
      <c r="C4" s="1075"/>
      <c r="D4" s="1075"/>
      <c r="E4" s="1075"/>
      <c r="F4" s="1076"/>
    </row>
    <row r="5" spans="2:10" ht="14.25" thickBot="1" x14ac:dyDescent="0.2">
      <c r="B5" s="104" t="s">
        <v>394</v>
      </c>
      <c r="C5" s="105" t="s">
        <v>395</v>
      </c>
      <c r="D5" s="105" t="s">
        <v>396</v>
      </c>
      <c r="E5" s="105" t="s">
        <v>397</v>
      </c>
      <c r="F5" s="106" t="s">
        <v>398</v>
      </c>
    </row>
    <row r="6" spans="2:10" ht="14.25" thickTop="1" x14ac:dyDescent="0.15">
      <c r="B6" s="114" t="s">
        <v>399</v>
      </c>
      <c r="C6" s="115" t="s">
        <v>400</v>
      </c>
      <c r="D6" s="115" t="s">
        <v>401</v>
      </c>
      <c r="E6" s="115" t="s">
        <v>402</v>
      </c>
      <c r="F6" s="116" t="s">
        <v>403</v>
      </c>
    </row>
    <row r="7" spans="2:10" x14ac:dyDescent="0.15">
      <c r="B7" s="114" t="s">
        <v>404</v>
      </c>
      <c r="C7" s="115" t="s">
        <v>405</v>
      </c>
      <c r="D7" s="115" t="s">
        <v>406</v>
      </c>
      <c r="E7" s="115" t="s">
        <v>407</v>
      </c>
      <c r="F7" s="116" t="s">
        <v>408</v>
      </c>
    </row>
    <row r="8" spans="2:10" x14ac:dyDescent="0.15">
      <c r="B8" s="114" t="s">
        <v>409</v>
      </c>
      <c r="C8" s="115" t="s">
        <v>410</v>
      </c>
      <c r="D8" s="115"/>
      <c r="E8" s="115" t="s">
        <v>411</v>
      </c>
      <c r="F8" s="116"/>
    </row>
    <row r="9" spans="2:10" x14ac:dyDescent="0.15">
      <c r="B9" s="114" t="s">
        <v>412</v>
      </c>
      <c r="C9" s="115" t="s">
        <v>413</v>
      </c>
      <c r="D9" s="115"/>
      <c r="E9" s="115" t="s">
        <v>414</v>
      </c>
      <c r="F9" s="116"/>
    </row>
    <row r="10" spans="2:10" x14ac:dyDescent="0.15">
      <c r="B10" s="114" t="s">
        <v>415</v>
      </c>
      <c r="C10" s="115" t="s">
        <v>416</v>
      </c>
      <c r="D10" s="115"/>
      <c r="E10" s="115" t="s">
        <v>417</v>
      </c>
      <c r="F10" s="116"/>
    </row>
    <row r="11" spans="2:10" x14ac:dyDescent="0.15">
      <c r="B11" s="114" t="s">
        <v>418</v>
      </c>
      <c r="C11" s="115" t="s">
        <v>419</v>
      </c>
      <c r="D11" s="115"/>
      <c r="E11" s="115"/>
      <c r="F11" s="116"/>
    </row>
    <row r="12" spans="2:10" ht="14.25" thickBot="1" x14ac:dyDescent="0.2">
      <c r="B12" s="117" t="s">
        <v>420</v>
      </c>
      <c r="C12" s="118"/>
      <c r="D12" s="118"/>
      <c r="E12" s="118"/>
      <c r="F12" s="119"/>
    </row>
    <row r="13" spans="2:10" ht="14.25" thickBot="1" x14ac:dyDescent="0.2"/>
    <row r="14" spans="2:10" x14ac:dyDescent="0.15">
      <c r="B14" s="1074" t="s">
        <v>421</v>
      </c>
      <c r="C14" s="1075"/>
      <c r="D14" s="1075"/>
      <c r="E14" s="1075"/>
      <c r="F14" s="1075"/>
      <c r="G14" s="1075"/>
      <c r="H14" s="1075"/>
      <c r="I14" s="1075"/>
      <c r="J14" s="1076"/>
    </row>
    <row r="15" spans="2:10" ht="14.25" thickBot="1" x14ac:dyDescent="0.2">
      <c r="B15" s="104" t="s">
        <v>422</v>
      </c>
      <c r="C15" s="105" t="s">
        <v>423</v>
      </c>
      <c r="D15" s="105" t="s">
        <v>424</v>
      </c>
      <c r="E15" s="105" t="s">
        <v>425</v>
      </c>
      <c r="F15" s="105" t="s">
        <v>426</v>
      </c>
      <c r="G15" s="105" t="s">
        <v>427</v>
      </c>
      <c r="H15" s="105" t="s">
        <v>428</v>
      </c>
      <c r="I15" s="105" t="s">
        <v>429</v>
      </c>
      <c r="J15" s="106" t="s">
        <v>430</v>
      </c>
    </row>
    <row r="16" spans="2:10" ht="14.25" thickTop="1" x14ac:dyDescent="0.15">
      <c r="B16" s="107" t="s">
        <v>431</v>
      </c>
      <c r="C16" s="108" t="s">
        <v>432</v>
      </c>
      <c r="D16" s="108" t="s">
        <v>433</v>
      </c>
      <c r="E16" s="108" t="s">
        <v>434</v>
      </c>
      <c r="F16" s="108" t="s">
        <v>435</v>
      </c>
      <c r="G16" s="108" t="s">
        <v>435</v>
      </c>
      <c r="H16" s="108" t="s">
        <v>436</v>
      </c>
      <c r="I16" s="108" t="s">
        <v>437</v>
      </c>
      <c r="J16" s="109" t="s">
        <v>438</v>
      </c>
    </row>
    <row r="17" spans="2:10" x14ac:dyDescent="0.15">
      <c r="B17" s="107" t="s">
        <v>439</v>
      </c>
      <c r="C17" s="108" t="s">
        <v>440</v>
      </c>
      <c r="D17" s="108" t="s">
        <v>441</v>
      </c>
      <c r="E17" s="108" t="s">
        <v>442</v>
      </c>
      <c r="F17" s="108" t="s">
        <v>443</v>
      </c>
      <c r="G17" s="108" t="s">
        <v>444</v>
      </c>
      <c r="H17" s="108" t="s">
        <v>445</v>
      </c>
      <c r="I17" s="108" t="s">
        <v>446</v>
      </c>
      <c r="J17" s="109" t="s">
        <v>447</v>
      </c>
    </row>
    <row r="18" spans="2:10" x14ac:dyDescent="0.15">
      <c r="B18" s="107" t="s">
        <v>448</v>
      </c>
      <c r="C18" s="108" t="s">
        <v>449</v>
      </c>
      <c r="D18" s="108" t="s">
        <v>450</v>
      </c>
      <c r="E18" s="108" t="s">
        <v>451</v>
      </c>
      <c r="F18" s="108" t="s">
        <v>452</v>
      </c>
      <c r="G18" s="108" t="s">
        <v>453</v>
      </c>
      <c r="H18" s="108"/>
      <c r="I18" s="108" t="s">
        <v>445</v>
      </c>
      <c r="J18" s="109" t="s">
        <v>454</v>
      </c>
    </row>
    <row r="19" spans="2:10" x14ac:dyDescent="0.15">
      <c r="B19" s="107" t="s">
        <v>455</v>
      </c>
      <c r="C19" s="108" t="s">
        <v>456</v>
      </c>
      <c r="D19" s="108"/>
      <c r="E19" s="108" t="s">
        <v>457</v>
      </c>
      <c r="F19" s="108" t="s">
        <v>453</v>
      </c>
      <c r="G19" s="108" t="s">
        <v>458</v>
      </c>
      <c r="H19" s="108"/>
      <c r="I19" s="108"/>
      <c r="J19" s="109"/>
    </row>
    <row r="20" spans="2:10" x14ac:dyDescent="0.15">
      <c r="B20" s="107" t="s">
        <v>459</v>
      </c>
      <c r="C20" s="108" t="s">
        <v>460</v>
      </c>
      <c r="D20" s="108"/>
      <c r="E20" s="108" t="s">
        <v>461</v>
      </c>
      <c r="F20" s="108" t="s">
        <v>458</v>
      </c>
      <c r="G20" s="108" t="s">
        <v>462</v>
      </c>
      <c r="H20" s="108"/>
      <c r="I20" s="108"/>
      <c r="J20" s="109"/>
    </row>
    <row r="21" spans="2:10" x14ac:dyDescent="0.15">
      <c r="B21" s="107" t="s">
        <v>416</v>
      </c>
      <c r="C21" s="108" t="s">
        <v>463</v>
      </c>
      <c r="D21" s="108"/>
      <c r="E21" s="108" t="s">
        <v>464</v>
      </c>
      <c r="F21" s="108" t="s">
        <v>462</v>
      </c>
      <c r="G21" s="108"/>
      <c r="H21" s="108"/>
      <c r="I21" s="108"/>
      <c r="J21" s="109"/>
    </row>
    <row r="22" spans="2:10" x14ac:dyDescent="0.15">
      <c r="B22" s="107"/>
      <c r="C22" s="108" t="s">
        <v>465</v>
      </c>
      <c r="D22" s="108"/>
      <c r="E22" s="108" t="s">
        <v>466</v>
      </c>
      <c r="F22" s="108"/>
      <c r="G22" s="108"/>
      <c r="H22" s="108"/>
      <c r="I22" s="108"/>
      <c r="J22" s="109"/>
    </row>
    <row r="23" spans="2:10" x14ac:dyDescent="0.15">
      <c r="B23" s="107"/>
      <c r="C23" s="108" t="s">
        <v>467</v>
      </c>
      <c r="D23" s="108"/>
      <c r="E23" s="108" t="s">
        <v>468</v>
      </c>
      <c r="F23" s="108"/>
      <c r="G23" s="108"/>
      <c r="H23" s="108"/>
      <c r="I23" s="108"/>
      <c r="J23" s="109"/>
    </row>
    <row r="24" spans="2:10" x14ac:dyDescent="0.15">
      <c r="B24" s="107"/>
      <c r="C24" s="108" t="s">
        <v>469</v>
      </c>
      <c r="D24" s="108"/>
      <c r="E24" s="108" t="s">
        <v>470</v>
      </c>
      <c r="F24" s="108"/>
      <c r="G24" s="108"/>
      <c r="H24" s="108"/>
      <c r="I24" s="108"/>
      <c r="J24" s="109"/>
    </row>
    <row r="25" spans="2:10" x14ac:dyDescent="0.15">
      <c r="B25" s="107"/>
      <c r="C25" s="108" t="s">
        <v>471</v>
      </c>
      <c r="D25" s="108"/>
      <c r="E25" s="108" t="s">
        <v>472</v>
      </c>
      <c r="F25" s="108"/>
      <c r="G25" s="108"/>
      <c r="H25" s="108"/>
      <c r="I25" s="108"/>
      <c r="J25" s="109"/>
    </row>
    <row r="26" spans="2:10" x14ac:dyDescent="0.15">
      <c r="B26" s="107"/>
      <c r="C26" s="108" t="s">
        <v>473</v>
      </c>
      <c r="D26" s="108"/>
      <c r="E26" s="110" t="s">
        <v>474</v>
      </c>
      <c r="F26" s="108"/>
      <c r="G26" s="108"/>
      <c r="H26" s="108"/>
      <c r="I26" s="108"/>
      <c r="J26" s="109"/>
    </row>
    <row r="27" spans="2:10" x14ac:dyDescent="0.15">
      <c r="B27" s="107"/>
      <c r="C27" s="108" t="s">
        <v>475</v>
      </c>
      <c r="D27" s="108"/>
      <c r="E27" s="108" t="s">
        <v>476</v>
      </c>
      <c r="F27" s="108"/>
      <c r="G27" s="108"/>
      <c r="H27" s="108"/>
      <c r="I27" s="108"/>
      <c r="J27" s="109"/>
    </row>
    <row r="28" spans="2:10" x14ac:dyDescent="0.15">
      <c r="B28" s="107"/>
      <c r="C28" s="108" t="s">
        <v>477</v>
      </c>
      <c r="D28" s="108"/>
      <c r="E28" s="110"/>
      <c r="F28" s="108"/>
      <c r="G28" s="108"/>
      <c r="H28" s="108"/>
      <c r="I28" s="108"/>
      <c r="J28" s="109"/>
    </row>
    <row r="29" spans="2:10" x14ac:dyDescent="0.15">
      <c r="B29" s="107"/>
      <c r="C29" s="108" t="s">
        <v>416</v>
      </c>
      <c r="D29" s="108"/>
      <c r="E29" s="108"/>
      <c r="F29" s="108"/>
      <c r="G29" s="108"/>
      <c r="H29" s="108"/>
      <c r="I29" s="108"/>
      <c r="J29" s="109"/>
    </row>
    <row r="30" spans="2:10" x14ac:dyDescent="0.15">
      <c r="B30" s="107"/>
      <c r="C30" s="108"/>
      <c r="D30" s="108"/>
      <c r="E30" s="108"/>
      <c r="F30" s="108"/>
      <c r="G30" s="108"/>
      <c r="H30" s="108"/>
      <c r="I30" s="108"/>
      <c r="J30" s="109"/>
    </row>
    <row r="31" spans="2:10" x14ac:dyDescent="0.15">
      <c r="B31" s="107"/>
      <c r="C31" s="108" t="s">
        <v>477</v>
      </c>
      <c r="D31" s="108"/>
      <c r="E31" s="108"/>
      <c r="F31" s="108"/>
      <c r="G31" s="108"/>
      <c r="H31" s="108"/>
      <c r="I31" s="108"/>
      <c r="J31" s="109"/>
    </row>
    <row r="32" spans="2:10" x14ac:dyDescent="0.15">
      <c r="B32" s="107"/>
      <c r="C32" s="108" t="s">
        <v>416</v>
      </c>
      <c r="D32" s="108"/>
      <c r="E32" s="108"/>
      <c r="F32" s="108"/>
      <c r="G32" s="108"/>
      <c r="H32" s="108"/>
      <c r="I32" s="108"/>
      <c r="J32" s="109"/>
    </row>
    <row r="33" spans="2:10" x14ac:dyDescent="0.15">
      <c r="B33" s="107"/>
      <c r="C33" s="108"/>
      <c r="D33" s="108"/>
      <c r="E33" s="108"/>
      <c r="F33" s="108"/>
      <c r="G33" s="108"/>
      <c r="H33" s="108"/>
      <c r="I33" s="108"/>
      <c r="J33" s="109"/>
    </row>
    <row r="34" spans="2:10" x14ac:dyDescent="0.15">
      <c r="B34" s="107"/>
      <c r="C34" s="108" t="s">
        <v>478</v>
      </c>
      <c r="D34" s="108"/>
      <c r="E34" s="108"/>
      <c r="F34" s="108"/>
      <c r="G34" s="108"/>
      <c r="H34" s="108"/>
      <c r="I34" s="108"/>
      <c r="J34" s="109"/>
    </row>
    <row r="35" spans="2:10" x14ac:dyDescent="0.15">
      <c r="B35" s="107"/>
      <c r="C35" s="108" t="s">
        <v>416</v>
      </c>
      <c r="D35" s="108"/>
      <c r="E35" s="108"/>
      <c r="F35" s="108"/>
      <c r="G35" s="108"/>
      <c r="H35" s="108"/>
      <c r="I35" s="108"/>
      <c r="J35" s="109"/>
    </row>
    <row r="36" spans="2:10" x14ac:dyDescent="0.15">
      <c r="B36" s="107"/>
      <c r="C36" s="108"/>
      <c r="D36" s="108"/>
      <c r="E36" s="108"/>
      <c r="F36" s="108"/>
      <c r="G36" s="108"/>
      <c r="H36" s="108"/>
      <c r="I36" s="108"/>
      <c r="J36" s="109"/>
    </row>
    <row r="37" spans="2:10" x14ac:dyDescent="0.15">
      <c r="B37" s="107"/>
      <c r="C37" s="108" t="s">
        <v>479</v>
      </c>
      <c r="D37" s="108"/>
      <c r="E37" s="108"/>
      <c r="F37" s="108"/>
      <c r="G37" s="108"/>
      <c r="H37" s="108"/>
      <c r="I37" s="108"/>
      <c r="J37" s="109"/>
    </row>
    <row r="38" spans="2:10" x14ac:dyDescent="0.15">
      <c r="B38" s="107"/>
      <c r="C38" s="108" t="s">
        <v>480</v>
      </c>
      <c r="D38" s="108"/>
      <c r="E38" s="108"/>
      <c r="F38" s="108"/>
      <c r="G38" s="108"/>
      <c r="H38" s="108"/>
      <c r="I38" s="108"/>
      <c r="J38" s="109"/>
    </row>
    <row r="39" spans="2:10" x14ac:dyDescent="0.15">
      <c r="B39" s="107"/>
      <c r="C39" s="108" t="s">
        <v>416</v>
      </c>
      <c r="D39" s="108"/>
      <c r="E39" s="108"/>
      <c r="F39" s="108"/>
      <c r="G39" s="108"/>
      <c r="H39" s="108"/>
      <c r="I39" s="108"/>
      <c r="J39" s="109"/>
    </row>
    <row r="40" spans="2:10" x14ac:dyDescent="0.15">
      <c r="B40" s="107"/>
      <c r="C40" s="108"/>
      <c r="D40" s="108"/>
      <c r="E40" s="108"/>
      <c r="F40" s="108"/>
      <c r="G40" s="108"/>
      <c r="H40" s="108"/>
      <c r="I40" s="108"/>
      <c r="J40" s="109"/>
    </row>
    <row r="41" spans="2:10" x14ac:dyDescent="0.15">
      <c r="B41" s="107"/>
      <c r="C41" s="108" t="s">
        <v>481</v>
      </c>
      <c r="D41" s="108"/>
      <c r="E41" s="108"/>
      <c r="F41" s="108"/>
      <c r="G41" s="108"/>
      <c r="H41" s="108"/>
      <c r="I41" s="108"/>
      <c r="J41" s="109"/>
    </row>
    <row r="42" spans="2:10" x14ac:dyDescent="0.15">
      <c r="B42" s="107"/>
      <c r="C42" s="108" t="s">
        <v>482</v>
      </c>
      <c r="D42" s="108"/>
      <c r="E42" s="108"/>
      <c r="F42" s="108"/>
      <c r="G42" s="108"/>
      <c r="H42" s="108"/>
      <c r="I42" s="108"/>
      <c r="J42" s="109"/>
    </row>
    <row r="43" spans="2:10" x14ac:dyDescent="0.15">
      <c r="B43" s="107"/>
      <c r="C43" s="108" t="s">
        <v>483</v>
      </c>
      <c r="D43" s="108"/>
      <c r="E43" s="108"/>
      <c r="F43" s="108"/>
      <c r="G43" s="108"/>
      <c r="H43" s="108"/>
      <c r="I43" s="108"/>
      <c r="J43" s="109"/>
    </row>
    <row r="44" spans="2:10" x14ac:dyDescent="0.15">
      <c r="B44" s="107"/>
      <c r="C44" s="108" t="s">
        <v>484</v>
      </c>
      <c r="D44" s="108"/>
      <c r="E44" s="108"/>
      <c r="F44" s="108"/>
      <c r="G44" s="108"/>
      <c r="H44" s="108"/>
      <c r="I44" s="108"/>
      <c r="J44" s="109"/>
    </row>
    <row r="45" spans="2:10" x14ac:dyDescent="0.15">
      <c r="B45" s="107"/>
      <c r="C45" s="108" t="s">
        <v>416</v>
      </c>
      <c r="D45" s="108"/>
      <c r="E45" s="108"/>
      <c r="F45" s="108"/>
      <c r="G45" s="108"/>
      <c r="H45" s="108"/>
      <c r="I45" s="108"/>
      <c r="J45" s="109"/>
    </row>
    <row r="46" spans="2:10" x14ac:dyDescent="0.15">
      <c r="B46" s="107"/>
      <c r="C46" s="108"/>
      <c r="D46" s="108"/>
      <c r="E46" s="108"/>
      <c r="F46" s="108"/>
      <c r="G46" s="108"/>
      <c r="H46" s="108"/>
      <c r="I46" s="108"/>
      <c r="J46" s="109"/>
    </row>
    <row r="47" spans="2:10" ht="14.25" thickBot="1" x14ac:dyDescent="0.2">
      <c r="B47" s="111"/>
      <c r="C47" s="112" t="s">
        <v>416</v>
      </c>
      <c r="D47" s="112"/>
      <c r="E47" s="112"/>
      <c r="F47" s="112"/>
      <c r="G47" s="112"/>
      <c r="H47" s="112"/>
      <c r="I47" s="112"/>
      <c r="J47" s="113"/>
    </row>
    <row r="49" spans="2:7" ht="14.25" thickBot="1" x14ac:dyDescent="0.2">
      <c r="C49" s="42"/>
      <c r="D49" s="42"/>
      <c r="E49" s="42"/>
      <c r="F49" s="42"/>
      <c r="G49" s="42"/>
    </row>
    <row r="50" spans="2:7" x14ac:dyDescent="0.15">
      <c r="B50" s="1077" t="s">
        <v>485</v>
      </c>
      <c r="C50" s="1078"/>
      <c r="D50" s="1078"/>
      <c r="E50" s="1078"/>
      <c r="F50" s="1078"/>
      <c r="G50" s="1079"/>
    </row>
    <row r="51" spans="2:7" ht="14.25" thickBot="1" x14ac:dyDescent="0.2">
      <c r="B51" s="102" t="s">
        <v>486</v>
      </c>
      <c r="C51" s="37" t="s">
        <v>422</v>
      </c>
      <c r="D51" s="37" t="s">
        <v>487</v>
      </c>
      <c r="E51" s="37" t="s">
        <v>488</v>
      </c>
      <c r="F51" s="38" t="s">
        <v>489</v>
      </c>
      <c r="G51" s="103" t="s">
        <v>490</v>
      </c>
    </row>
    <row r="52" spans="2:7" ht="14.25" thickTop="1" x14ac:dyDescent="0.15">
      <c r="B52" s="120" t="s">
        <v>491</v>
      </c>
      <c r="C52" s="108" t="s">
        <v>492</v>
      </c>
      <c r="D52" s="108" t="s">
        <v>493</v>
      </c>
      <c r="E52" s="108" t="s">
        <v>494</v>
      </c>
      <c r="F52" s="108" t="s">
        <v>495</v>
      </c>
      <c r="G52" s="109" t="s">
        <v>438</v>
      </c>
    </row>
    <row r="53" spans="2:7" x14ac:dyDescent="0.15">
      <c r="B53" s="120" t="s">
        <v>496</v>
      </c>
      <c r="C53" s="108" t="s">
        <v>497</v>
      </c>
      <c r="D53" s="108" t="s">
        <v>498</v>
      </c>
      <c r="E53" s="108" t="s">
        <v>499</v>
      </c>
      <c r="F53" s="108" t="s">
        <v>500</v>
      </c>
      <c r="G53" s="109" t="s">
        <v>447</v>
      </c>
    </row>
    <row r="54" spans="2:7" x14ac:dyDescent="0.15">
      <c r="B54" s="120" t="s">
        <v>501</v>
      </c>
      <c r="C54" s="108" t="s">
        <v>502</v>
      </c>
      <c r="D54" s="108" t="s">
        <v>503</v>
      </c>
      <c r="E54" s="108" t="s">
        <v>504</v>
      </c>
      <c r="F54" s="108"/>
      <c r="G54" s="109" t="s">
        <v>454</v>
      </c>
    </row>
    <row r="55" spans="2:7" x14ac:dyDescent="0.15">
      <c r="B55" s="120" t="s">
        <v>505</v>
      </c>
      <c r="C55" s="108"/>
      <c r="D55" s="108"/>
      <c r="E55" s="108" t="s">
        <v>506</v>
      </c>
      <c r="F55" s="108"/>
      <c r="G55" s="109"/>
    </row>
    <row r="56" spans="2:7" x14ac:dyDescent="0.15">
      <c r="B56" s="120"/>
      <c r="C56" s="108" t="s">
        <v>507</v>
      </c>
      <c r="D56" s="108"/>
      <c r="E56" s="108" t="s">
        <v>508</v>
      </c>
      <c r="F56" s="108"/>
      <c r="G56" s="109"/>
    </row>
    <row r="57" spans="2:7" x14ac:dyDescent="0.15">
      <c r="B57" s="120"/>
      <c r="C57" s="108" t="s">
        <v>509</v>
      </c>
      <c r="D57" s="108"/>
      <c r="E57" s="108" t="s">
        <v>510</v>
      </c>
      <c r="F57" s="108"/>
      <c r="G57" s="109"/>
    </row>
    <row r="58" spans="2:7" x14ac:dyDescent="0.15">
      <c r="B58" s="120"/>
      <c r="C58" s="108" t="s">
        <v>511</v>
      </c>
      <c r="D58" s="108"/>
      <c r="E58" s="108" t="s">
        <v>476</v>
      </c>
      <c r="F58" s="108"/>
      <c r="G58" s="109"/>
    </row>
    <row r="59" spans="2:7" x14ac:dyDescent="0.15">
      <c r="B59" s="120"/>
      <c r="C59" s="108" t="s">
        <v>512</v>
      </c>
      <c r="D59" s="108"/>
      <c r="E59" s="108"/>
      <c r="F59" s="108"/>
      <c r="G59" s="109"/>
    </row>
    <row r="60" spans="2:7" x14ac:dyDescent="0.15">
      <c r="B60" s="120"/>
      <c r="C60" s="108" t="s">
        <v>416</v>
      </c>
      <c r="D60" s="108"/>
      <c r="E60" s="108"/>
      <c r="F60" s="108"/>
      <c r="G60" s="109"/>
    </row>
    <row r="61" spans="2:7" x14ac:dyDescent="0.15">
      <c r="B61" s="120"/>
      <c r="C61" s="108"/>
      <c r="D61" s="108"/>
      <c r="E61" s="108"/>
      <c r="F61" s="108"/>
      <c r="G61" s="109"/>
    </row>
    <row r="62" spans="2:7" x14ac:dyDescent="0.15">
      <c r="B62" s="120"/>
      <c r="C62" s="108" t="s">
        <v>190</v>
      </c>
      <c r="D62" s="108"/>
      <c r="E62" s="108"/>
      <c r="F62" s="108"/>
      <c r="G62" s="109"/>
    </row>
    <row r="63" spans="2:7" x14ac:dyDescent="0.15">
      <c r="B63" s="120"/>
      <c r="C63" s="108" t="s">
        <v>191</v>
      </c>
      <c r="D63" s="108"/>
      <c r="E63" s="108"/>
      <c r="F63" s="108"/>
      <c r="G63" s="109"/>
    </row>
    <row r="64" spans="2:7" x14ac:dyDescent="0.15">
      <c r="B64" s="120"/>
      <c r="C64" s="108" t="s">
        <v>192</v>
      </c>
      <c r="D64" s="108"/>
      <c r="E64" s="108"/>
      <c r="F64" s="108"/>
      <c r="G64" s="109"/>
    </row>
    <row r="65" spans="2:7" x14ac:dyDescent="0.15">
      <c r="B65" s="120"/>
      <c r="C65" s="108" t="s">
        <v>193</v>
      </c>
      <c r="D65" s="108"/>
      <c r="E65" s="108"/>
      <c r="F65" s="108"/>
      <c r="G65" s="109"/>
    </row>
    <row r="66" spans="2:7" x14ac:dyDescent="0.15">
      <c r="B66" s="120"/>
      <c r="C66" s="108" t="s">
        <v>513</v>
      </c>
      <c r="D66" s="108"/>
      <c r="E66" s="108"/>
      <c r="F66" s="108"/>
      <c r="G66" s="109"/>
    </row>
    <row r="67" spans="2:7" x14ac:dyDescent="0.15">
      <c r="B67" s="120"/>
      <c r="C67" s="108" t="s">
        <v>514</v>
      </c>
      <c r="D67" s="108"/>
      <c r="E67" s="108"/>
      <c r="F67" s="108"/>
      <c r="G67" s="109"/>
    </row>
    <row r="68" spans="2:7" x14ac:dyDescent="0.15">
      <c r="B68" s="120"/>
      <c r="C68" s="108" t="s">
        <v>194</v>
      </c>
      <c r="D68" s="108"/>
      <c r="E68" s="108"/>
      <c r="F68" s="108"/>
      <c r="G68" s="109"/>
    </row>
    <row r="69" spans="2:7" x14ac:dyDescent="0.15">
      <c r="B69" s="120"/>
      <c r="C69" s="108" t="s">
        <v>195</v>
      </c>
      <c r="D69" s="108"/>
      <c r="E69" s="108"/>
      <c r="F69" s="108"/>
      <c r="G69" s="109"/>
    </row>
    <row r="70" spans="2:7" x14ac:dyDescent="0.15">
      <c r="B70" s="120"/>
      <c r="C70" s="108" t="s">
        <v>515</v>
      </c>
      <c r="D70" s="108"/>
      <c r="E70" s="108"/>
      <c r="F70" s="108"/>
      <c r="G70" s="109"/>
    </row>
    <row r="71" spans="2:7" x14ac:dyDescent="0.15">
      <c r="B71" s="120"/>
      <c r="C71" s="108" t="s">
        <v>197</v>
      </c>
      <c r="D71" s="108"/>
      <c r="E71" s="108"/>
      <c r="F71" s="108"/>
      <c r="G71" s="109"/>
    </row>
    <row r="72" spans="2:7" x14ac:dyDescent="0.15">
      <c r="B72" s="120"/>
      <c r="C72" s="108" t="s">
        <v>199</v>
      </c>
      <c r="D72" s="108"/>
      <c r="E72" s="108"/>
      <c r="F72" s="108"/>
      <c r="G72" s="109"/>
    </row>
    <row r="73" spans="2:7" x14ac:dyDescent="0.15">
      <c r="B73" s="120"/>
      <c r="C73" s="108" t="s">
        <v>200</v>
      </c>
      <c r="D73" s="108"/>
      <c r="E73" s="108"/>
      <c r="F73" s="108"/>
      <c r="G73" s="109"/>
    </row>
    <row r="74" spans="2:7" x14ac:dyDescent="0.15">
      <c r="B74" s="120"/>
      <c r="C74" s="108" t="s">
        <v>201</v>
      </c>
      <c r="D74" s="108"/>
      <c r="E74" s="108"/>
      <c r="F74" s="108"/>
      <c r="G74" s="109"/>
    </row>
    <row r="75" spans="2:7" x14ac:dyDescent="0.15">
      <c r="B75" s="120"/>
      <c r="C75" s="108" t="s">
        <v>202</v>
      </c>
      <c r="D75" s="108"/>
      <c r="E75" s="108"/>
      <c r="F75" s="108"/>
      <c r="G75" s="109"/>
    </row>
    <row r="76" spans="2:7" x14ac:dyDescent="0.15">
      <c r="B76" s="120"/>
      <c r="C76" s="108" t="s">
        <v>203</v>
      </c>
      <c r="D76" s="108"/>
      <c r="E76" s="108"/>
      <c r="F76" s="108"/>
      <c r="G76" s="109"/>
    </row>
    <row r="77" spans="2:7" x14ac:dyDescent="0.15">
      <c r="B77" s="120"/>
      <c r="C77" s="108" t="s">
        <v>476</v>
      </c>
      <c r="D77" s="108"/>
      <c r="E77" s="108"/>
      <c r="F77" s="108"/>
      <c r="G77" s="109"/>
    </row>
    <row r="78" spans="2:7" x14ac:dyDescent="0.15">
      <c r="B78" s="120"/>
      <c r="C78" s="108"/>
      <c r="D78" s="108"/>
      <c r="E78" s="108"/>
      <c r="F78" s="108"/>
      <c r="G78" s="109"/>
    </row>
    <row r="79" spans="2:7" x14ac:dyDescent="0.15">
      <c r="B79" s="120"/>
      <c r="C79" s="108" t="s">
        <v>516</v>
      </c>
      <c r="D79" s="108"/>
      <c r="E79" s="108"/>
      <c r="F79" s="108"/>
      <c r="G79" s="109"/>
    </row>
    <row r="80" spans="2:7" x14ac:dyDescent="0.15">
      <c r="B80" s="120"/>
      <c r="C80" s="108" t="s">
        <v>517</v>
      </c>
      <c r="D80" s="108"/>
      <c r="E80" s="108"/>
      <c r="F80" s="108"/>
      <c r="G80" s="109"/>
    </row>
    <row r="81" spans="2:7" x14ac:dyDescent="0.15">
      <c r="B81" s="120"/>
      <c r="C81" s="108" t="s">
        <v>518</v>
      </c>
      <c r="D81" s="108"/>
      <c r="E81" s="108"/>
      <c r="F81" s="108"/>
      <c r="G81" s="109"/>
    </row>
    <row r="82" spans="2:7" x14ac:dyDescent="0.15">
      <c r="B82" s="120"/>
      <c r="C82" s="108" t="s">
        <v>519</v>
      </c>
      <c r="D82" s="108"/>
      <c r="E82" s="108"/>
      <c r="F82" s="108"/>
      <c r="G82" s="109"/>
    </row>
    <row r="83" spans="2:7" ht="14.25" thickBot="1" x14ac:dyDescent="0.2">
      <c r="B83" s="121"/>
      <c r="C83" s="112" t="s">
        <v>476</v>
      </c>
      <c r="D83" s="112"/>
      <c r="E83" s="112"/>
      <c r="F83" s="112"/>
      <c r="G83" s="113"/>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58</vt:i4>
      </vt:variant>
      <vt:variant>
        <vt:lpstr>名前付き一覧</vt:lpstr>
      </vt:variant>
      <vt:variant>
        <vt:i4>105</vt:i4>
      </vt:variant>
    </vt:vector>
  </HeadingPairs>
  <TitlesOfParts>
    <vt:vector size="163"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様式C-1-1</vt:lpstr>
      <vt:lpstr>様式C-1-2</vt:lpstr>
      <vt:lpstr>様式C-2</vt:lpstr>
      <vt:lpstr>様式D-1-1 (1)</vt:lpstr>
      <vt:lpstr>様式D-1-1 (2)</vt:lpstr>
      <vt:lpstr>様式D-1-1 (3)</vt:lpstr>
      <vt:lpstr>様式D-1-1 (4)</vt:lpstr>
      <vt:lpstr>様式D-1-1 (5)</vt:lpstr>
      <vt:lpstr>様式D-1-1 (6)</vt:lpstr>
      <vt:lpstr>様式D-1-1 (7)</vt:lpstr>
      <vt:lpstr>様式D-1-2 (1)</vt:lpstr>
      <vt:lpstr>様式D-2-1 (1)</vt:lpstr>
      <vt:lpstr>様式D-2-1 (2)</vt:lpstr>
      <vt:lpstr>様式D-2-1 (3)</vt:lpstr>
      <vt:lpstr>様式D-2-1 (4)</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'様式C-1-1'!Print_Area</vt:lpstr>
      <vt:lpstr>'様式C-1-2'!Print_Area</vt:lpstr>
      <vt:lpstr>'様式C-2'!Print_Area</vt:lpstr>
      <vt:lpstr>'様式D-1-1 (1)'!Print_Area</vt:lpstr>
      <vt:lpstr>'様式D-1-1 (2)'!Print_Area</vt:lpstr>
      <vt:lpstr>'様式D-1-1 (3)'!Print_Area</vt:lpstr>
      <vt:lpstr>'様式D-1-1 (4)'!Print_Area</vt:lpstr>
      <vt:lpstr>'様式D-1-1 (5)'!Print_Area</vt:lpstr>
      <vt:lpstr>'様式D-1-1 (6)'!Print_Area</vt:lpstr>
      <vt:lpstr>'様式D-1-1 (7)'!Print_Area</vt:lpstr>
      <vt:lpstr>'様式D-1-2 (1)'!Print_Area</vt:lpstr>
      <vt:lpstr>'様式D-2-1 (1)'!Print_Area</vt:lpstr>
      <vt:lpstr>'様式D-2-1 (2)'!Print_Area</vt:lpstr>
      <vt:lpstr>'様式D-2-1 (3)'!Print_Area</vt:lpstr>
      <vt:lpstr>'様式D-2-1 (4)'!Print_Area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様式E!Print_Area</vt:lpstr>
      <vt:lpstr>様式F!Print_Area</vt:lpstr>
      <vt:lpstr>様式G!Print_Area</vt:lpstr>
      <vt:lpstr>'様式A-2'!Print_Titles</vt:lpstr>
      <vt:lpstr>'様式D-1-1 (1)'!Print_Titles</vt:lpstr>
      <vt:lpstr>'様式D-1-1 (2)'!Print_Titles</vt:lpstr>
      <vt:lpstr>'様式D-1-1 (3)'!Print_Titles</vt:lpstr>
      <vt:lpstr>'様式D-1-1 (4)'!Print_Titles</vt:lpstr>
      <vt:lpstr>'様式D-1-1 (5)'!Print_Titles</vt:lpstr>
      <vt:lpstr>'様式D-1-1 (6)'!Print_Titles</vt:lpstr>
      <vt:lpstr>'様式D-1-1 (7)'!Print_Titles</vt:lpstr>
      <vt:lpstr>'様式D-1-2 (1)'!Print_Titles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志保 渡部</cp:lastModifiedBy>
  <cp:revision/>
  <cp:lastPrinted>2026-02-06T07:06:51Z</cp:lastPrinted>
  <dcterms:created xsi:type="dcterms:W3CDTF">2012-04-09T00:49:26Z</dcterms:created>
  <dcterms:modified xsi:type="dcterms:W3CDTF">2026-04-07T06:36:52Z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