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3工区\260113■点検調書（３工区岩国）(10トンネル）２回目\"/>
    </mc:Choice>
  </mc:AlternateContent>
  <xr:revisionPtr revIDLastSave="0" documentId="13_ncr:1_{D08FA7DA-CA78-48D8-B957-BA9AF0CEBB45}" xr6:coauthVersionLast="47" xr6:coauthVersionMax="47" xr10:uidLastSave="{00000000-0000-0000-0000-000000000000}"/>
  <bookViews>
    <workbookView xWindow="1545" yWindow="2235" windowWidth="28800" windowHeight="15285" tabRatio="907" activeTab="3" xr2:uid="{F4107148-E7FB-4BD0-BC35-FDE47D3BECED}"/>
  </bookViews>
  <sheets>
    <sheet name="点検様式作成フロー" sheetId="96" r:id="rId1"/>
    <sheet name="変状面積算出方法" sheetId="77" r:id="rId2"/>
    <sheet name="記入の留意点" sheetId="97" r:id="rId3"/>
    <sheet name="様式A-1" sheetId="57" r:id="rId4"/>
    <sheet name="様式A-2" sheetId="58" r:id="rId5"/>
    <sheet name="様式A-3" sheetId="59" r:id="rId6"/>
    <sheet name="様式B_001" sheetId="93" r:id="rId7"/>
    <sheet name="様式B_002" sheetId="98" r:id="rId8"/>
    <sheet name="様式B_003" sheetId="99" r:id="rId9"/>
    <sheet name="様式B_004" sheetId="100" r:id="rId10"/>
    <sheet name="様式B_005" sheetId="101" r:id="rId11"/>
    <sheet name="様式B_006" sheetId="102" r:id="rId12"/>
    <sheet name="様式B_007" sheetId="103" r:id="rId13"/>
    <sheet name="様式B_008" sheetId="104" r:id="rId14"/>
    <sheet name="様式B_009" sheetId="105" r:id="rId15"/>
    <sheet name="様式B_010" sheetId="106" r:id="rId16"/>
    <sheet name="様式B_011" sheetId="107" r:id="rId17"/>
    <sheet name="様式C-1-1" sheetId="60" r:id="rId18"/>
    <sheet name="様式C-1-2" sheetId="61" r:id="rId19"/>
    <sheet name="様式C-2" sheetId="63" r:id="rId20"/>
    <sheet name="様式D-1-1_001" sheetId="94" r:id="rId21"/>
    <sheet name="様式D-1-1_002" sheetId="108" r:id="rId22"/>
    <sheet name="様式D-1-1_003" sheetId="109" r:id="rId23"/>
    <sheet name="様式D-1-1_004" sheetId="110" r:id="rId24"/>
    <sheet name="様式D-1-1_005" sheetId="111" r:id="rId25"/>
    <sheet name="様式D-1-1_006" sheetId="112" r:id="rId26"/>
    <sheet name="様式D-1-1_007" sheetId="113" r:id="rId27"/>
    <sheet name="様式D-1-1_008" sheetId="114" r:id="rId28"/>
    <sheet name="様式D-1-1_009" sheetId="115" r:id="rId29"/>
    <sheet name="様式D-1-1_010" sheetId="116" r:id="rId30"/>
    <sheet name="様式D-1-1_011" sheetId="117" r:id="rId31"/>
    <sheet name="様式D-1-1_012" sheetId="118" r:id="rId32"/>
    <sheet name="様式D-1-1_013" sheetId="119" r:id="rId33"/>
    <sheet name="様式D-1-1_014" sheetId="120" r:id="rId34"/>
    <sheet name="様式D-1-1_015" sheetId="121" r:id="rId35"/>
    <sheet name="様式D-1-1_016" sheetId="122" r:id="rId36"/>
    <sheet name="様式D-1-2" sheetId="65" r:id="rId37"/>
    <sheet name="様式D-2-1" sheetId="42" r:id="rId38"/>
    <sheet name="様式D-2-1´_001" sheetId="55" r:id="rId39"/>
    <sheet name="様式D-2-1´_002" sheetId="123" r:id="rId40"/>
    <sheet name="様式D-2-1´_003" sheetId="124" r:id="rId41"/>
    <sheet name="様式D-2-1´_004" sheetId="125" r:id="rId42"/>
    <sheet name="様式D-2-1´_005" sheetId="126" r:id="rId43"/>
    <sheet name="様式D-2-1´_006" sheetId="127" r:id="rId44"/>
    <sheet name="様式D-3_PS" sheetId="83" r:id="rId45"/>
    <sheet name="様式D-3_S001" sheetId="128" r:id="rId46"/>
    <sheet name="様式D-3_S002" sheetId="129" r:id="rId47"/>
    <sheet name="様式D-3_S003" sheetId="130" r:id="rId48"/>
    <sheet name="様式D-3_S004" sheetId="131" r:id="rId49"/>
    <sheet name="様式D-3_S005" sheetId="132" r:id="rId50"/>
    <sheet name="様式D-3_S006" sheetId="133" r:id="rId51"/>
    <sheet name="様式D-3_S007" sheetId="134" r:id="rId52"/>
    <sheet name="様式D-3_S008" sheetId="135" r:id="rId53"/>
    <sheet name="様式D-3_S009" sheetId="136" r:id="rId54"/>
    <sheet name="様式D-3_S010" sheetId="137" r:id="rId55"/>
    <sheet name="様式D-3_S011" sheetId="138" r:id="rId56"/>
    <sheet name="様式D-3_S012" sheetId="139" r:id="rId57"/>
    <sheet name="様式D-3_S013" sheetId="140" r:id="rId58"/>
    <sheet name="様式D-3_S014" sheetId="141" r:id="rId59"/>
    <sheet name="様式D-3_S015" sheetId="142" r:id="rId60"/>
    <sheet name="様式D-3_S016" sheetId="143" r:id="rId61"/>
    <sheet name="様式D-3_S017" sheetId="144" r:id="rId62"/>
    <sheet name="様式D-3_S018" sheetId="145" r:id="rId63"/>
    <sheet name="様式D-3_S019" sheetId="146" r:id="rId64"/>
    <sheet name="様式D-3_S020" sheetId="147" r:id="rId65"/>
    <sheet name="様式D-3_S021" sheetId="148" r:id="rId66"/>
    <sheet name="様式D-3_S022" sheetId="149" r:id="rId67"/>
    <sheet name="様式D-3_S023" sheetId="150" r:id="rId68"/>
    <sheet name="様式D-3_S024" sheetId="151" r:id="rId69"/>
    <sheet name="様式D-3_S025" sheetId="152" r:id="rId70"/>
    <sheet name="様式D-3_S026" sheetId="153" r:id="rId71"/>
    <sheet name="様式D-3_S027" sheetId="154" r:id="rId72"/>
    <sheet name="様式D-3_S028" sheetId="155" r:id="rId73"/>
    <sheet name="様式D-3_S029" sheetId="156" r:id="rId74"/>
    <sheet name="様式D-3_S030" sheetId="157" r:id="rId75"/>
    <sheet name="様式D-3_S031" sheetId="158" r:id="rId76"/>
    <sheet name="様式D-3_S032" sheetId="159" r:id="rId77"/>
    <sheet name="様式D-3_S033" sheetId="160" r:id="rId78"/>
    <sheet name="様式D-3_S034" sheetId="161" r:id="rId79"/>
    <sheet name="様式D-3_S035" sheetId="162" r:id="rId80"/>
    <sheet name="様式D-3_S036" sheetId="163" r:id="rId81"/>
    <sheet name="様式D-3_S037" sheetId="164" r:id="rId82"/>
    <sheet name="様式D-3_S038" sheetId="165" r:id="rId83"/>
    <sheet name="様式D-3_S039" sheetId="166" r:id="rId84"/>
    <sheet name="様式D-3_S040" sheetId="167" r:id="rId85"/>
    <sheet name="様式D-3_PE" sheetId="168" r:id="rId86"/>
    <sheet name="様式E" sheetId="64" r:id="rId87"/>
    <sheet name="様式F" sheetId="81" r:id="rId88"/>
    <sheet name="様式G" sheetId="95" r:id="rId89"/>
    <sheet name="(参考)リスト" sheetId="74" r:id="rId90"/>
  </sheets>
  <externalReferences>
    <externalReference r:id="rId91"/>
    <externalReference r:id="rId92"/>
  </externalReferences>
  <definedNames>
    <definedName name="_xlnm.Print_Area" localSheetId="89">'(参考)リスト'!$A$3:$K$84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'様式A-2'!$B$3:$AN$52</definedName>
    <definedName name="_xlnm.Print_Area" localSheetId="5">'様式A-3'!$B$3:$AI$36</definedName>
    <definedName name="_xlnm.Print_Area" localSheetId="6">様式B_001!$A$1:$AA$33</definedName>
    <definedName name="_xlnm.Print_Area" localSheetId="7">様式B_002!$A$1:$AA$33</definedName>
    <definedName name="_xlnm.Print_Area" localSheetId="8">様式B_003!$A$1:$AA$33</definedName>
    <definedName name="_xlnm.Print_Area" localSheetId="9">様式B_004!$A$1:$AA$33</definedName>
    <definedName name="_xlnm.Print_Area" localSheetId="10">様式B_005!$A$1:$AA$33</definedName>
    <definedName name="_xlnm.Print_Area" localSheetId="11">様式B_006!$A$1:$AA$33</definedName>
    <definedName name="_xlnm.Print_Area" localSheetId="12">様式B_007!$A$1:$AA$33</definedName>
    <definedName name="_xlnm.Print_Area" localSheetId="13">様式B_008!$A$1:$AA$33</definedName>
    <definedName name="_xlnm.Print_Area" localSheetId="14">様式B_009!$A$1:$AA$33</definedName>
    <definedName name="_xlnm.Print_Area" localSheetId="15">様式B_010!$A$1:$AA$33</definedName>
    <definedName name="_xlnm.Print_Area" localSheetId="16">様式B_011!$A$1:$AA$33</definedName>
    <definedName name="_xlnm.Print_Area" localSheetId="17">'様式C-1-1'!$B$2:$Y$48</definedName>
    <definedName name="_xlnm.Print_Area" localSheetId="18">'様式C-1-2'!$B$2:$X$46</definedName>
    <definedName name="_xlnm.Print_Area" localSheetId="19">'様式C-2'!$B$2:$Z$23</definedName>
    <definedName name="_xlnm.Print_Area" localSheetId="20">'様式D-1-1_001'!$B$2:$W$30</definedName>
    <definedName name="_xlnm.Print_Area" localSheetId="21">'様式D-1-1_002'!$B$2:$W$30</definedName>
    <definedName name="_xlnm.Print_Area" localSheetId="22">'様式D-1-1_003'!$B$2:$W$30</definedName>
    <definedName name="_xlnm.Print_Area" localSheetId="23">'様式D-1-1_004'!$B$2:$W$30</definedName>
    <definedName name="_xlnm.Print_Area" localSheetId="24">'様式D-1-1_005'!$B$2:$W$30</definedName>
    <definedName name="_xlnm.Print_Area" localSheetId="25">'様式D-1-1_006'!$B$2:$W$30</definedName>
    <definedName name="_xlnm.Print_Area" localSheetId="26">'様式D-1-1_007'!$B$2:$W$30</definedName>
    <definedName name="_xlnm.Print_Area" localSheetId="27">'様式D-1-1_008'!$B$2:$W$30</definedName>
    <definedName name="_xlnm.Print_Area" localSheetId="28">'様式D-1-1_009'!$B$2:$W$30</definedName>
    <definedName name="_xlnm.Print_Area" localSheetId="29">'様式D-1-1_010'!$B$2:$W$30</definedName>
    <definedName name="_xlnm.Print_Area" localSheetId="30">'様式D-1-1_011'!$B$2:$W$30</definedName>
    <definedName name="_xlnm.Print_Area" localSheetId="31">'様式D-1-1_012'!$B$2:$W$30</definedName>
    <definedName name="_xlnm.Print_Area" localSheetId="32">'様式D-1-1_013'!$B$2:$W$30</definedName>
    <definedName name="_xlnm.Print_Area" localSheetId="33">'様式D-1-1_014'!$B$2:$W$30</definedName>
    <definedName name="_xlnm.Print_Area" localSheetId="34">'様式D-1-1_015'!$B$2:$W$30</definedName>
    <definedName name="_xlnm.Print_Area" localSheetId="35">'様式D-1-1_016'!$B$2:$W$30</definedName>
    <definedName name="_xlnm.Print_Area" localSheetId="36">'様式D-1-2'!$B$2:$Y$41</definedName>
    <definedName name="_xlnm.Print_Area" localSheetId="37">'様式D-2-1'!$B$3:$AI$19</definedName>
    <definedName name="_xlnm.Print_Area" localSheetId="38">'様式D-2-1´_001'!$B$3:$AI$19</definedName>
    <definedName name="_xlnm.Print_Area" localSheetId="39">'様式D-2-1´_002'!$B$3:$AI$19</definedName>
    <definedName name="_xlnm.Print_Area" localSheetId="40">'様式D-2-1´_003'!$B$3:$AI$19</definedName>
    <definedName name="_xlnm.Print_Area" localSheetId="41">'様式D-2-1´_004'!$B$3:$AI$19</definedName>
    <definedName name="_xlnm.Print_Area" localSheetId="42">'様式D-2-1´_005'!$B$3:$AI$19</definedName>
    <definedName name="_xlnm.Print_Area" localSheetId="43">'様式D-2-1´_006'!$B$3:$AI$19</definedName>
    <definedName name="_xlnm.Print_Area" localSheetId="85">'様式D-3_PE'!$A$1:$AO$45</definedName>
    <definedName name="_xlnm.Print_Area" localSheetId="44">'様式D-3_PS'!$A$1:$AO$45</definedName>
    <definedName name="_xlnm.Print_Area" localSheetId="45">'様式D-3_S001'!$A$1:$AO$45</definedName>
    <definedName name="_xlnm.Print_Area" localSheetId="46">'様式D-3_S002'!$A$1:$AO$45</definedName>
    <definedName name="_xlnm.Print_Area" localSheetId="47">'様式D-3_S003'!$A$1:$AO$45</definedName>
    <definedName name="_xlnm.Print_Area" localSheetId="48">'様式D-3_S004'!$A$1:$AO$45</definedName>
    <definedName name="_xlnm.Print_Area" localSheetId="49">'様式D-3_S005'!$A$1:$AO$45</definedName>
    <definedName name="_xlnm.Print_Area" localSheetId="50">'様式D-3_S006'!$A$1:$AO$45</definedName>
    <definedName name="_xlnm.Print_Area" localSheetId="51">'様式D-3_S007'!$A$1:$AO$45</definedName>
    <definedName name="_xlnm.Print_Area" localSheetId="52">'様式D-3_S008'!$A$1:$AO$45</definedName>
    <definedName name="_xlnm.Print_Area" localSheetId="53">'様式D-3_S009'!$A$1:$AO$45</definedName>
    <definedName name="_xlnm.Print_Area" localSheetId="54">'様式D-3_S010'!$A$1:$AO$45</definedName>
    <definedName name="_xlnm.Print_Area" localSheetId="55">'様式D-3_S011'!$A$1:$AO$45</definedName>
    <definedName name="_xlnm.Print_Area" localSheetId="56">'様式D-3_S012'!$A$1:$AO$45</definedName>
    <definedName name="_xlnm.Print_Area" localSheetId="57">'様式D-3_S013'!$A$1:$AO$45</definedName>
    <definedName name="_xlnm.Print_Area" localSheetId="58">'様式D-3_S014'!$A$1:$AO$45</definedName>
    <definedName name="_xlnm.Print_Area" localSheetId="59">'様式D-3_S015'!$A$1:$AO$45</definedName>
    <definedName name="_xlnm.Print_Area" localSheetId="60">'様式D-3_S016'!$A$1:$AO$45</definedName>
    <definedName name="_xlnm.Print_Area" localSheetId="61">'様式D-3_S017'!$A$1:$AO$45</definedName>
    <definedName name="_xlnm.Print_Area" localSheetId="62">'様式D-3_S018'!$A$1:$AO$45</definedName>
    <definedName name="_xlnm.Print_Area" localSheetId="63">'様式D-3_S019'!$A$1:$AO$45</definedName>
    <definedName name="_xlnm.Print_Area" localSheetId="64">'様式D-3_S020'!$A$1:$AO$45</definedName>
    <definedName name="_xlnm.Print_Area" localSheetId="65">'様式D-3_S021'!$A$1:$AO$45</definedName>
    <definedName name="_xlnm.Print_Area" localSheetId="66">'様式D-3_S022'!$A$1:$AO$45</definedName>
    <definedName name="_xlnm.Print_Area" localSheetId="67">'様式D-3_S023'!$A$1:$AO$45</definedName>
    <definedName name="_xlnm.Print_Area" localSheetId="68">'様式D-3_S024'!$A$1:$AO$45</definedName>
    <definedName name="_xlnm.Print_Area" localSheetId="69">'様式D-3_S025'!$A$1:$AO$45</definedName>
    <definedName name="_xlnm.Print_Area" localSheetId="70">'様式D-3_S026'!$A$1:$AO$45</definedName>
    <definedName name="_xlnm.Print_Area" localSheetId="71">'様式D-3_S027'!$A$1:$AO$45</definedName>
    <definedName name="_xlnm.Print_Area" localSheetId="72">'様式D-3_S028'!$A$1:$AO$45</definedName>
    <definedName name="_xlnm.Print_Area" localSheetId="73">'様式D-3_S029'!$A$1:$AO$45</definedName>
    <definedName name="_xlnm.Print_Area" localSheetId="74">'様式D-3_S030'!$A$1:$AO$45</definedName>
    <definedName name="_xlnm.Print_Area" localSheetId="75">'様式D-3_S031'!$A$1:$AO$45</definedName>
    <definedName name="_xlnm.Print_Area" localSheetId="76">'様式D-3_S032'!$A$1:$AO$45</definedName>
    <definedName name="_xlnm.Print_Area" localSheetId="77">'様式D-3_S033'!$A$1:$AO$45</definedName>
    <definedName name="_xlnm.Print_Area" localSheetId="78">'様式D-3_S034'!$A$1:$AO$45</definedName>
    <definedName name="_xlnm.Print_Area" localSheetId="79">'様式D-3_S035'!$A$1:$AO$45</definedName>
    <definedName name="_xlnm.Print_Area" localSheetId="80">'様式D-3_S036'!$A$1:$AO$45</definedName>
    <definedName name="_xlnm.Print_Area" localSheetId="81">'様式D-3_S037'!$A$1:$AO$45</definedName>
    <definedName name="_xlnm.Print_Area" localSheetId="82">'様式D-3_S038'!$A$1:$AO$45</definedName>
    <definedName name="_xlnm.Print_Area" localSheetId="83">'様式D-3_S039'!$A$1:$AO$45</definedName>
    <definedName name="_xlnm.Print_Area" localSheetId="84">'様式D-3_S040'!$A$1:$AO$45</definedName>
    <definedName name="_xlnm.Print_Area" localSheetId="87">様式F!$B$1:$AB$58</definedName>
    <definedName name="_xlnm.Print_Area" localSheetId="88">様式G!$A$1:$AA$16</definedName>
    <definedName name="_xlnm.Print_Titles" localSheetId="4">'様式A-2'!$3:$9</definedName>
    <definedName name="_xlnm.Print_Titles" localSheetId="17">'様式C-1-1'!$2:$8</definedName>
    <definedName name="_xlnm.Print_Titles" localSheetId="18">'様式C-1-2'!$2:$7</definedName>
    <definedName name="_xlnm.Print_Titles" localSheetId="19">'様式C-2'!$2:$6</definedName>
    <definedName name="_xlnm.Print_Titles" localSheetId="20">'様式D-1-1_001'!$B:$W</definedName>
    <definedName name="_xlnm.Print_Titles" localSheetId="21">'様式D-1-1_002'!$B:$W</definedName>
    <definedName name="_xlnm.Print_Titles" localSheetId="22">'様式D-1-1_003'!$B:$W</definedName>
    <definedName name="_xlnm.Print_Titles" localSheetId="23">'様式D-1-1_004'!$B:$W</definedName>
    <definedName name="_xlnm.Print_Titles" localSheetId="24">'様式D-1-1_005'!$B:$W</definedName>
    <definedName name="_xlnm.Print_Titles" localSheetId="25">'様式D-1-1_006'!$B:$W</definedName>
    <definedName name="_xlnm.Print_Titles" localSheetId="26">'様式D-1-1_007'!$B:$W</definedName>
    <definedName name="_xlnm.Print_Titles" localSheetId="27">'様式D-1-1_008'!$B:$W</definedName>
    <definedName name="_xlnm.Print_Titles" localSheetId="28">'様式D-1-1_009'!$B:$W</definedName>
    <definedName name="_xlnm.Print_Titles" localSheetId="29">'様式D-1-1_010'!$B:$W</definedName>
    <definedName name="_xlnm.Print_Titles" localSheetId="30">'様式D-1-1_011'!$B:$W</definedName>
    <definedName name="_xlnm.Print_Titles" localSheetId="31">'様式D-1-1_012'!$B:$W</definedName>
    <definedName name="_xlnm.Print_Titles" localSheetId="32">'様式D-1-1_013'!$B:$W</definedName>
    <definedName name="_xlnm.Print_Titles" localSheetId="33">'様式D-1-1_014'!$B:$W</definedName>
    <definedName name="_xlnm.Print_Titles" localSheetId="34">'様式D-1-1_015'!$B:$W</definedName>
    <definedName name="_xlnm.Print_Titles" localSheetId="35">'様式D-1-1_016'!$B:$W</definedName>
    <definedName name="_xlnm.Print_Titles" localSheetId="44">'様式D-3_PS'!$B:$AO</definedName>
    <definedName name="_xlnm.Print_Titles" localSheetId="87">様式F!$1:$9</definedName>
    <definedName name="Z_D77EBD73_782E_4A63_AC37_29D349B4D009_.wvu.Cols" localSheetId="17" hidden="1">'様式C-1-1'!#REF!</definedName>
    <definedName name="Z_D77EBD73_782E_4A63_AC37_29D349B4D009_.wvu.Cols" localSheetId="18" hidden="1">'様式C-1-2'!#REF!</definedName>
    <definedName name="Z_D77EBD73_782E_4A63_AC37_29D349B4D009_.wvu.Cols" localSheetId="19"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様式B_001!$B$20:$Z$29</definedName>
    <definedName name="Z_D77EBD73_782E_4A63_AC37_29D349B4D009_.wvu.PrintArea" localSheetId="7" hidden="1">様式B_002!#REF!</definedName>
    <definedName name="Z_D77EBD73_782E_4A63_AC37_29D349B4D009_.wvu.PrintArea" localSheetId="8" hidden="1">様式B_003!#REF!</definedName>
    <definedName name="Z_D77EBD73_782E_4A63_AC37_29D349B4D009_.wvu.PrintArea" localSheetId="9" hidden="1">様式B_004!#REF!</definedName>
    <definedName name="Z_D77EBD73_782E_4A63_AC37_29D349B4D009_.wvu.PrintArea" localSheetId="10" hidden="1">様式B_005!#REF!</definedName>
    <definedName name="Z_D77EBD73_782E_4A63_AC37_29D349B4D009_.wvu.PrintArea" localSheetId="11" hidden="1">様式B_006!#REF!</definedName>
    <definedName name="Z_D77EBD73_782E_4A63_AC37_29D349B4D009_.wvu.PrintArea" localSheetId="12" hidden="1">様式B_007!#REF!</definedName>
    <definedName name="Z_D77EBD73_782E_4A63_AC37_29D349B4D009_.wvu.PrintArea" localSheetId="13" hidden="1">様式B_008!#REF!</definedName>
    <definedName name="Z_D77EBD73_782E_4A63_AC37_29D349B4D009_.wvu.PrintArea" localSheetId="14" hidden="1">様式B_009!#REF!</definedName>
    <definedName name="Z_D77EBD73_782E_4A63_AC37_29D349B4D009_.wvu.PrintArea" localSheetId="15" hidden="1">様式B_010!#REF!</definedName>
    <definedName name="Z_D77EBD73_782E_4A63_AC37_29D349B4D009_.wvu.PrintArea" localSheetId="16" hidden="1">様式B_011!#REF!</definedName>
    <definedName name="Z_D77EBD73_782E_4A63_AC37_29D349B4D009_.wvu.PrintArea" localSheetId="17" hidden="1">'様式C-1-1'!$B$2:$X$46</definedName>
    <definedName name="Z_D77EBD73_782E_4A63_AC37_29D349B4D009_.wvu.PrintArea" localSheetId="18" hidden="1">'様式C-1-2'!#REF!</definedName>
    <definedName name="Z_D77EBD73_782E_4A63_AC37_29D349B4D009_.wvu.PrintArea" localSheetId="19" hidden="1">'様式C-2'!$B$2:$Z$21</definedName>
    <definedName name="Z_D77EBD73_782E_4A63_AC37_29D349B4D009_.wvu.PrintArea" localSheetId="37" hidden="1">'様式D-2-1'!$B$3:$AI$18</definedName>
    <definedName name="Z_D77EBD73_782E_4A63_AC37_29D349B4D009_.wvu.PrintArea" localSheetId="38" hidden="1">'様式D-2-1´_001'!$B$3:$AI$18</definedName>
    <definedName name="Z_D77EBD73_782E_4A63_AC37_29D349B4D009_.wvu.PrintArea" localSheetId="39" hidden="1">'様式D-2-1´_002'!#REF!</definedName>
    <definedName name="Z_D77EBD73_782E_4A63_AC37_29D349B4D009_.wvu.PrintArea" localSheetId="40" hidden="1">'様式D-2-1´_003'!#REF!</definedName>
    <definedName name="Z_D77EBD73_782E_4A63_AC37_29D349B4D009_.wvu.PrintArea" localSheetId="41" hidden="1">'様式D-2-1´_004'!#REF!</definedName>
    <definedName name="Z_D77EBD73_782E_4A63_AC37_29D349B4D009_.wvu.PrintArea" localSheetId="42" hidden="1">'様式D-2-1´_005'!#REF!</definedName>
    <definedName name="Z_D77EBD73_782E_4A63_AC37_29D349B4D009_.wvu.PrintArea" localSheetId="43" hidden="1">'様式D-2-1´_006'!#REF!</definedName>
    <definedName name="Z_D77EBD73_782E_4A63_AC37_29D349B4D009_.wvu.PrintArea" localSheetId="44" hidden="1">'様式D-3_PS'!$B$3:$AO$47</definedName>
    <definedName name="Z_D77EBD73_782E_4A63_AC37_29D349B4D009_.wvu.PrintArea" localSheetId="88"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1" i="81" l="1"/>
  <c r="I51" i="81"/>
  <c r="D51" i="81"/>
  <c r="R50" i="81"/>
  <c r="Q50" i="81"/>
  <c r="P50" i="81"/>
  <c r="M50" i="81"/>
  <c r="L50" i="81"/>
  <c r="G50" i="81"/>
  <c r="C50" i="81"/>
  <c r="B50" i="81"/>
  <c r="AB49" i="81"/>
  <c r="Y49" i="81"/>
  <c r="X49" i="81"/>
  <c r="L49" i="81"/>
  <c r="K49" i="81"/>
  <c r="C49" i="81"/>
  <c r="AA48" i="81"/>
  <c r="X48" i="81"/>
  <c r="V48" i="81"/>
  <c r="U48" i="81"/>
  <c r="M48" i="81"/>
  <c r="X47" i="81"/>
  <c r="W47" i="81"/>
  <c r="V47" i="81"/>
  <c r="M47" i="81"/>
  <c r="D47" i="81"/>
  <c r="AA46" i="81"/>
  <c r="R46" i="81"/>
  <c r="O46" i="81"/>
  <c r="J46" i="81"/>
  <c r="I46" i="81"/>
  <c r="F46" i="81"/>
  <c r="E46" i="81"/>
  <c r="AB45" i="81"/>
  <c r="AA45" i="81"/>
  <c r="Z45" i="81"/>
  <c r="L45" i="81"/>
  <c r="AB44" i="81"/>
  <c r="Y44" i="81"/>
  <c r="X44" i="81"/>
  <c r="W44" i="81"/>
  <c r="O44" i="81"/>
  <c r="N44" i="81"/>
  <c r="C44" i="81"/>
  <c r="B44" i="81"/>
  <c r="Z43" i="81"/>
  <c r="O43" i="81"/>
  <c r="N43" i="81"/>
  <c r="M43" i="81"/>
  <c r="L43" i="81"/>
  <c r="V42" i="81"/>
  <c r="U42" i="81"/>
  <c r="T42" i="81"/>
  <c r="O42" i="81"/>
  <c r="N42" i="81"/>
  <c r="B42" i="81"/>
  <c r="AB41" i="81"/>
  <c r="S41" i="81"/>
  <c r="P41" i="81"/>
  <c r="O41" i="81"/>
  <c r="K41" i="81"/>
  <c r="J41" i="81"/>
  <c r="B41" i="81"/>
  <c r="Z40" i="81"/>
  <c r="W40" i="81"/>
  <c r="V40" i="81"/>
  <c r="U40" i="81"/>
  <c r="Q40" i="81"/>
  <c r="I40" i="81"/>
  <c r="G40" i="81"/>
  <c r="C40" i="81"/>
  <c r="B40" i="81"/>
  <c r="AB39" i="81"/>
  <c r="AA39" i="81"/>
  <c r="Y39" i="81"/>
  <c r="Q39" i="81"/>
  <c r="M39" i="81"/>
  <c r="E39" i="81"/>
  <c r="D39" i="81"/>
  <c r="Z38" i="81"/>
  <c r="W38" i="81"/>
  <c r="V38" i="81"/>
  <c r="U38" i="81"/>
  <c r="N38" i="81"/>
  <c r="L38" i="81"/>
  <c r="I38" i="81"/>
  <c r="D38" i="81"/>
  <c r="C38" i="81"/>
  <c r="W37" i="81"/>
  <c r="N37" i="81"/>
  <c r="M37" i="81"/>
  <c r="L37" i="81"/>
  <c r="K37" i="81"/>
  <c r="Y36" i="81"/>
  <c r="R36" i="81"/>
  <c r="P36" i="81"/>
  <c r="I36" i="81"/>
  <c r="D36" i="81"/>
  <c r="C36" i="81"/>
  <c r="B36" i="81"/>
  <c r="Z35" i="81"/>
  <c r="Y35" i="81"/>
  <c r="Q35" i="81"/>
  <c r="P35" i="81"/>
  <c r="O35" i="81"/>
  <c r="C35" i="81"/>
  <c r="Y34" i="81"/>
  <c r="X34" i="81"/>
  <c r="W34" i="81"/>
  <c r="V34" i="81"/>
  <c r="D34" i="81"/>
  <c r="AA33" i="81"/>
  <c r="Z33" i="81"/>
  <c r="O33" i="81"/>
  <c r="D33" i="81"/>
  <c r="B33" i="81"/>
  <c r="AB32" i="81"/>
  <c r="Z32" i="81"/>
  <c r="Y32" i="81"/>
  <c r="X32" i="81"/>
  <c r="R32" i="81"/>
  <c r="Q32" i="81"/>
  <c r="F32" i="81"/>
  <c r="E32" i="81"/>
  <c r="D32" i="81"/>
  <c r="O31" i="81"/>
  <c r="N31" i="81"/>
  <c r="J31" i="81"/>
  <c r="I31" i="81"/>
  <c r="D31" i="81"/>
  <c r="C31" i="81"/>
  <c r="Z30" i="81"/>
  <c r="M30" i="81"/>
  <c r="AA29" i="81"/>
  <c r="X29" i="81"/>
  <c r="W29" i="81"/>
  <c r="S29" i="81"/>
  <c r="O29" i="81"/>
  <c r="N29" i="81"/>
  <c r="J29" i="81"/>
  <c r="D29" i="81"/>
  <c r="Z28" i="81"/>
  <c r="Y28" i="81"/>
  <c r="X28" i="81"/>
  <c r="U28" i="81"/>
  <c r="P28" i="81"/>
  <c r="O28" i="81"/>
  <c r="N28" i="81"/>
  <c r="K28" i="81"/>
  <c r="J28" i="81"/>
  <c r="V27" i="81"/>
  <c r="L27" i="81"/>
  <c r="N26" i="81"/>
  <c r="M26" i="81"/>
  <c r="J26" i="81"/>
  <c r="I26" i="81"/>
  <c r="H26" i="81"/>
  <c r="Y25" i="81"/>
  <c r="K25" i="81"/>
  <c r="C25" i="81"/>
  <c r="J24" i="81"/>
  <c r="E24" i="81"/>
  <c r="N23" i="81"/>
  <c r="M23" i="81"/>
  <c r="L23" i="81"/>
  <c r="K23" i="81"/>
  <c r="J23" i="81"/>
  <c r="I23" i="81"/>
  <c r="H23" i="81"/>
  <c r="V22" i="81"/>
  <c r="U22" i="81"/>
  <c r="Q22" i="81"/>
  <c r="P22" i="81"/>
  <c r="O22" i="81"/>
  <c r="N21" i="81"/>
  <c r="J21" i="81"/>
  <c r="AB20" i="81"/>
  <c r="C20" i="81"/>
  <c r="B20" i="81"/>
  <c r="AB19" i="81"/>
  <c r="Y19" i="81"/>
  <c r="X19" i="81"/>
  <c r="Q19" i="81"/>
  <c r="Q18" i="81"/>
  <c r="N18" i="81"/>
  <c r="E18" i="81"/>
  <c r="C18" i="81"/>
  <c r="B18" i="81"/>
  <c r="L17" i="81"/>
  <c r="K17" i="81"/>
  <c r="AB16" i="81"/>
  <c r="Z16" i="81"/>
  <c r="Y16" i="81"/>
  <c r="X16" i="81"/>
  <c r="O16" i="81"/>
  <c r="Y15" i="81"/>
  <c r="M15" i="81"/>
  <c r="X14" i="81"/>
  <c r="V14" i="81"/>
  <c r="L14" i="81"/>
  <c r="K14" i="81"/>
  <c r="J14" i="81"/>
  <c r="I14" i="81"/>
  <c r="D14" i="81"/>
  <c r="W13" i="81"/>
  <c r="O13" i="81"/>
  <c r="C13" i="81"/>
  <c r="P12" i="81"/>
  <c r="N12" i="81"/>
  <c r="K12" i="81"/>
  <c r="J12" i="81"/>
  <c r="C12" i="81"/>
  <c r="B12" i="81"/>
  <c r="I11" i="81"/>
  <c r="F11" i="81"/>
  <c r="E11" i="81"/>
  <c r="D11" i="81"/>
  <c r="C11" i="81"/>
  <c r="AJ37" i="168"/>
  <c r="BJ5" i="168" s="1"/>
  <c r="P51" i="81" s="1"/>
  <c r="AI37" i="168"/>
  <c r="BI5" i="168" s="1"/>
  <c r="O51" i="81" s="1"/>
  <c r="AH37" i="168"/>
  <c r="BH5" i="168" s="1"/>
  <c r="N51" i="81" s="1"/>
  <c r="AG37" i="168"/>
  <c r="AF37" i="168"/>
  <c r="BF5" i="168" s="1"/>
  <c r="L51" i="81" s="1"/>
  <c r="AE37" i="168"/>
  <c r="BE5" i="168" s="1"/>
  <c r="K51" i="81" s="1"/>
  <c r="AD37" i="168"/>
  <c r="AC37" i="168"/>
  <c r="AB37" i="168"/>
  <c r="AA37" i="168"/>
  <c r="Z37" i="168"/>
  <c r="BM5" i="168" s="1"/>
  <c r="S51" i="81" s="1"/>
  <c r="Y37" i="168"/>
  <c r="BA5" i="168" s="1"/>
  <c r="G51" i="81" s="1"/>
  <c r="AJ35" i="168"/>
  <c r="AI35" i="168"/>
  <c r="AH35" i="168"/>
  <c r="BT5" i="168" s="1"/>
  <c r="Z51" i="81" s="1"/>
  <c r="AG35" i="168"/>
  <c r="BS5" i="168" s="1"/>
  <c r="Y51" i="81" s="1"/>
  <c r="AF35" i="168"/>
  <c r="BR5" i="168" s="1"/>
  <c r="X51" i="81" s="1"/>
  <c r="AE35" i="168"/>
  <c r="AD35" i="168"/>
  <c r="AC3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Q11" i="168"/>
  <c r="BV5" i="168"/>
  <c r="AB51" i="81" s="1"/>
  <c r="BU5" i="168"/>
  <c r="AA51" i="81" s="1"/>
  <c r="BQ5" i="168"/>
  <c r="W51" i="81" s="1"/>
  <c r="BP5" i="168"/>
  <c r="V51" i="81" s="1"/>
  <c r="BO5" i="168"/>
  <c r="U51" i="81" s="1"/>
  <c r="BL5" i="168"/>
  <c r="R51" i="81" s="1"/>
  <c r="BK5" i="168"/>
  <c r="Q51" i="81" s="1"/>
  <c r="BG5" i="168"/>
  <c r="M51" i="81" s="1"/>
  <c r="BD5" i="168"/>
  <c r="BC5" i="168"/>
  <c r="AX5" i="168"/>
  <c r="AW5" i="168"/>
  <c r="C51" i="81" s="1"/>
  <c r="AV5" i="168"/>
  <c r="B51" i="81" s="1"/>
  <c r="AJ37" i="167"/>
  <c r="BJ5" i="167" s="1"/>
  <c r="AI37" i="167"/>
  <c r="AH37" i="167"/>
  <c r="AG37" i="167"/>
  <c r="BG5" i="167" s="1"/>
  <c r="AF37" i="167"/>
  <c r="BF5" i="167" s="1"/>
  <c r="AE37" i="167"/>
  <c r="BE5" i="167" s="1"/>
  <c r="K50" i="81" s="1"/>
  <c r="AD37" i="167"/>
  <c r="BD5" i="167" s="1"/>
  <c r="J50" i="81" s="1"/>
  <c r="AC37" i="167"/>
  <c r="BC5" i="167" s="1"/>
  <c r="I50" i="81" s="1"/>
  <c r="AB37" i="167"/>
  <c r="AA37" i="167"/>
  <c r="Z37" i="167"/>
  <c r="BB5" i="167" s="1"/>
  <c r="H50" i="81" s="1"/>
  <c r="Y37" i="167"/>
  <c r="BK5" i="167" s="1"/>
  <c r="AJ35" i="167"/>
  <c r="AI35" i="167"/>
  <c r="AH35" i="167"/>
  <c r="AG35" i="167"/>
  <c r="AF35" i="167"/>
  <c r="AE35" i="167"/>
  <c r="AD35" i="167"/>
  <c r="AC35" i="167"/>
  <c r="BO5" i="167" s="1"/>
  <c r="U50" i="81" s="1"/>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Q11" i="167"/>
  <c r="BV5" i="167"/>
  <c r="AB50" i="81" s="1"/>
  <c r="BU5" i="167"/>
  <c r="AA50" i="81" s="1"/>
  <c r="BT5" i="167"/>
  <c r="Z50" i="81" s="1"/>
  <c r="BS5" i="167"/>
  <c r="Y50" i="81" s="1"/>
  <c r="BR5" i="167"/>
  <c r="X50" i="81" s="1"/>
  <c r="BQ5" i="167"/>
  <c r="W50" i="81" s="1"/>
  <c r="BP5" i="167"/>
  <c r="V50" i="81" s="1"/>
  <c r="BM5" i="167"/>
  <c r="S50" i="81" s="1"/>
  <c r="BL5" i="167"/>
  <c r="BI5" i="167"/>
  <c r="O50" i="81" s="1"/>
  <c r="BH5" i="167"/>
  <c r="N50" i="81" s="1"/>
  <c r="BA5" i="167"/>
  <c r="AZ5" i="167"/>
  <c r="F50" i="81" s="1"/>
  <c r="AY5" i="167"/>
  <c r="E50" i="81" s="1"/>
  <c r="AX5" i="167"/>
  <c r="D50" i="81" s="1"/>
  <c r="AW5" i="167"/>
  <c r="AV5" i="167"/>
  <c r="AJ37" i="166"/>
  <c r="AI37" i="166"/>
  <c r="BI5" i="166" s="1"/>
  <c r="O49" i="81" s="1"/>
  <c r="AH37" i="166"/>
  <c r="AG37" i="166"/>
  <c r="AF37" i="166"/>
  <c r="AE37" i="166"/>
  <c r="AD37" i="166"/>
  <c r="AC37" i="166"/>
  <c r="AB37" i="166"/>
  <c r="AA37" i="166"/>
  <c r="Z37" i="166"/>
  <c r="Y37" i="166"/>
  <c r="AJ35" i="166"/>
  <c r="BV5" i="166" s="1"/>
  <c r="AI35" i="166"/>
  <c r="BU5" i="166" s="1"/>
  <c r="AA49" i="81" s="1"/>
  <c r="AH35" i="166"/>
  <c r="BT5" i="166" s="1"/>
  <c r="Z49" i="81" s="1"/>
  <c r="AG35" i="166"/>
  <c r="AF35" i="166"/>
  <c r="AE35" i="166"/>
  <c r="BQ5" i="166" s="1"/>
  <c r="W49" i="81" s="1"/>
  <c r="AD35" i="166"/>
  <c r="BP5" i="166" s="1"/>
  <c r="V49" i="81" s="1"/>
  <c r="AC3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Q11" i="166"/>
  <c r="BS5" i="166"/>
  <c r="BR5" i="166"/>
  <c r="BO5" i="166"/>
  <c r="U49" i="81" s="1"/>
  <c r="BL5" i="166"/>
  <c r="R49" i="81" s="1"/>
  <c r="BJ5" i="166"/>
  <c r="P49" i="81" s="1"/>
  <c r="BH5" i="166"/>
  <c r="N49" i="81" s="1"/>
  <c r="BG5" i="166"/>
  <c r="M49" i="81" s="1"/>
  <c r="BF5" i="166"/>
  <c r="BE5" i="166"/>
  <c r="BD5" i="166"/>
  <c r="J49" i="81" s="1"/>
  <c r="BC5" i="166"/>
  <c r="I49" i="81" s="1"/>
  <c r="AX5" i="166"/>
  <c r="D49" i="81" s="1"/>
  <c r="AW5" i="166"/>
  <c r="AV5" i="166"/>
  <c r="B49" i="81" s="1"/>
  <c r="AJ37" i="165"/>
  <c r="BJ5" i="165" s="1"/>
  <c r="P48" i="81" s="1"/>
  <c r="AI37" i="165"/>
  <c r="BI5" i="165" s="1"/>
  <c r="O48" i="81" s="1"/>
  <c r="AH37" i="165"/>
  <c r="BH5" i="165" s="1"/>
  <c r="N48" i="81" s="1"/>
  <c r="AG37" i="165"/>
  <c r="BG5" i="165" s="1"/>
  <c r="AF37" i="165"/>
  <c r="BF5" i="165" s="1"/>
  <c r="L48" i="81" s="1"/>
  <c r="AE37" i="165"/>
  <c r="BE5" i="165" s="1"/>
  <c r="K48" i="81" s="1"/>
  <c r="AD37" i="165"/>
  <c r="BD5" i="165" s="1"/>
  <c r="J48" i="81" s="1"/>
  <c r="AC37" i="165"/>
  <c r="BC5" i="165" s="1"/>
  <c r="I48" i="81" s="1"/>
  <c r="AB37" i="165"/>
  <c r="AA37" i="165"/>
  <c r="Z37" i="165"/>
  <c r="Y37" i="165"/>
  <c r="AJ35" i="165"/>
  <c r="BV5" i="165" s="1"/>
  <c r="AB48" i="81" s="1"/>
  <c r="AI35" i="165"/>
  <c r="AH35" i="165"/>
  <c r="AG35" i="165"/>
  <c r="AF35" i="165"/>
  <c r="AE35" i="165"/>
  <c r="AD35" i="165"/>
  <c r="AC3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Q11" i="165"/>
  <c r="BU5" i="165"/>
  <c r="BT5" i="165"/>
  <c r="Z48" i="81" s="1"/>
  <c r="BS5" i="165"/>
  <c r="Y48" i="81" s="1"/>
  <c r="BR5" i="165"/>
  <c r="BQ5" i="165"/>
  <c r="W48" i="81" s="1"/>
  <c r="BP5" i="165"/>
  <c r="BO5" i="165"/>
  <c r="BN5" i="165"/>
  <c r="T48" i="81" s="1"/>
  <c r="BK5" i="165"/>
  <c r="Q48" i="81" s="1"/>
  <c r="AX5" i="165"/>
  <c r="D48" i="81" s="1"/>
  <c r="AW5" i="165"/>
  <c r="C48" i="81" s="1"/>
  <c r="AV5" i="165"/>
  <c r="B48" i="81" s="1"/>
  <c r="AJ37" i="164"/>
  <c r="BJ5" i="164" s="1"/>
  <c r="P47" i="81" s="1"/>
  <c r="AI37" i="164"/>
  <c r="BI5" i="164" s="1"/>
  <c r="O47" i="81" s="1"/>
  <c r="AH37" i="164"/>
  <c r="AG37" i="164"/>
  <c r="AF37" i="164"/>
  <c r="BF5" i="164" s="1"/>
  <c r="L47" i="81" s="1"/>
  <c r="AE37" i="164"/>
  <c r="BE5" i="164" s="1"/>
  <c r="K47" i="81" s="1"/>
  <c r="AD37" i="164"/>
  <c r="BD5" i="164" s="1"/>
  <c r="J47" i="81" s="1"/>
  <c r="AC37" i="164"/>
  <c r="BC5" i="164" s="1"/>
  <c r="I47" i="81" s="1"/>
  <c r="AB37" i="164"/>
  <c r="AA37" i="164"/>
  <c r="Z37" i="164"/>
  <c r="Y37" i="164"/>
  <c r="AJ35" i="164"/>
  <c r="AI35" i="164"/>
  <c r="AH35" i="164"/>
  <c r="AG35" i="164"/>
  <c r="AF35" i="164"/>
  <c r="BR5" i="164" s="1"/>
  <c r="AE35" i="164"/>
  <c r="BQ5" i="164" s="1"/>
  <c r="AD35" i="164"/>
  <c r="BP5" i="164" s="1"/>
  <c r="AC35" i="164"/>
  <c r="BO5" i="164" s="1"/>
  <c r="U47" i="81" s="1"/>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Q11" i="164"/>
  <c r="BV5" i="164"/>
  <c r="AB47" i="81" s="1"/>
  <c r="BU5" i="164"/>
  <c r="AA47" i="81" s="1"/>
  <c r="BT5" i="164"/>
  <c r="Z47" i="81" s="1"/>
  <c r="BS5" i="164"/>
  <c r="Y47" i="81" s="1"/>
  <c r="BH5" i="164"/>
  <c r="N47" i="81" s="1"/>
  <c r="BG5" i="164"/>
  <c r="AX5" i="164"/>
  <c r="AW5" i="164"/>
  <c r="C47" i="81" s="1"/>
  <c r="AV5" i="164"/>
  <c r="B47" i="81" s="1"/>
  <c r="AJ37" i="163"/>
  <c r="BJ5" i="163" s="1"/>
  <c r="P46" i="81" s="1"/>
  <c r="AI37" i="163"/>
  <c r="BI5" i="163" s="1"/>
  <c r="AH37" i="163"/>
  <c r="AG37" i="163"/>
  <c r="BG5" i="163" s="1"/>
  <c r="M46" i="81" s="1"/>
  <c r="AF37" i="163"/>
  <c r="BF5" i="163" s="1"/>
  <c r="L46" i="81" s="1"/>
  <c r="AE37" i="163"/>
  <c r="AD37" i="163"/>
  <c r="AC37" i="163"/>
  <c r="AB37" i="163"/>
  <c r="AA37" i="163"/>
  <c r="Z37" i="163"/>
  <c r="Y37" i="163"/>
  <c r="BN5" i="163" s="1"/>
  <c r="T46" i="81" s="1"/>
  <c r="AJ35" i="163"/>
  <c r="AI35" i="163"/>
  <c r="BU5" i="163" s="1"/>
  <c r="AH35" i="163"/>
  <c r="BT5" i="163" s="1"/>
  <c r="Z46" i="81" s="1"/>
  <c r="AG35" i="163"/>
  <c r="BS5" i="163" s="1"/>
  <c r="Y46" i="81" s="1"/>
  <c r="AF35" i="163"/>
  <c r="BR5" i="163" s="1"/>
  <c r="X46" i="81" s="1"/>
  <c r="AE35" i="163"/>
  <c r="AD35" i="163"/>
  <c r="BP5" i="163" s="1"/>
  <c r="V46" i="81" s="1"/>
  <c r="AC35" i="163"/>
  <c r="BO5" i="163" s="1"/>
  <c r="U46" i="81" s="1"/>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Q11" i="163"/>
  <c r="BV5" i="163"/>
  <c r="AB46" i="81" s="1"/>
  <c r="BQ5" i="163"/>
  <c r="W46" i="81" s="1"/>
  <c r="BM5" i="163"/>
  <c r="S46" i="81" s="1"/>
  <c r="BL5" i="163"/>
  <c r="BK5" i="163"/>
  <c r="Q46" i="81" s="1"/>
  <c r="BH5" i="163"/>
  <c r="N46" i="81" s="1"/>
  <c r="BE5" i="163"/>
  <c r="K46" i="81" s="1"/>
  <c r="BD5" i="163"/>
  <c r="BC5" i="163"/>
  <c r="AZ5" i="163"/>
  <c r="AY5" i="163"/>
  <c r="AX5" i="163"/>
  <c r="D46" i="81" s="1"/>
  <c r="AW5" i="163"/>
  <c r="C46" i="81" s="1"/>
  <c r="AV5" i="163"/>
  <c r="B46" i="81" s="1"/>
  <c r="AJ37" i="162"/>
  <c r="AI37" i="162"/>
  <c r="AH37" i="162"/>
  <c r="AG37" i="162"/>
  <c r="AF37" i="162"/>
  <c r="BF5" i="162" s="1"/>
  <c r="AE37" i="162"/>
  <c r="BE5" i="162" s="1"/>
  <c r="K45" i="81" s="1"/>
  <c r="AD37" i="162"/>
  <c r="AC37" i="162"/>
  <c r="BC5" i="162" s="1"/>
  <c r="I45" i="81" s="1"/>
  <c r="AB37" i="162"/>
  <c r="AA37" i="162"/>
  <c r="Z37" i="162"/>
  <c r="Y37" i="162"/>
  <c r="BM5" i="162" s="1"/>
  <c r="S45" i="81" s="1"/>
  <c r="AJ35" i="162"/>
  <c r="BV5" i="162" s="1"/>
  <c r="AI35" i="162"/>
  <c r="AH35" i="162"/>
  <c r="BT5" i="162" s="1"/>
  <c r="AG35" i="162"/>
  <c r="BS5" i="162" s="1"/>
  <c r="Y45" i="81" s="1"/>
  <c r="AF35" i="162"/>
  <c r="AE35" i="162"/>
  <c r="BQ5" i="162" s="1"/>
  <c r="W45" i="81" s="1"/>
  <c r="AD35" i="162"/>
  <c r="BP5" i="162" s="1"/>
  <c r="V45" i="81" s="1"/>
  <c r="AC35" i="162"/>
  <c r="AQ34" i="162"/>
  <c r="AQ33" i="162"/>
  <c r="AQ32" i="162"/>
  <c r="AQ31" i="162"/>
  <c r="AQ30" i="162"/>
  <c r="AQ29" i="162"/>
  <c r="AQ28" i="162"/>
  <c r="AQ27" i="162"/>
  <c r="AQ26" i="162"/>
  <c r="AQ25" i="162"/>
  <c r="AQ24" i="162"/>
  <c r="AQ23" i="162"/>
  <c r="AQ22" i="162"/>
  <c r="AQ21" i="162"/>
  <c r="AQ20" i="162"/>
  <c r="AQ19" i="162"/>
  <c r="AQ18" i="162"/>
  <c r="AQ17" i="162"/>
  <c r="AQ16" i="162"/>
  <c r="AQ15" i="162"/>
  <c r="AQ14" i="162"/>
  <c r="AQ13" i="162"/>
  <c r="AQ12" i="162"/>
  <c r="AQ11" i="162"/>
  <c r="BU5" i="162"/>
  <c r="BR5" i="162"/>
  <c r="X45" i="81" s="1"/>
  <c r="BO5" i="162"/>
  <c r="U45" i="81" s="1"/>
  <c r="BJ5" i="162"/>
  <c r="P45" i="81" s="1"/>
  <c r="BI5" i="162"/>
  <c r="O45" i="81" s="1"/>
  <c r="BH5" i="162"/>
  <c r="N45" i="81" s="1"/>
  <c r="BG5" i="162"/>
  <c r="M45" i="81" s="1"/>
  <c r="BD5" i="162"/>
  <c r="J45" i="81" s="1"/>
  <c r="AX5" i="162"/>
  <c r="D45" i="81" s="1"/>
  <c r="AW5" i="162"/>
  <c r="C45" i="81" s="1"/>
  <c r="AV5" i="162"/>
  <c r="B45" i="81" s="1"/>
  <c r="AJ37" i="161"/>
  <c r="AI37" i="161"/>
  <c r="AH37" i="161"/>
  <c r="AG37" i="161"/>
  <c r="BG5" i="161" s="1"/>
  <c r="M44" i="81" s="1"/>
  <c r="AF37" i="161"/>
  <c r="AE37" i="161"/>
  <c r="AD37" i="161"/>
  <c r="AC37" i="161"/>
  <c r="AB37" i="161"/>
  <c r="AA37" i="161"/>
  <c r="Z37" i="161"/>
  <c r="Y37" i="161"/>
  <c r="AJ35" i="161"/>
  <c r="AI35" i="161"/>
  <c r="AH35" i="161"/>
  <c r="BT5" i="161" s="1"/>
  <c r="Z44" i="81" s="1"/>
  <c r="AG35" i="161"/>
  <c r="AF35" i="161"/>
  <c r="BR5" i="161" s="1"/>
  <c r="AE35" i="161"/>
  <c r="BQ5" i="161" s="1"/>
  <c r="AD35" i="161"/>
  <c r="AC35" i="161"/>
  <c r="BO5" i="161" s="1"/>
  <c r="U44" i="81" s="1"/>
  <c r="AQ34" i="161"/>
  <c r="AQ33" i="161"/>
  <c r="AQ32" i="161"/>
  <c r="AQ31" i="161"/>
  <c r="AQ30" i="161"/>
  <c r="AQ29" i="161"/>
  <c r="AQ28" i="161"/>
  <c r="AQ27" i="161"/>
  <c r="AQ26" i="161"/>
  <c r="AQ25" i="161"/>
  <c r="AQ24" i="161"/>
  <c r="AQ23" i="161"/>
  <c r="AQ22" i="161"/>
  <c r="AQ21" i="161"/>
  <c r="AQ20" i="161"/>
  <c r="AQ19" i="161"/>
  <c r="AQ18" i="161"/>
  <c r="AQ17" i="161"/>
  <c r="AQ16" i="161"/>
  <c r="AQ15" i="161"/>
  <c r="AQ14" i="161"/>
  <c r="AQ13" i="161"/>
  <c r="AQ12" i="161"/>
  <c r="AQ11" i="161"/>
  <c r="BV5" i="161"/>
  <c r="BU5" i="161"/>
  <c r="AA44" i="81" s="1"/>
  <c r="BS5" i="161"/>
  <c r="BP5" i="161"/>
  <c r="V44" i="81" s="1"/>
  <c r="BJ5" i="161"/>
  <c r="P44" i="81" s="1"/>
  <c r="BI5" i="161"/>
  <c r="BH5" i="161"/>
  <c r="BF5" i="161"/>
  <c r="L44" i="81" s="1"/>
  <c r="BE5" i="161"/>
  <c r="K44" i="81" s="1"/>
  <c r="BD5" i="161"/>
  <c r="J44" i="81" s="1"/>
  <c r="BC5" i="161"/>
  <c r="I44" i="81" s="1"/>
  <c r="BB5" i="161"/>
  <c r="H44" i="81" s="1"/>
  <c r="AX5" i="161"/>
  <c r="D44" i="81" s="1"/>
  <c r="AW5" i="161"/>
  <c r="AV5" i="161"/>
  <c r="AJ37" i="160"/>
  <c r="BJ5" i="160" s="1"/>
  <c r="P43" i="81" s="1"/>
  <c r="AI37" i="160"/>
  <c r="BI5" i="160" s="1"/>
  <c r="AH37" i="160"/>
  <c r="BH5" i="160" s="1"/>
  <c r="AG37" i="160"/>
  <c r="AF37" i="160"/>
  <c r="AE37" i="160"/>
  <c r="BE5" i="160" s="1"/>
  <c r="K43" i="81" s="1"/>
  <c r="AD37" i="160"/>
  <c r="BD5" i="160" s="1"/>
  <c r="J43" i="81" s="1"/>
  <c r="AC37" i="160"/>
  <c r="BC5" i="160" s="1"/>
  <c r="I43" i="81" s="1"/>
  <c r="AB37" i="160"/>
  <c r="AA37" i="160"/>
  <c r="Z37" i="160"/>
  <c r="Y37" i="160"/>
  <c r="AJ35" i="160"/>
  <c r="BV5" i="160" s="1"/>
  <c r="AB43" i="81" s="1"/>
  <c r="AI35" i="160"/>
  <c r="BU5" i="160" s="1"/>
  <c r="AA43" i="81" s="1"/>
  <c r="AH35" i="160"/>
  <c r="AG35" i="160"/>
  <c r="AF35" i="160"/>
  <c r="AE35" i="160"/>
  <c r="AD35" i="160"/>
  <c r="AC3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Q11" i="160"/>
  <c r="BT5" i="160"/>
  <c r="BS5" i="160"/>
  <c r="Y43" i="81" s="1"/>
  <c r="BR5" i="160"/>
  <c r="X43" i="81" s="1"/>
  <c r="BQ5" i="160"/>
  <c r="W43" i="81" s="1"/>
  <c r="BP5" i="160"/>
  <c r="V43" i="81" s="1"/>
  <c r="BO5" i="160"/>
  <c r="U43" i="81" s="1"/>
  <c r="BM5" i="160"/>
  <c r="S43" i="81" s="1"/>
  <c r="BL5" i="160"/>
  <c r="R43" i="81" s="1"/>
  <c r="BK5" i="160"/>
  <c r="Q43" i="81" s="1"/>
  <c r="BG5" i="160"/>
  <c r="BF5" i="160"/>
  <c r="AX5" i="160"/>
  <c r="D43" i="81" s="1"/>
  <c r="AW5" i="160"/>
  <c r="C43" i="81" s="1"/>
  <c r="AV5" i="160"/>
  <c r="B43" i="81" s="1"/>
  <c r="AJ37" i="159"/>
  <c r="BJ5" i="159" s="1"/>
  <c r="P42" i="81" s="1"/>
  <c r="AI37" i="159"/>
  <c r="AH37" i="159"/>
  <c r="AG37" i="159"/>
  <c r="AF37" i="159"/>
  <c r="AE37" i="159"/>
  <c r="BE5" i="159" s="1"/>
  <c r="K42" i="81" s="1"/>
  <c r="AD37" i="159"/>
  <c r="BD5" i="159" s="1"/>
  <c r="J42" i="81" s="1"/>
  <c r="AC37" i="159"/>
  <c r="BC5" i="159" s="1"/>
  <c r="I42" i="81" s="1"/>
  <c r="AB37" i="159"/>
  <c r="AA37" i="159"/>
  <c r="Z37" i="159"/>
  <c r="BL5" i="159" s="1"/>
  <c r="R42" i="81" s="1"/>
  <c r="Y37" i="159"/>
  <c r="AJ35" i="159"/>
  <c r="BV5" i="159" s="1"/>
  <c r="AB42" i="81" s="1"/>
  <c r="AI35" i="159"/>
  <c r="AH35" i="159"/>
  <c r="AG35" i="159"/>
  <c r="AF35" i="159"/>
  <c r="BR5" i="159" s="1"/>
  <c r="X42" i="81" s="1"/>
  <c r="AE35" i="159"/>
  <c r="BQ5" i="159" s="1"/>
  <c r="W42" i="81" s="1"/>
  <c r="AD35" i="159"/>
  <c r="BP5" i="159" s="1"/>
  <c r="AC35" i="159"/>
  <c r="BO5" i="159" s="1"/>
  <c r="AQ34" i="159"/>
  <c r="AQ33" i="159"/>
  <c r="AQ32" i="159"/>
  <c r="AQ31" i="159"/>
  <c r="AQ30" i="159"/>
  <c r="AQ29" i="159"/>
  <c r="AQ28" i="159"/>
  <c r="AQ27" i="159"/>
  <c r="AQ26" i="159"/>
  <c r="AQ25" i="159"/>
  <c r="AQ24" i="159"/>
  <c r="AQ23" i="159"/>
  <c r="AQ22" i="159"/>
  <c r="AQ21" i="159"/>
  <c r="AQ20" i="159"/>
  <c r="AQ19" i="159"/>
  <c r="AQ18" i="159"/>
  <c r="AQ17" i="159"/>
  <c r="AQ16" i="159"/>
  <c r="AQ15" i="159"/>
  <c r="AQ14" i="159"/>
  <c r="AQ13" i="159"/>
  <c r="AQ12" i="159"/>
  <c r="AQ11" i="159"/>
  <c r="BU5" i="159"/>
  <c r="AA42" i="81" s="1"/>
  <c r="BT5" i="159"/>
  <c r="Z42" i="81" s="1"/>
  <c r="BS5" i="159"/>
  <c r="Y42" i="81" s="1"/>
  <c r="BN5" i="159"/>
  <c r="BI5" i="159"/>
  <c r="BH5" i="159"/>
  <c r="BG5" i="159"/>
  <c r="M42" i="81" s="1"/>
  <c r="BF5" i="159"/>
  <c r="L42" i="81" s="1"/>
  <c r="BB5" i="159"/>
  <c r="H42" i="81" s="1"/>
  <c r="BA5" i="159"/>
  <c r="G42" i="81" s="1"/>
  <c r="AZ5" i="159"/>
  <c r="F42" i="81" s="1"/>
  <c r="AY5" i="159"/>
  <c r="E42" i="81" s="1"/>
  <c r="AX5" i="159"/>
  <c r="D42" i="81" s="1"/>
  <c r="AW5" i="159"/>
  <c r="C42" i="81" s="1"/>
  <c r="AV5" i="159"/>
  <c r="AJ37" i="158"/>
  <c r="BJ5" i="158" s="1"/>
  <c r="AI37" i="158"/>
  <c r="AH37" i="158"/>
  <c r="AG37" i="158"/>
  <c r="BG5" i="158" s="1"/>
  <c r="M41" i="81" s="1"/>
  <c r="AF37" i="158"/>
  <c r="AE37" i="158"/>
  <c r="AD37" i="158"/>
  <c r="BD5" i="158" s="1"/>
  <c r="AC37" i="158"/>
  <c r="AB37" i="158"/>
  <c r="AA37" i="158"/>
  <c r="BN5" i="158" s="1"/>
  <c r="T41" i="81" s="1"/>
  <c r="Z37" i="158"/>
  <c r="Y37" i="158"/>
  <c r="AJ35" i="158"/>
  <c r="BV5" i="158" s="1"/>
  <c r="AI35" i="158"/>
  <c r="BU5" i="158" s="1"/>
  <c r="AA41" i="81" s="1"/>
  <c r="AH35" i="158"/>
  <c r="BT5" i="158" s="1"/>
  <c r="Z41" i="81" s="1"/>
  <c r="AG35" i="158"/>
  <c r="BS5" i="158" s="1"/>
  <c r="Y41" i="81" s="1"/>
  <c r="AF35" i="158"/>
  <c r="AE35" i="158"/>
  <c r="AD35" i="158"/>
  <c r="AC35" i="158"/>
  <c r="AQ34" i="158"/>
  <c r="AQ33" i="158"/>
  <c r="AQ32" i="158"/>
  <c r="AQ31" i="158"/>
  <c r="AQ30" i="158"/>
  <c r="AQ29" i="158"/>
  <c r="AQ28" i="158"/>
  <c r="AQ27" i="158"/>
  <c r="AQ26" i="158"/>
  <c r="AQ25" i="158"/>
  <c r="AQ24" i="158"/>
  <c r="AQ23" i="158"/>
  <c r="AQ22" i="158"/>
  <c r="AQ21" i="158"/>
  <c r="AQ20" i="158"/>
  <c r="AQ19" i="158"/>
  <c r="AQ18" i="158"/>
  <c r="AQ17" i="158"/>
  <c r="AQ16" i="158"/>
  <c r="AQ15" i="158"/>
  <c r="AQ14" i="158"/>
  <c r="AQ13" i="158"/>
  <c r="AQ12" i="158"/>
  <c r="AQ11" i="158"/>
  <c r="BR5" i="158"/>
  <c r="X41" i="81" s="1"/>
  <c r="BQ5" i="158"/>
  <c r="W41" i="81" s="1"/>
  <c r="BP5" i="158"/>
  <c r="V41" i="81" s="1"/>
  <c r="BO5" i="158"/>
  <c r="U41" i="81" s="1"/>
  <c r="BM5" i="158"/>
  <c r="BK5" i="158"/>
  <c r="Q41" i="81" s="1"/>
  <c r="BI5" i="158"/>
  <c r="BH5" i="158"/>
  <c r="N41" i="81" s="1"/>
  <c r="BF5" i="158"/>
  <c r="L41" i="81" s="1"/>
  <c r="BE5" i="158"/>
  <c r="BC5" i="158"/>
  <c r="I41" i="81" s="1"/>
  <c r="BB5" i="158"/>
  <c r="H41" i="81" s="1"/>
  <c r="AY5" i="158"/>
  <c r="E41" i="81" s="1"/>
  <c r="AX5" i="158"/>
  <c r="D41" i="81" s="1"/>
  <c r="AW5" i="158"/>
  <c r="C41" i="81" s="1"/>
  <c r="AV5" i="158"/>
  <c r="AJ37" i="157"/>
  <c r="BJ5" i="157" s="1"/>
  <c r="P40" i="81" s="1"/>
  <c r="AI37" i="157"/>
  <c r="AH37" i="157"/>
  <c r="AG37" i="157"/>
  <c r="BG5" i="157" s="1"/>
  <c r="M40" i="81" s="1"/>
  <c r="AF37" i="157"/>
  <c r="BF5" i="157" s="1"/>
  <c r="L40" i="81" s="1"/>
  <c r="AE37" i="157"/>
  <c r="AD37" i="157"/>
  <c r="BD5" i="157" s="1"/>
  <c r="J40" i="81" s="1"/>
  <c r="AC37" i="157"/>
  <c r="BC5" i="157" s="1"/>
  <c r="AB37" i="157"/>
  <c r="AA37" i="157"/>
  <c r="Z37" i="157"/>
  <c r="AZ5" i="157" s="1"/>
  <c r="F40" i="81" s="1"/>
  <c r="Y37" i="157"/>
  <c r="AJ35" i="157"/>
  <c r="AI35" i="157"/>
  <c r="BU5" i="157" s="1"/>
  <c r="AA40" i="81" s="1"/>
  <c r="AH35" i="157"/>
  <c r="AG35" i="157"/>
  <c r="AF35" i="157"/>
  <c r="BR5" i="157" s="1"/>
  <c r="X40" i="81" s="1"/>
  <c r="AE35" i="157"/>
  <c r="BQ5" i="157" s="1"/>
  <c r="AD35" i="157"/>
  <c r="AC35" i="157"/>
  <c r="BO5" i="157" s="1"/>
  <c r="AQ34" i="157"/>
  <c r="AQ33" i="157"/>
  <c r="AQ32" i="157"/>
  <c r="AQ31" i="157"/>
  <c r="AQ30" i="157"/>
  <c r="AQ29" i="157"/>
  <c r="AQ28" i="157"/>
  <c r="AQ27" i="157"/>
  <c r="AQ26" i="157"/>
  <c r="AQ25" i="157"/>
  <c r="AQ24" i="157"/>
  <c r="AQ23" i="157"/>
  <c r="AQ22" i="157"/>
  <c r="AQ21" i="157"/>
  <c r="AQ20" i="157"/>
  <c r="AQ19" i="157"/>
  <c r="AQ18" i="157"/>
  <c r="AQ17" i="157"/>
  <c r="AQ16" i="157"/>
  <c r="AQ15" i="157"/>
  <c r="AQ14" i="157"/>
  <c r="AQ13" i="157"/>
  <c r="AQ12" i="157"/>
  <c r="AQ11" i="157"/>
  <c r="BV5" i="157"/>
  <c r="AB40" i="81" s="1"/>
  <c r="BT5" i="157"/>
  <c r="BS5" i="157"/>
  <c r="Y40" i="81" s="1"/>
  <c r="BP5" i="157"/>
  <c r="BL5" i="157"/>
  <c r="R40" i="81" s="1"/>
  <c r="BK5" i="157"/>
  <c r="BI5" i="157"/>
  <c r="O40" i="81" s="1"/>
  <c r="BH5" i="157"/>
  <c r="N40" i="81" s="1"/>
  <c r="BE5" i="157"/>
  <c r="K40" i="81" s="1"/>
  <c r="BA5" i="157"/>
  <c r="AY5" i="157"/>
  <c r="E40" i="81" s="1"/>
  <c r="AX5" i="157"/>
  <c r="D40" i="81" s="1"/>
  <c r="AW5" i="157"/>
  <c r="AV5" i="157"/>
  <c r="AJ37" i="156"/>
  <c r="AI37" i="156"/>
  <c r="BI5" i="156" s="1"/>
  <c r="O39" i="81" s="1"/>
  <c r="AH37" i="156"/>
  <c r="BH5" i="156" s="1"/>
  <c r="N39" i="81" s="1"/>
  <c r="AG37" i="156"/>
  <c r="BG5" i="156" s="1"/>
  <c r="AF37" i="156"/>
  <c r="BF5" i="156" s="1"/>
  <c r="L39" i="81" s="1"/>
  <c r="AE37" i="156"/>
  <c r="AD37" i="156"/>
  <c r="AC37" i="156"/>
  <c r="BC5" i="156" s="1"/>
  <c r="I39" i="81" s="1"/>
  <c r="AB37" i="156"/>
  <c r="AA37" i="156"/>
  <c r="Z37" i="156"/>
  <c r="BB5" i="156" s="1"/>
  <c r="H39" i="81" s="1"/>
  <c r="Y37" i="156"/>
  <c r="AJ35" i="156"/>
  <c r="BV5" i="156" s="1"/>
  <c r="AI35" i="156"/>
  <c r="BU5" i="156" s="1"/>
  <c r="AH35" i="156"/>
  <c r="BT5" i="156" s="1"/>
  <c r="Z39" i="81" s="1"/>
  <c r="AG35" i="156"/>
  <c r="BS5" i="156" s="1"/>
  <c r="AF35" i="156"/>
  <c r="AE35" i="156"/>
  <c r="AD35" i="156"/>
  <c r="AC35" i="156"/>
  <c r="AQ34" i="156"/>
  <c r="AQ33" i="156"/>
  <c r="AQ32" i="156"/>
  <c r="AQ31" i="156"/>
  <c r="AQ30" i="156"/>
  <c r="AQ29" i="156"/>
  <c r="AQ28" i="156"/>
  <c r="AQ27" i="156"/>
  <c r="AQ26" i="156"/>
  <c r="AQ25" i="156"/>
  <c r="AQ24" i="156"/>
  <c r="AQ23" i="156"/>
  <c r="AQ22" i="156"/>
  <c r="AQ21" i="156"/>
  <c r="AQ20" i="156"/>
  <c r="AQ19" i="156"/>
  <c r="AQ18" i="156"/>
  <c r="AQ17" i="156"/>
  <c r="AQ16" i="156"/>
  <c r="AQ15" i="156"/>
  <c r="AQ14" i="156"/>
  <c r="AQ13" i="156"/>
  <c r="AQ12" i="156"/>
  <c r="AQ11" i="156"/>
  <c r="BR5" i="156"/>
  <c r="X39" i="81" s="1"/>
  <c r="BQ5" i="156"/>
  <c r="W39" i="81" s="1"/>
  <c r="BP5" i="156"/>
  <c r="V39" i="81" s="1"/>
  <c r="BO5" i="156"/>
  <c r="U39" i="81" s="1"/>
  <c r="BN5" i="156"/>
  <c r="T39" i="81" s="1"/>
  <c r="BK5" i="156"/>
  <c r="BJ5" i="156"/>
  <c r="P39" i="81" s="1"/>
  <c r="BE5" i="156"/>
  <c r="K39" i="81" s="1"/>
  <c r="BD5" i="156"/>
  <c r="J39" i="81" s="1"/>
  <c r="AY5" i="156"/>
  <c r="AX5" i="156"/>
  <c r="AW5" i="156"/>
  <c r="C39" i="81" s="1"/>
  <c r="AV5" i="156"/>
  <c r="B39" i="81" s="1"/>
  <c r="AJ37" i="155"/>
  <c r="BJ5" i="155" s="1"/>
  <c r="P38" i="81" s="1"/>
  <c r="AI37" i="155"/>
  <c r="AH37" i="155"/>
  <c r="AG37" i="155"/>
  <c r="AF37" i="155"/>
  <c r="AE37" i="155"/>
  <c r="AD37" i="155"/>
  <c r="AC37" i="155"/>
  <c r="AB37" i="155"/>
  <c r="AA37" i="155"/>
  <c r="Z37" i="155"/>
  <c r="Y37" i="155"/>
  <c r="AY5" i="155" s="1"/>
  <c r="E38" i="81" s="1"/>
  <c r="AJ35" i="155"/>
  <c r="BV5" i="155" s="1"/>
  <c r="AB38" i="81" s="1"/>
  <c r="AI35" i="155"/>
  <c r="BU5" i="155" s="1"/>
  <c r="AA38" i="81" s="1"/>
  <c r="AH35" i="155"/>
  <c r="AG35" i="155"/>
  <c r="AF35" i="155"/>
  <c r="BR5" i="155" s="1"/>
  <c r="X38" i="81" s="1"/>
  <c r="AE35" i="155"/>
  <c r="BQ5" i="155" s="1"/>
  <c r="AD35" i="155"/>
  <c r="BP5" i="155" s="1"/>
  <c r="AC35" i="155"/>
  <c r="BO5" i="155" s="1"/>
  <c r="AQ34" i="155"/>
  <c r="AQ33" i="155"/>
  <c r="AQ32" i="155"/>
  <c r="AQ31" i="155"/>
  <c r="AQ30" i="155"/>
  <c r="AQ29" i="155"/>
  <c r="AQ28" i="155"/>
  <c r="AQ27" i="155"/>
  <c r="AQ26" i="155"/>
  <c r="AQ25" i="155"/>
  <c r="AQ24" i="155"/>
  <c r="AQ23" i="155"/>
  <c r="AQ22" i="155"/>
  <c r="AQ21" i="155"/>
  <c r="AQ20" i="155"/>
  <c r="AQ19" i="155"/>
  <c r="AQ18" i="155"/>
  <c r="AQ17" i="155"/>
  <c r="AQ16" i="155"/>
  <c r="AQ15" i="155"/>
  <c r="AQ14" i="155"/>
  <c r="AQ13" i="155"/>
  <c r="AQ12" i="155"/>
  <c r="AQ11" i="155"/>
  <c r="BT5" i="155"/>
  <c r="BS5" i="155"/>
  <c r="Y38" i="81" s="1"/>
  <c r="BM5" i="155"/>
  <c r="S38" i="81" s="1"/>
  <c r="BL5" i="155"/>
  <c r="R38" i="81" s="1"/>
  <c r="BI5" i="155"/>
  <c r="O38" i="81" s="1"/>
  <c r="BH5" i="155"/>
  <c r="BG5" i="155"/>
  <c r="M38" i="81" s="1"/>
  <c r="BF5" i="155"/>
  <c r="BE5" i="155"/>
  <c r="K38" i="81" s="1"/>
  <c r="BD5" i="155"/>
  <c r="J38" i="81" s="1"/>
  <c r="BC5" i="155"/>
  <c r="AX5" i="155"/>
  <c r="AW5" i="155"/>
  <c r="AV5" i="155"/>
  <c r="B38" i="81" s="1"/>
  <c r="AJ37" i="154"/>
  <c r="AI37" i="154"/>
  <c r="AH37" i="154"/>
  <c r="BH5" i="154" s="1"/>
  <c r="AG37" i="154"/>
  <c r="BG5" i="154" s="1"/>
  <c r="AF37" i="154"/>
  <c r="AE37" i="154"/>
  <c r="AD37" i="154"/>
  <c r="BD5" i="154" s="1"/>
  <c r="J37" i="81" s="1"/>
  <c r="AC37" i="154"/>
  <c r="BC5" i="154" s="1"/>
  <c r="I37" i="81" s="1"/>
  <c r="AB37" i="154"/>
  <c r="AA37" i="154"/>
  <c r="BN5" i="154" s="1"/>
  <c r="T37" i="81" s="1"/>
  <c r="Z37" i="154"/>
  <c r="BM5" i="154" s="1"/>
  <c r="S37" i="81" s="1"/>
  <c r="Y37" i="154"/>
  <c r="AJ35" i="154"/>
  <c r="BV5" i="154" s="1"/>
  <c r="AB37" i="81" s="1"/>
  <c r="AI35" i="154"/>
  <c r="BU5" i="154" s="1"/>
  <c r="AA37" i="81" s="1"/>
  <c r="AH35" i="154"/>
  <c r="AG35" i="154"/>
  <c r="AF35" i="154"/>
  <c r="AE35" i="154"/>
  <c r="AD35" i="154"/>
  <c r="AC35" i="154"/>
  <c r="AQ34" i="154"/>
  <c r="AQ33" i="154"/>
  <c r="AQ32" i="154"/>
  <c r="AQ31" i="154"/>
  <c r="AQ30" i="154"/>
  <c r="AQ29" i="154"/>
  <c r="AQ28" i="154"/>
  <c r="AQ27" i="154"/>
  <c r="AQ26" i="154"/>
  <c r="AQ25" i="154"/>
  <c r="AQ24" i="154"/>
  <c r="AQ23" i="154"/>
  <c r="AQ22" i="154"/>
  <c r="AQ21" i="154"/>
  <c r="AQ20" i="154"/>
  <c r="AQ19" i="154"/>
  <c r="AQ18" i="154"/>
  <c r="AQ17" i="154"/>
  <c r="AQ16" i="154"/>
  <c r="AQ15" i="154"/>
  <c r="AQ14" i="154"/>
  <c r="AQ13" i="154"/>
  <c r="AQ12" i="154"/>
  <c r="AQ11" i="154"/>
  <c r="BT5" i="154"/>
  <c r="Z37" i="81" s="1"/>
  <c r="BS5" i="154"/>
  <c r="Y37" i="81" s="1"/>
  <c r="BR5" i="154"/>
  <c r="X37" i="81" s="1"/>
  <c r="BQ5" i="154"/>
  <c r="BP5" i="154"/>
  <c r="V37" i="81" s="1"/>
  <c r="BO5" i="154"/>
  <c r="U37" i="81" s="1"/>
  <c r="BJ5" i="154"/>
  <c r="P37" i="81" s="1"/>
  <c r="BI5" i="154"/>
  <c r="O37" i="81" s="1"/>
  <c r="BF5" i="154"/>
  <c r="BE5" i="154"/>
  <c r="AX5" i="154"/>
  <c r="D37" i="81" s="1"/>
  <c r="AW5" i="154"/>
  <c r="C37" i="81" s="1"/>
  <c r="AV5" i="154"/>
  <c r="B37" i="81" s="1"/>
  <c r="AJ37" i="153"/>
  <c r="BJ5" i="153" s="1"/>
  <c r="AI37" i="153"/>
  <c r="BI5" i="153" s="1"/>
  <c r="O36" i="81" s="1"/>
  <c r="AH37" i="153"/>
  <c r="BH5" i="153" s="1"/>
  <c r="N36" i="81" s="1"/>
  <c r="AG37" i="153"/>
  <c r="BG5" i="153" s="1"/>
  <c r="M36" i="81" s="1"/>
  <c r="AF37" i="153"/>
  <c r="BF5" i="153" s="1"/>
  <c r="L36" i="81" s="1"/>
  <c r="AE37" i="153"/>
  <c r="BE5" i="153" s="1"/>
  <c r="K36" i="81" s="1"/>
  <c r="AD37" i="153"/>
  <c r="BD5" i="153" s="1"/>
  <c r="J36" i="81" s="1"/>
  <c r="AC37" i="153"/>
  <c r="AB37" i="153"/>
  <c r="AA37" i="153"/>
  <c r="Z37" i="153"/>
  <c r="Y37" i="153"/>
  <c r="AZ5" i="153" s="1"/>
  <c r="F36" i="81" s="1"/>
  <c r="AJ35" i="153"/>
  <c r="AI35" i="153"/>
  <c r="AH35" i="153"/>
  <c r="AG35" i="153"/>
  <c r="BS5" i="153" s="1"/>
  <c r="AF35" i="153"/>
  <c r="AE35" i="153"/>
  <c r="BQ5" i="153" s="1"/>
  <c r="W36" i="81" s="1"/>
  <c r="AD35" i="153"/>
  <c r="BP5" i="153" s="1"/>
  <c r="V36" i="81" s="1"/>
  <c r="AC35" i="153"/>
  <c r="AQ34" i="153"/>
  <c r="AQ33" i="153"/>
  <c r="AQ32" i="153"/>
  <c r="AQ31" i="153"/>
  <c r="AQ30" i="153"/>
  <c r="AQ29" i="153"/>
  <c r="AQ28" i="153"/>
  <c r="AQ27" i="153"/>
  <c r="AQ26" i="153"/>
  <c r="AQ25" i="153"/>
  <c r="AQ24" i="153"/>
  <c r="AQ23" i="153"/>
  <c r="AQ22" i="153"/>
  <c r="AQ21" i="153"/>
  <c r="AQ20" i="153"/>
  <c r="AQ19" i="153"/>
  <c r="AQ18" i="153"/>
  <c r="AQ17" i="153"/>
  <c r="AQ16" i="153"/>
  <c r="AQ15" i="153"/>
  <c r="AQ14" i="153"/>
  <c r="AQ13" i="153"/>
  <c r="AQ12" i="153"/>
  <c r="AQ11" i="153"/>
  <c r="BV5" i="153"/>
  <c r="AB36" i="81" s="1"/>
  <c r="BU5" i="153"/>
  <c r="AA36" i="81" s="1"/>
  <c r="BT5" i="153"/>
  <c r="Z36" i="81" s="1"/>
  <c r="BR5" i="153"/>
  <c r="X36" i="81" s="1"/>
  <c r="BO5" i="153"/>
  <c r="U36" i="81" s="1"/>
  <c r="BN5" i="153"/>
  <c r="T36" i="81" s="1"/>
  <c r="BL5" i="153"/>
  <c r="BC5" i="153"/>
  <c r="BB5" i="153"/>
  <c r="H36" i="81" s="1"/>
  <c r="BA5" i="153"/>
  <c r="G36" i="81" s="1"/>
  <c r="AX5" i="153"/>
  <c r="AW5" i="153"/>
  <c r="AV5" i="153"/>
  <c r="AJ37" i="152"/>
  <c r="BJ5" i="152" s="1"/>
  <c r="AI37" i="152"/>
  <c r="BI5" i="152" s="1"/>
  <c r="AH37" i="152"/>
  <c r="BH5" i="152" s="1"/>
  <c r="N35" i="81" s="1"/>
  <c r="AG37" i="152"/>
  <c r="BG5" i="152" s="1"/>
  <c r="M35" i="81" s="1"/>
  <c r="AF37" i="152"/>
  <c r="BF5" i="152" s="1"/>
  <c r="L35" i="81" s="1"/>
  <c r="AE37" i="152"/>
  <c r="AD37" i="152"/>
  <c r="AC37" i="152"/>
  <c r="AB37" i="152"/>
  <c r="AA37" i="152"/>
  <c r="Z37" i="152"/>
  <c r="Y37" i="152"/>
  <c r="AJ35" i="152"/>
  <c r="AI35" i="152"/>
  <c r="BU5" i="152" s="1"/>
  <c r="AA35" i="81" s="1"/>
  <c r="AH35" i="152"/>
  <c r="BT5" i="152" s="1"/>
  <c r="AG35" i="152"/>
  <c r="AF35" i="152"/>
  <c r="AE35" i="152"/>
  <c r="AD35" i="152"/>
  <c r="AC35" i="152"/>
  <c r="AQ34" i="152"/>
  <c r="AQ33" i="152"/>
  <c r="AQ32" i="152"/>
  <c r="AQ31" i="152"/>
  <c r="AQ30" i="152"/>
  <c r="AQ29" i="152"/>
  <c r="AQ28" i="152"/>
  <c r="AQ27" i="152"/>
  <c r="AQ26" i="152"/>
  <c r="AQ25" i="152"/>
  <c r="AQ24" i="152"/>
  <c r="AQ23" i="152"/>
  <c r="AQ22" i="152"/>
  <c r="AQ21" i="152"/>
  <c r="AQ20" i="152"/>
  <c r="AQ19" i="152"/>
  <c r="AQ18" i="152"/>
  <c r="AQ17" i="152"/>
  <c r="AQ16" i="152"/>
  <c r="AQ15" i="152"/>
  <c r="AQ14" i="152"/>
  <c r="AQ13" i="152"/>
  <c r="AQ12" i="152"/>
  <c r="AQ11" i="152"/>
  <c r="BV5" i="152"/>
  <c r="AB35" i="81" s="1"/>
  <c r="BS5" i="152"/>
  <c r="BR5" i="152"/>
  <c r="X35" i="81" s="1"/>
  <c r="BQ5" i="152"/>
  <c r="W35" i="81" s="1"/>
  <c r="BP5" i="152"/>
  <c r="V35" i="81" s="1"/>
  <c r="BO5" i="152"/>
  <c r="U35" i="81" s="1"/>
  <c r="BK5" i="152"/>
  <c r="BE5" i="152"/>
  <c r="K35" i="81" s="1"/>
  <c r="BD5" i="152"/>
  <c r="J35" i="81" s="1"/>
  <c r="BC5" i="152"/>
  <c r="I35" i="81" s="1"/>
  <c r="AX5" i="152"/>
  <c r="D35" i="81" s="1"/>
  <c r="AW5" i="152"/>
  <c r="AV5" i="152"/>
  <c r="B35" i="81" s="1"/>
  <c r="AJ37" i="151"/>
  <c r="BJ5" i="151" s="1"/>
  <c r="P34" i="81" s="1"/>
  <c r="AI37" i="151"/>
  <c r="BI5" i="151" s="1"/>
  <c r="O34" i="81" s="1"/>
  <c r="AH37" i="151"/>
  <c r="BH5" i="151" s="1"/>
  <c r="N34" i="81" s="1"/>
  <c r="AG37" i="151"/>
  <c r="BG5" i="151" s="1"/>
  <c r="M34" i="81" s="1"/>
  <c r="AF37" i="151"/>
  <c r="BF5" i="151" s="1"/>
  <c r="L34" i="81" s="1"/>
  <c r="AE37" i="151"/>
  <c r="AD37" i="151"/>
  <c r="AC37" i="151"/>
  <c r="AB37" i="151"/>
  <c r="AA37" i="151"/>
  <c r="Z37" i="151"/>
  <c r="Y37" i="151"/>
  <c r="BB5" i="151" s="1"/>
  <c r="H34" i="81" s="1"/>
  <c r="AJ35" i="151"/>
  <c r="AI35" i="151"/>
  <c r="BU5" i="151" s="1"/>
  <c r="AA34" i="81" s="1"/>
  <c r="AH35" i="151"/>
  <c r="BT5" i="151" s="1"/>
  <c r="Z34" i="81" s="1"/>
  <c r="AG35" i="151"/>
  <c r="AF35" i="151"/>
  <c r="AE35" i="151"/>
  <c r="BQ5" i="151" s="1"/>
  <c r="AD35" i="151"/>
  <c r="BP5" i="151" s="1"/>
  <c r="AC35" i="151"/>
  <c r="BO5" i="151" s="1"/>
  <c r="U34" i="81" s="1"/>
  <c r="AQ34" i="151"/>
  <c r="AQ33" i="151"/>
  <c r="AQ32" i="151"/>
  <c r="AQ31" i="151"/>
  <c r="AQ30" i="151"/>
  <c r="AQ29" i="151"/>
  <c r="AQ28" i="151"/>
  <c r="AQ27" i="151"/>
  <c r="AQ26" i="151"/>
  <c r="AQ25" i="151"/>
  <c r="AQ24" i="151"/>
  <c r="AQ23" i="151"/>
  <c r="AQ22" i="151"/>
  <c r="AQ21" i="151"/>
  <c r="AQ20" i="151"/>
  <c r="AQ19" i="151"/>
  <c r="AQ18" i="151"/>
  <c r="AQ17" i="151"/>
  <c r="AQ16" i="151"/>
  <c r="AQ15" i="151"/>
  <c r="AQ14" i="151"/>
  <c r="AQ13" i="151"/>
  <c r="AQ12" i="151"/>
  <c r="AQ11" i="151"/>
  <c r="BV5" i="151"/>
  <c r="AB34" i="81" s="1"/>
  <c r="BS5" i="151"/>
  <c r="BR5" i="151"/>
  <c r="BL5" i="151"/>
  <c r="R34" i="81" s="1"/>
  <c r="BE5" i="151"/>
  <c r="K34" i="81" s="1"/>
  <c r="BD5" i="151"/>
  <c r="J34" i="81" s="1"/>
  <c r="BC5" i="151"/>
  <c r="I34" i="81" s="1"/>
  <c r="AX5" i="151"/>
  <c r="AW5" i="151"/>
  <c r="C34" i="81" s="1"/>
  <c r="AV5" i="151"/>
  <c r="B34" i="81" s="1"/>
  <c r="AJ37" i="150"/>
  <c r="AI37" i="150"/>
  <c r="AH37" i="150"/>
  <c r="AG37" i="150"/>
  <c r="AF37" i="150"/>
  <c r="AE37" i="150"/>
  <c r="BE5" i="150" s="1"/>
  <c r="K33" i="81" s="1"/>
  <c r="AD37" i="150"/>
  <c r="AC37" i="150"/>
  <c r="AB37" i="150"/>
  <c r="AA37" i="150"/>
  <c r="Z37" i="150"/>
  <c r="Y37" i="150"/>
  <c r="AJ35" i="150"/>
  <c r="BV5" i="150" s="1"/>
  <c r="AB33" i="81" s="1"/>
  <c r="AI35" i="150"/>
  <c r="BU5" i="150" s="1"/>
  <c r="AH35" i="150"/>
  <c r="AG35" i="150"/>
  <c r="BS5" i="150" s="1"/>
  <c r="Y33" i="81" s="1"/>
  <c r="AF35" i="150"/>
  <c r="AE35" i="150"/>
  <c r="AD35" i="150"/>
  <c r="BP5" i="150" s="1"/>
  <c r="V33" i="81" s="1"/>
  <c r="AC35" i="150"/>
  <c r="BO5" i="150" s="1"/>
  <c r="U33" i="81" s="1"/>
  <c r="AQ34" i="150"/>
  <c r="AQ33" i="150"/>
  <c r="AQ32" i="150"/>
  <c r="AQ31" i="150"/>
  <c r="AQ30" i="150"/>
  <c r="AQ29" i="150"/>
  <c r="AQ28" i="150"/>
  <c r="AQ27" i="150"/>
  <c r="AQ26" i="150"/>
  <c r="AQ25" i="150"/>
  <c r="AQ24" i="150"/>
  <c r="AQ23" i="150"/>
  <c r="AQ22" i="150"/>
  <c r="AQ21" i="150"/>
  <c r="AQ20" i="150"/>
  <c r="AQ19" i="150"/>
  <c r="AQ18" i="150"/>
  <c r="AQ17" i="150"/>
  <c r="AQ16" i="150"/>
  <c r="AQ15" i="150"/>
  <c r="AQ14" i="150"/>
  <c r="AQ13" i="150"/>
  <c r="AQ12" i="150"/>
  <c r="AQ11" i="150"/>
  <c r="BT5" i="150"/>
  <c r="BR5" i="150"/>
  <c r="X33" i="81" s="1"/>
  <c r="BQ5" i="150"/>
  <c r="W33" i="81" s="1"/>
  <c r="BK5" i="150"/>
  <c r="Q33" i="81" s="1"/>
  <c r="BJ5" i="150"/>
  <c r="P33" i="81" s="1"/>
  <c r="BI5" i="150"/>
  <c r="BH5" i="150"/>
  <c r="N33" i="81" s="1"/>
  <c r="BG5" i="150"/>
  <c r="M33" i="81" s="1"/>
  <c r="BF5" i="150"/>
  <c r="L33" i="81" s="1"/>
  <c r="BD5" i="150"/>
  <c r="J33" i="81" s="1"/>
  <c r="BC5" i="150"/>
  <c r="I33" i="81" s="1"/>
  <c r="AX5" i="150"/>
  <c r="AW5" i="150"/>
  <c r="C33" i="81" s="1"/>
  <c r="AV5" i="150"/>
  <c r="AJ37" i="149"/>
  <c r="BJ5" i="149" s="1"/>
  <c r="P32" i="81" s="1"/>
  <c r="AI37" i="149"/>
  <c r="BI5" i="149" s="1"/>
  <c r="O32" i="81" s="1"/>
  <c r="AH37" i="149"/>
  <c r="BH5" i="149" s="1"/>
  <c r="N32" i="81" s="1"/>
  <c r="AG37" i="149"/>
  <c r="AF37" i="149"/>
  <c r="BF5" i="149" s="1"/>
  <c r="L32" i="81" s="1"/>
  <c r="AE37" i="149"/>
  <c r="AD37" i="149"/>
  <c r="AC37" i="149"/>
  <c r="BC5" i="149" s="1"/>
  <c r="I32" i="81" s="1"/>
  <c r="AB37" i="149"/>
  <c r="AA37" i="149"/>
  <c r="BM5" i="149" s="1"/>
  <c r="S32" i="81" s="1"/>
  <c r="Z37" i="149"/>
  <c r="Y37" i="149"/>
  <c r="AJ35" i="149"/>
  <c r="AI35" i="149"/>
  <c r="BU5" i="149" s="1"/>
  <c r="AA32" i="81" s="1"/>
  <c r="AH35" i="149"/>
  <c r="AG35" i="149"/>
  <c r="AF35" i="149"/>
  <c r="AE35" i="149"/>
  <c r="AD35" i="149"/>
  <c r="BP5" i="149" s="1"/>
  <c r="V32" i="81" s="1"/>
  <c r="AC35" i="149"/>
  <c r="BO5" i="149" s="1"/>
  <c r="U32" i="81" s="1"/>
  <c r="AQ34" i="149"/>
  <c r="AQ33" i="149"/>
  <c r="AQ32" i="149"/>
  <c r="AQ31" i="149"/>
  <c r="AQ30" i="149"/>
  <c r="AQ29" i="149"/>
  <c r="AQ28" i="149"/>
  <c r="AQ27" i="149"/>
  <c r="AQ26" i="149"/>
  <c r="AQ25" i="149"/>
  <c r="AQ24" i="149"/>
  <c r="AQ23" i="149"/>
  <c r="AQ22" i="149"/>
  <c r="AQ21" i="149"/>
  <c r="AQ20" i="149"/>
  <c r="AQ19" i="149"/>
  <c r="AQ18" i="149"/>
  <c r="AQ17" i="149"/>
  <c r="AQ16" i="149"/>
  <c r="AQ15" i="149"/>
  <c r="AQ14" i="149"/>
  <c r="AQ13" i="149"/>
  <c r="AQ12" i="149"/>
  <c r="AQ11" i="149"/>
  <c r="BV5" i="149"/>
  <c r="BT5" i="149"/>
  <c r="BS5" i="149"/>
  <c r="BR5" i="149"/>
  <c r="BQ5" i="149"/>
  <c r="W32" i="81" s="1"/>
  <c r="BL5" i="149"/>
  <c r="BK5" i="149"/>
  <c r="BG5" i="149"/>
  <c r="M32" i="81" s="1"/>
  <c r="BE5" i="149"/>
  <c r="K32" i="81" s="1"/>
  <c r="BD5" i="149"/>
  <c r="J32" i="81" s="1"/>
  <c r="AZ5" i="149"/>
  <c r="AY5" i="149"/>
  <c r="AX5" i="149"/>
  <c r="AW5" i="149"/>
  <c r="C32" i="81" s="1"/>
  <c r="AV5" i="149"/>
  <c r="B32" i="81" s="1"/>
  <c r="AJ37" i="148"/>
  <c r="BJ5" i="148" s="1"/>
  <c r="P31" i="81" s="1"/>
  <c r="AI37" i="148"/>
  <c r="AH37" i="148"/>
  <c r="AG37" i="148"/>
  <c r="AF37" i="148"/>
  <c r="AE37" i="148"/>
  <c r="BE5" i="148" s="1"/>
  <c r="K31" i="81" s="1"/>
  <c r="AD37" i="148"/>
  <c r="AC37" i="148"/>
  <c r="AB37" i="148"/>
  <c r="AA37" i="148"/>
  <c r="Z37" i="148"/>
  <c r="Y37" i="148"/>
  <c r="AJ35" i="148"/>
  <c r="AI35" i="148"/>
  <c r="BU5" i="148" s="1"/>
  <c r="AA31" i="81" s="1"/>
  <c r="AH35" i="148"/>
  <c r="BT5" i="148" s="1"/>
  <c r="Z31" i="81" s="1"/>
  <c r="AG35" i="148"/>
  <c r="BS5" i="148" s="1"/>
  <c r="Y31" i="81" s="1"/>
  <c r="AF35" i="148"/>
  <c r="AE35" i="148"/>
  <c r="AD35" i="148"/>
  <c r="BP5" i="148" s="1"/>
  <c r="V31" i="81" s="1"/>
  <c r="AC35" i="148"/>
  <c r="BO5" i="148" s="1"/>
  <c r="U31" i="81" s="1"/>
  <c r="AQ34" i="148"/>
  <c r="AQ33" i="148"/>
  <c r="AQ32" i="148"/>
  <c r="AQ31" i="148"/>
  <c r="AQ30" i="148"/>
  <c r="AQ29" i="148"/>
  <c r="AQ28" i="148"/>
  <c r="AQ27" i="148"/>
  <c r="AQ26" i="148"/>
  <c r="AQ25" i="148"/>
  <c r="AQ24" i="148"/>
  <c r="AQ23" i="148"/>
  <c r="AQ22" i="148"/>
  <c r="AQ21" i="148"/>
  <c r="AQ20" i="148"/>
  <c r="AQ19" i="148"/>
  <c r="AQ18" i="148"/>
  <c r="AQ17" i="148"/>
  <c r="AQ16" i="148"/>
  <c r="AQ15" i="148"/>
  <c r="AQ14" i="148"/>
  <c r="AQ13" i="148"/>
  <c r="AQ12" i="148"/>
  <c r="AQ11" i="148"/>
  <c r="BV5" i="148"/>
  <c r="AB31" i="81" s="1"/>
  <c r="BR5" i="148"/>
  <c r="X31" i="81" s="1"/>
  <c r="BQ5" i="148"/>
  <c r="W31" i="81" s="1"/>
  <c r="BI5" i="148"/>
  <c r="BH5" i="148"/>
  <c r="BG5" i="148"/>
  <c r="M31" i="81" s="1"/>
  <c r="BF5" i="148"/>
  <c r="L31" i="81" s="1"/>
  <c r="BD5" i="148"/>
  <c r="BC5" i="148"/>
  <c r="BB5" i="148"/>
  <c r="H31" i="81" s="1"/>
  <c r="BA5" i="148"/>
  <c r="G31" i="81" s="1"/>
  <c r="AZ5" i="148"/>
  <c r="F31" i="81" s="1"/>
  <c r="AX5" i="148"/>
  <c r="AW5" i="148"/>
  <c r="AV5" i="148"/>
  <c r="B31" i="81" s="1"/>
  <c r="AJ37" i="147"/>
  <c r="BJ5" i="147" s="1"/>
  <c r="P30" i="81" s="1"/>
  <c r="AI37" i="147"/>
  <c r="AH37" i="147"/>
  <c r="AG37" i="147"/>
  <c r="AF37" i="147"/>
  <c r="AE37" i="147"/>
  <c r="BE5" i="147" s="1"/>
  <c r="K30" i="81" s="1"/>
  <c r="AD37" i="147"/>
  <c r="AC37" i="147"/>
  <c r="AB37" i="147"/>
  <c r="AA37" i="147"/>
  <c r="Z37" i="147"/>
  <c r="Y37" i="147"/>
  <c r="AJ35" i="147"/>
  <c r="AI35" i="147"/>
  <c r="AH35" i="147"/>
  <c r="BT5" i="147" s="1"/>
  <c r="AG35" i="147"/>
  <c r="BS5" i="147" s="1"/>
  <c r="Y30" i="81" s="1"/>
  <c r="AF35" i="147"/>
  <c r="AE35" i="147"/>
  <c r="AD35" i="147"/>
  <c r="AC35" i="147"/>
  <c r="BO5" i="147" s="1"/>
  <c r="U30" i="81" s="1"/>
  <c r="AQ34" i="147"/>
  <c r="AQ33" i="147"/>
  <c r="AQ32" i="147"/>
  <c r="AQ31" i="147"/>
  <c r="AQ30" i="147"/>
  <c r="AQ29" i="147"/>
  <c r="AQ28" i="147"/>
  <c r="AQ27" i="147"/>
  <c r="AQ26" i="147"/>
  <c r="AQ25" i="147"/>
  <c r="AQ24" i="147"/>
  <c r="AQ23" i="147"/>
  <c r="AQ22" i="147"/>
  <c r="AQ21" i="147"/>
  <c r="AQ20" i="147"/>
  <c r="AQ19" i="147"/>
  <c r="AQ18" i="147"/>
  <c r="AQ17" i="147"/>
  <c r="AQ16" i="147"/>
  <c r="AQ15" i="147"/>
  <c r="AQ14" i="147"/>
  <c r="AQ13" i="147"/>
  <c r="AQ12" i="147"/>
  <c r="AQ11" i="147"/>
  <c r="BV5" i="147"/>
  <c r="AB30" i="81" s="1"/>
  <c r="BU5" i="147"/>
  <c r="AA30" i="81" s="1"/>
  <c r="BR5" i="147"/>
  <c r="X30" i="81" s="1"/>
  <c r="BQ5" i="147"/>
  <c r="W30" i="81" s="1"/>
  <c r="BP5" i="147"/>
  <c r="V30" i="81" s="1"/>
  <c r="BK5" i="147"/>
  <c r="Q30" i="81" s="1"/>
  <c r="BI5" i="147"/>
  <c r="O30" i="81" s="1"/>
  <c r="BH5" i="147"/>
  <c r="N30" i="81" s="1"/>
  <c r="BG5" i="147"/>
  <c r="BF5" i="147"/>
  <c r="L30" i="81" s="1"/>
  <c r="BD5" i="147"/>
  <c r="J30" i="81" s="1"/>
  <c r="BC5" i="147"/>
  <c r="I30" i="81" s="1"/>
  <c r="AY5" i="147"/>
  <c r="E30" i="81" s="1"/>
  <c r="AX5" i="147"/>
  <c r="D30" i="81" s="1"/>
  <c r="AW5" i="147"/>
  <c r="C30" i="81" s="1"/>
  <c r="AV5" i="147"/>
  <c r="B30" i="81" s="1"/>
  <c r="AJ37" i="146"/>
  <c r="BJ5" i="146" s="1"/>
  <c r="P29" i="81" s="1"/>
  <c r="AI37" i="146"/>
  <c r="AH37" i="146"/>
  <c r="BH5" i="146" s="1"/>
  <c r="AG37" i="146"/>
  <c r="AF37" i="146"/>
  <c r="AE37" i="146"/>
  <c r="AD37" i="146"/>
  <c r="AC37" i="146"/>
  <c r="AB37" i="146"/>
  <c r="AA37" i="146"/>
  <c r="Z37" i="146"/>
  <c r="Y37" i="146"/>
  <c r="AJ35" i="146"/>
  <c r="BV5" i="146" s="1"/>
  <c r="AB29" i="81" s="1"/>
  <c r="AI35" i="146"/>
  <c r="AH35" i="146"/>
  <c r="BT5" i="146" s="1"/>
  <c r="Z29" i="81" s="1"/>
  <c r="AG35" i="146"/>
  <c r="BS5" i="146" s="1"/>
  <c r="Y29" i="81" s="1"/>
  <c r="AF35" i="146"/>
  <c r="BR5" i="146" s="1"/>
  <c r="AE35" i="146"/>
  <c r="BQ5" i="146" s="1"/>
  <c r="AD35" i="146"/>
  <c r="BP5" i="146" s="1"/>
  <c r="V29" i="81" s="1"/>
  <c r="AC35" i="146"/>
  <c r="BO5" i="146" s="1"/>
  <c r="U29" i="81" s="1"/>
  <c r="AQ34" i="146"/>
  <c r="AQ33" i="146"/>
  <c r="AQ32" i="146"/>
  <c r="AQ31" i="146"/>
  <c r="AQ30" i="146"/>
  <c r="AQ29" i="146"/>
  <c r="AQ28" i="146"/>
  <c r="AQ27" i="146"/>
  <c r="AQ26" i="146"/>
  <c r="AQ25" i="146"/>
  <c r="AQ24" i="146"/>
  <c r="AQ23" i="146"/>
  <c r="AQ22" i="146"/>
  <c r="AQ21" i="146"/>
  <c r="AQ20" i="146"/>
  <c r="AQ19" i="146"/>
  <c r="AQ18" i="146"/>
  <c r="AQ17" i="146"/>
  <c r="AQ16" i="146"/>
  <c r="AQ15" i="146"/>
  <c r="AQ14" i="146"/>
  <c r="AQ13" i="146"/>
  <c r="AQ12" i="146"/>
  <c r="AQ11" i="146"/>
  <c r="BU5" i="146"/>
  <c r="BM5" i="146"/>
  <c r="BL5" i="146"/>
  <c r="R29" i="81" s="1"/>
  <c r="BK5" i="146"/>
  <c r="Q29" i="81" s="1"/>
  <c r="BI5" i="146"/>
  <c r="BG5" i="146"/>
  <c r="M29" i="81" s="1"/>
  <c r="BF5" i="146"/>
  <c r="L29" i="81" s="1"/>
  <c r="BE5" i="146"/>
  <c r="K29" i="81" s="1"/>
  <c r="BD5" i="146"/>
  <c r="BC5" i="146"/>
  <c r="I29" i="81" s="1"/>
  <c r="AX5" i="146"/>
  <c r="AW5" i="146"/>
  <c r="C29" i="81" s="1"/>
  <c r="AV5" i="146"/>
  <c r="B29" i="81" s="1"/>
  <c r="AJ37" i="145"/>
  <c r="BJ5" i="145" s="1"/>
  <c r="AI37" i="145"/>
  <c r="BI5" i="145" s="1"/>
  <c r="AH37" i="145"/>
  <c r="AG37" i="145"/>
  <c r="BG5" i="145" s="1"/>
  <c r="M28" i="81" s="1"/>
  <c r="AF37" i="145"/>
  <c r="BF5" i="145" s="1"/>
  <c r="L28" i="81" s="1"/>
  <c r="AE37" i="145"/>
  <c r="BE5" i="145" s="1"/>
  <c r="AD37" i="145"/>
  <c r="AC37" i="145"/>
  <c r="AB37" i="145"/>
  <c r="AA37" i="145"/>
  <c r="Z37" i="145"/>
  <c r="BL5" i="145" s="1"/>
  <c r="R28" i="81" s="1"/>
  <c r="Y37" i="145"/>
  <c r="AJ35" i="145"/>
  <c r="BV5" i="145" s="1"/>
  <c r="AB28" i="81" s="1"/>
  <c r="AI35" i="145"/>
  <c r="AH35" i="145"/>
  <c r="BT5" i="145" s="1"/>
  <c r="AG35" i="145"/>
  <c r="BS5" i="145" s="1"/>
  <c r="AF35" i="145"/>
  <c r="AE35" i="145"/>
  <c r="AD35" i="145"/>
  <c r="BP5" i="145" s="1"/>
  <c r="V28" i="81" s="1"/>
  <c r="AC35" i="145"/>
  <c r="AQ34" i="145"/>
  <c r="AQ33" i="145"/>
  <c r="AQ32" i="145"/>
  <c r="AQ31" i="145"/>
  <c r="AQ30" i="145"/>
  <c r="AQ29" i="145"/>
  <c r="AQ28" i="145"/>
  <c r="AQ27" i="145"/>
  <c r="AQ26" i="145"/>
  <c r="AQ25" i="145"/>
  <c r="AQ24" i="145"/>
  <c r="AQ23" i="145"/>
  <c r="AQ22" i="145"/>
  <c r="AQ21" i="145"/>
  <c r="AQ20" i="145"/>
  <c r="AQ19" i="145"/>
  <c r="AQ18" i="145"/>
  <c r="AQ17" i="145"/>
  <c r="AQ16" i="145"/>
  <c r="AQ15" i="145"/>
  <c r="AQ14" i="145"/>
  <c r="AQ13" i="145"/>
  <c r="AQ12" i="145"/>
  <c r="AQ11" i="145"/>
  <c r="BU5" i="145"/>
  <c r="AA28" i="81" s="1"/>
  <c r="BR5" i="145"/>
  <c r="BQ5" i="145"/>
  <c r="W28" i="81" s="1"/>
  <c r="BO5" i="145"/>
  <c r="BK5" i="145"/>
  <c r="Q28" i="81" s="1"/>
  <c r="BH5" i="145"/>
  <c r="BD5" i="145"/>
  <c r="BC5" i="145"/>
  <c r="I28" i="81" s="1"/>
  <c r="AY5" i="145"/>
  <c r="E28" i="81" s="1"/>
  <c r="AX5" i="145"/>
  <c r="D28" i="81" s="1"/>
  <c r="AW5" i="145"/>
  <c r="C28" i="81" s="1"/>
  <c r="AV5" i="145"/>
  <c r="B28" i="81" s="1"/>
  <c r="AJ37" i="144"/>
  <c r="AI37" i="144"/>
  <c r="AH37" i="144"/>
  <c r="BH5" i="144" s="1"/>
  <c r="N27" i="81" s="1"/>
  <c r="AG37" i="144"/>
  <c r="BG5" i="144" s="1"/>
  <c r="M27" i="81" s="1"/>
  <c r="AF37" i="144"/>
  <c r="BF5" i="144" s="1"/>
  <c r="AE37" i="144"/>
  <c r="BE5" i="144" s="1"/>
  <c r="K27" i="81" s="1"/>
  <c r="AD37" i="144"/>
  <c r="AC37" i="144"/>
  <c r="BC5" i="144" s="1"/>
  <c r="I27" i="81" s="1"/>
  <c r="AB37" i="144"/>
  <c r="BB5" i="144" s="1"/>
  <c r="H27" i="81" s="1"/>
  <c r="AA37" i="144"/>
  <c r="Z37" i="144"/>
  <c r="Y37" i="144"/>
  <c r="AZ5" i="144" s="1"/>
  <c r="F27" i="81" s="1"/>
  <c r="AJ35" i="144"/>
  <c r="AI35" i="144"/>
  <c r="BU5" i="144" s="1"/>
  <c r="AA27" i="81" s="1"/>
  <c r="AH35" i="144"/>
  <c r="BT5" i="144" s="1"/>
  <c r="Z27" i="81" s="1"/>
  <c r="AG35" i="144"/>
  <c r="AF35" i="144"/>
  <c r="AE35" i="144"/>
  <c r="AD35" i="144"/>
  <c r="AC35" i="144"/>
  <c r="AQ34" i="144"/>
  <c r="AQ33" i="144"/>
  <c r="AQ32" i="144"/>
  <c r="AQ31" i="144"/>
  <c r="AQ30" i="144"/>
  <c r="AQ29" i="144"/>
  <c r="AQ28" i="144"/>
  <c r="AQ27" i="144"/>
  <c r="AQ26" i="144"/>
  <c r="AQ25" i="144"/>
  <c r="AQ24" i="144"/>
  <c r="AQ23" i="144"/>
  <c r="AQ22" i="144"/>
  <c r="AQ21" i="144"/>
  <c r="AQ20" i="144"/>
  <c r="AQ19" i="144"/>
  <c r="AQ18" i="144"/>
  <c r="AQ17" i="144"/>
  <c r="AQ16" i="144"/>
  <c r="AQ15" i="144"/>
  <c r="AQ14" i="144"/>
  <c r="AQ13" i="144"/>
  <c r="AQ12" i="144"/>
  <c r="AQ11" i="144"/>
  <c r="BV5" i="144"/>
  <c r="AB27" i="81" s="1"/>
  <c r="BS5" i="144"/>
  <c r="Y27" i="81" s="1"/>
  <c r="BR5" i="144"/>
  <c r="X27" i="81" s="1"/>
  <c r="BQ5" i="144"/>
  <c r="W27" i="81" s="1"/>
  <c r="BP5" i="144"/>
  <c r="BO5" i="144"/>
  <c r="U27" i="81" s="1"/>
  <c r="BM5" i="144"/>
  <c r="S27" i="81" s="1"/>
  <c r="BL5" i="144"/>
  <c r="R27" i="81" s="1"/>
  <c r="BK5" i="144"/>
  <c r="Q27" i="81" s="1"/>
  <c r="BJ5" i="144"/>
  <c r="P27" i="81" s="1"/>
  <c r="BI5" i="144"/>
  <c r="O27" i="81" s="1"/>
  <c r="BD5" i="144"/>
  <c r="J27" i="81" s="1"/>
  <c r="BA5" i="144"/>
  <c r="G27" i="81" s="1"/>
  <c r="AY5" i="144"/>
  <c r="E27" i="81" s="1"/>
  <c r="AX5" i="144"/>
  <c r="D27" i="81" s="1"/>
  <c r="AW5" i="144"/>
  <c r="C27" i="81" s="1"/>
  <c r="AV5" i="144"/>
  <c r="B27" i="81" s="1"/>
  <c r="AJ37" i="143"/>
  <c r="BJ5" i="143" s="1"/>
  <c r="P26" i="81" s="1"/>
  <c r="AI37" i="143"/>
  <c r="BI5" i="143" s="1"/>
  <c r="O26" i="81" s="1"/>
  <c r="AH37" i="143"/>
  <c r="BH5" i="143" s="1"/>
  <c r="AG37" i="143"/>
  <c r="BG5" i="143" s="1"/>
  <c r="AF37" i="143"/>
  <c r="AE37" i="143"/>
  <c r="AD37" i="143"/>
  <c r="AC37" i="143"/>
  <c r="AB37" i="143"/>
  <c r="AA37" i="143"/>
  <c r="Z37" i="143"/>
  <c r="Y37" i="143"/>
  <c r="AJ35" i="143"/>
  <c r="AI35" i="143"/>
  <c r="BU5" i="143" s="1"/>
  <c r="AA26" i="81" s="1"/>
  <c r="AH35" i="143"/>
  <c r="BT5" i="143" s="1"/>
  <c r="Z26" i="81" s="1"/>
  <c r="AG35" i="143"/>
  <c r="AF35" i="143"/>
  <c r="BR5" i="143" s="1"/>
  <c r="X26" i="81" s="1"/>
  <c r="AE35" i="143"/>
  <c r="BQ5" i="143" s="1"/>
  <c r="W26" i="81" s="1"/>
  <c r="AD35" i="143"/>
  <c r="BP5" i="143" s="1"/>
  <c r="V26" i="81" s="1"/>
  <c r="AC35" i="143"/>
  <c r="BO5" i="143" s="1"/>
  <c r="U26" i="81" s="1"/>
  <c r="AQ34" i="143"/>
  <c r="AQ33" i="143"/>
  <c r="AQ32" i="143"/>
  <c r="AQ31" i="143"/>
  <c r="AQ30" i="143"/>
  <c r="AQ29" i="143"/>
  <c r="AQ28" i="143"/>
  <c r="AQ27" i="143"/>
  <c r="AQ26" i="143"/>
  <c r="AQ25" i="143"/>
  <c r="AQ24" i="143"/>
  <c r="AQ23" i="143"/>
  <c r="AQ22" i="143"/>
  <c r="AQ21" i="143"/>
  <c r="AQ20" i="143"/>
  <c r="AQ19" i="143"/>
  <c r="AQ18" i="143"/>
  <c r="AQ17" i="143"/>
  <c r="AQ16" i="143"/>
  <c r="AQ15" i="143"/>
  <c r="AQ14" i="143"/>
  <c r="AQ13" i="143"/>
  <c r="AQ12" i="143"/>
  <c r="AQ11" i="143"/>
  <c r="BV5" i="143"/>
  <c r="AB26" i="81" s="1"/>
  <c r="BS5" i="143"/>
  <c r="Y26" i="81" s="1"/>
  <c r="BM5" i="143"/>
  <c r="S26" i="81" s="1"/>
  <c r="BL5" i="143"/>
  <c r="R26" i="81" s="1"/>
  <c r="BF5" i="143"/>
  <c r="L26" i="81" s="1"/>
  <c r="BE5" i="143"/>
  <c r="K26" i="81" s="1"/>
  <c r="BD5" i="143"/>
  <c r="BC5" i="143"/>
  <c r="BB5" i="143"/>
  <c r="BA5" i="143"/>
  <c r="G26" i="81" s="1"/>
  <c r="AZ5" i="143"/>
  <c r="F26" i="81" s="1"/>
  <c r="AY5" i="143"/>
  <c r="E26" i="81" s="1"/>
  <c r="AX5" i="143"/>
  <c r="D26" i="81" s="1"/>
  <c r="AW5" i="143"/>
  <c r="C26" i="81" s="1"/>
  <c r="AV5" i="143"/>
  <c r="B26" i="81" s="1"/>
  <c r="AJ37" i="142"/>
  <c r="AI37" i="142"/>
  <c r="AH37" i="142"/>
  <c r="AG37" i="142"/>
  <c r="AF37" i="142"/>
  <c r="AE37" i="142"/>
  <c r="BE5" i="142" s="1"/>
  <c r="AD37" i="142"/>
  <c r="AC37" i="142"/>
  <c r="BC5" i="142" s="1"/>
  <c r="I25" i="81" s="1"/>
  <c r="AB37" i="142"/>
  <c r="AA37" i="142"/>
  <c r="Z37" i="142"/>
  <c r="Y37" i="142"/>
  <c r="AJ35" i="142"/>
  <c r="BV5" i="142" s="1"/>
  <c r="AB25" i="81" s="1"/>
  <c r="AI35" i="142"/>
  <c r="BU5" i="142" s="1"/>
  <c r="AA25" i="81" s="1"/>
  <c r="AH35" i="142"/>
  <c r="BT5" i="142" s="1"/>
  <c r="Z25" i="81" s="1"/>
  <c r="AG35" i="142"/>
  <c r="BS5" i="142" s="1"/>
  <c r="AF35" i="142"/>
  <c r="BR5" i="142" s="1"/>
  <c r="X25" i="81" s="1"/>
  <c r="AE35" i="142"/>
  <c r="BQ5" i="142" s="1"/>
  <c r="W25" i="81" s="1"/>
  <c r="AD35" i="142"/>
  <c r="AC35" i="142"/>
  <c r="AQ34" i="142"/>
  <c r="AQ33" i="142"/>
  <c r="AQ32" i="142"/>
  <c r="AQ31" i="142"/>
  <c r="AQ30" i="142"/>
  <c r="AQ29" i="142"/>
  <c r="AQ28" i="142"/>
  <c r="AQ27" i="142"/>
  <c r="AQ26" i="142"/>
  <c r="AQ25" i="142"/>
  <c r="AQ24" i="142"/>
  <c r="AQ23" i="142"/>
  <c r="AQ22" i="142"/>
  <c r="AQ21" i="142"/>
  <c r="AQ20" i="142"/>
  <c r="AQ19" i="142"/>
  <c r="AQ18" i="142"/>
  <c r="AQ17" i="142"/>
  <c r="AQ16" i="142"/>
  <c r="AQ15" i="142"/>
  <c r="AQ14" i="142"/>
  <c r="AQ13" i="142"/>
  <c r="AQ12" i="142"/>
  <c r="AQ11" i="142"/>
  <c r="BP5" i="142"/>
  <c r="V25" i="81" s="1"/>
  <c r="BO5" i="142"/>
  <c r="U25" i="81" s="1"/>
  <c r="BN5" i="142"/>
  <c r="T25" i="81" s="1"/>
  <c r="BM5" i="142"/>
  <c r="S25" i="81" s="1"/>
  <c r="BJ5" i="142"/>
  <c r="P25" i="81" s="1"/>
  <c r="BI5" i="142"/>
  <c r="O25" i="81" s="1"/>
  <c r="BH5" i="142"/>
  <c r="N25" i="81" s="1"/>
  <c r="BG5" i="142"/>
  <c r="M25" i="81" s="1"/>
  <c r="BF5" i="142"/>
  <c r="L25" i="81" s="1"/>
  <c r="BD5" i="142"/>
  <c r="J25" i="81" s="1"/>
  <c r="AX5" i="142"/>
  <c r="D25" i="81" s="1"/>
  <c r="AW5" i="142"/>
  <c r="AV5" i="142"/>
  <c r="B25" i="81" s="1"/>
  <c r="AJ37" i="141"/>
  <c r="AI37" i="141"/>
  <c r="BI5" i="141" s="1"/>
  <c r="O24" i="81" s="1"/>
  <c r="AH37" i="141"/>
  <c r="BH5" i="141" s="1"/>
  <c r="N24" i="81" s="1"/>
  <c r="AG37" i="141"/>
  <c r="BG5" i="141" s="1"/>
  <c r="M24" i="81" s="1"/>
  <c r="AF37" i="141"/>
  <c r="BF5" i="141" s="1"/>
  <c r="L24" i="81" s="1"/>
  <c r="AE37" i="141"/>
  <c r="BE5" i="141" s="1"/>
  <c r="K24" i="81" s="1"/>
  <c r="AD37" i="141"/>
  <c r="BD5" i="141" s="1"/>
  <c r="AC37" i="141"/>
  <c r="BC5" i="141" s="1"/>
  <c r="I24" i="81" s="1"/>
  <c r="AB37" i="141"/>
  <c r="BN5" i="141" s="1"/>
  <c r="T24" i="81" s="1"/>
  <c r="AA37" i="141"/>
  <c r="Z37" i="141"/>
  <c r="Y37" i="141"/>
  <c r="AJ35" i="141"/>
  <c r="BV5" i="141" s="1"/>
  <c r="AB24" i="81" s="1"/>
  <c r="AI35" i="141"/>
  <c r="AH35" i="141"/>
  <c r="AG35" i="141"/>
  <c r="AF35" i="141"/>
  <c r="AE35" i="141"/>
  <c r="AD35" i="141"/>
  <c r="BP5" i="141" s="1"/>
  <c r="V24" i="81" s="1"/>
  <c r="AC35" i="141"/>
  <c r="BO5" i="141" s="1"/>
  <c r="U24" i="81" s="1"/>
  <c r="AQ34" i="141"/>
  <c r="AQ33" i="141"/>
  <c r="AQ32" i="141"/>
  <c r="AQ31" i="141"/>
  <c r="AQ30" i="141"/>
  <c r="AQ29" i="141"/>
  <c r="AQ28" i="141"/>
  <c r="AQ27" i="141"/>
  <c r="AQ26" i="141"/>
  <c r="AQ25" i="141"/>
  <c r="AQ24" i="141"/>
  <c r="AQ23" i="141"/>
  <c r="AQ22" i="141"/>
  <c r="AQ21" i="141"/>
  <c r="AQ20" i="141"/>
  <c r="AQ19" i="141"/>
  <c r="AQ18" i="141"/>
  <c r="AQ17" i="141"/>
  <c r="AQ16" i="141"/>
  <c r="AQ15" i="141"/>
  <c r="AQ14" i="141"/>
  <c r="AQ13" i="141"/>
  <c r="AQ12" i="141"/>
  <c r="AQ11" i="141"/>
  <c r="BU5" i="141"/>
  <c r="AA24" i="81" s="1"/>
  <c r="BT5" i="141"/>
  <c r="Z24" i="81" s="1"/>
  <c r="BS5" i="141"/>
  <c r="Y24" i="81" s="1"/>
  <c r="BR5" i="141"/>
  <c r="X24" i="81" s="1"/>
  <c r="BQ5" i="141"/>
  <c r="W24" i="81" s="1"/>
  <c r="BK5" i="141"/>
  <c r="Q24" i="81" s="1"/>
  <c r="BJ5" i="141"/>
  <c r="P24" i="81" s="1"/>
  <c r="BA5" i="141"/>
  <c r="G24" i="81" s="1"/>
  <c r="AY5" i="141"/>
  <c r="AX5" i="141"/>
  <c r="D24" i="81" s="1"/>
  <c r="AW5" i="141"/>
  <c r="C24" i="81" s="1"/>
  <c r="AV5" i="141"/>
  <c r="B24" i="81" s="1"/>
  <c r="AJ37" i="140"/>
  <c r="BJ5" i="140" s="1"/>
  <c r="P23" i="81" s="1"/>
  <c r="AI37" i="140"/>
  <c r="AH37" i="140"/>
  <c r="AG37" i="140"/>
  <c r="AF37" i="140"/>
  <c r="BF5" i="140" s="1"/>
  <c r="AE37" i="140"/>
  <c r="BE5" i="140" s="1"/>
  <c r="AD37" i="140"/>
  <c r="BD5" i="140" s="1"/>
  <c r="AC37" i="140"/>
  <c r="AB37" i="140"/>
  <c r="AA37" i="140"/>
  <c r="Z37" i="140"/>
  <c r="Y37" i="140"/>
  <c r="BB5" i="140" s="1"/>
  <c r="AJ35" i="140"/>
  <c r="AI35" i="140"/>
  <c r="BU5" i="140" s="1"/>
  <c r="AA23" i="81" s="1"/>
  <c r="AH35" i="140"/>
  <c r="BT5" i="140" s="1"/>
  <c r="Z23" i="81" s="1"/>
  <c r="AG35" i="140"/>
  <c r="BS5" i="140" s="1"/>
  <c r="Y23" i="81" s="1"/>
  <c r="AF35" i="140"/>
  <c r="BR5" i="140" s="1"/>
  <c r="X23" i="81" s="1"/>
  <c r="AE35" i="140"/>
  <c r="AD35" i="140"/>
  <c r="AC35" i="140"/>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Q11" i="140"/>
  <c r="BV5" i="140"/>
  <c r="AB23" i="81" s="1"/>
  <c r="BQ5" i="140"/>
  <c r="W23" i="81" s="1"/>
  <c r="BP5" i="140"/>
  <c r="V23" i="81" s="1"/>
  <c r="BO5" i="140"/>
  <c r="U23" i="81" s="1"/>
  <c r="BK5" i="140"/>
  <c r="Q23" i="81" s="1"/>
  <c r="BI5" i="140"/>
  <c r="O23" i="81" s="1"/>
  <c r="BH5" i="140"/>
  <c r="BG5" i="140"/>
  <c r="BC5" i="140"/>
  <c r="BA5" i="140"/>
  <c r="G23" i="81" s="1"/>
  <c r="AZ5" i="140"/>
  <c r="F23" i="81" s="1"/>
  <c r="AY5" i="140"/>
  <c r="E23" i="81" s="1"/>
  <c r="AX5" i="140"/>
  <c r="D23" i="81" s="1"/>
  <c r="AW5" i="140"/>
  <c r="C23" i="81" s="1"/>
  <c r="AV5" i="140"/>
  <c r="B23" i="81" s="1"/>
  <c r="AJ37" i="139"/>
  <c r="AI37" i="139"/>
  <c r="BI5" i="139" s="1"/>
  <c r="AH37" i="139"/>
  <c r="BH5" i="139" s="1"/>
  <c r="N22" i="81" s="1"/>
  <c r="AG37" i="139"/>
  <c r="AF37" i="139"/>
  <c r="AE37" i="139"/>
  <c r="BE5" i="139" s="1"/>
  <c r="K22" i="81" s="1"/>
  <c r="AD37" i="139"/>
  <c r="BD5" i="139" s="1"/>
  <c r="J22" i="81" s="1"/>
  <c r="AC37" i="139"/>
  <c r="BC5" i="139" s="1"/>
  <c r="I22" i="81" s="1"/>
  <c r="AB37" i="139"/>
  <c r="BB5" i="139" s="1"/>
  <c r="H22" i="81" s="1"/>
  <c r="AA37" i="139"/>
  <c r="BM5" i="139" s="1"/>
  <c r="S22" i="81" s="1"/>
  <c r="Z37" i="139"/>
  <c r="Y37" i="139"/>
  <c r="AJ35" i="139"/>
  <c r="BV5" i="139" s="1"/>
  <c r="AB22" i="81" s="1"/>
  <c r="AI35" i="139"/>
  <c r="AH35" i="139"/>
  <c r="BT5" i="139" s="1"/>
  <c r="Z22" i="81" s="1"/>
  <c r="AG35" i="139"/>
  <c r="BS5" i="139" s="1"/>
  <c r="Y22" i="81" s="1"/>
  <c r="AF35" i="139"/>
  <c r="BR5" i="139" s="1"/>
  <c r="X22" i="81" s="1"/>
  <c r="AE35" i="139"/>
  <c r="BQ5" i="139" s="1"/>
  <c r="W22" i="81" s="1"/>
  <c r="AD35" i="139"/>
  <c r="AC35" i="139"/>
  <c r="BO5" i="139" s="1"/>
  <c r="AQ34" i="139"/>
  <c r="AQ33" i="139"/>
  <c r="AQ32" i="139"/>
  <c r="AQ31" i="139"/>
  <c r="AQ30" i="139"/>
  <c r="AQ29" i="139"/>
  <c r="AQ28" i="139"/>
  <c r="AQ27" i="139"/>
  <c r="AQ26" i="139"/>
  <c r="AQ25" i="139"/>
  <c r="AQ24" i="139"/>
  <c r="AQ23" i="139"/>
  <c r="AQ22" i="139"/>
  <c r="AQ21" i="139"/>
  <c r="AQ20" i="139"/>
  <c r="AQ19" i="139"/>
  <c r="AQ18" i="139"/>
  <c r="AQ17" i="139"/>
  <c r="AQ16" i="139"/>
  <c r="AQ15" i="139"/>
  <c r="AQ14" i="139"/>
  <c r="AQ13" i="139"/>
  <c r="AQ12" i="139"/>
  <c r="AQ11" i="139"/>
  <c r="BU5" i="139"/>
  <c r="AA22" i="81" s="1"/>
  <c r="BP5" i="139"/>
  <c r="BK5" i="139"/>
  <c r="BJ5" i="139"/>
  <c r="BG5" i="139"/>
  <c r="M22" i="81" s="1"/>
  <c r="BF5" i="139"/>
  <c r="L22" i="81" s="1"/>
  <c r="BA5" i="139"/>
  <c r="G22" i="81" s="1"/>
  <c r="AZ5" i="139"/>
  <c r="F22" i="81" s="1"/>
  <c r="AY5" i="139"/>
  <c r="E22" i="81" s="1"/>
  <c r="AX5" i="139"/>
  <c r="D22" i="81" s="1"/>
  <c r="AW5" i="139"/>
  <c r="C22" i="81" s="1"/>
  <c r="AV5" i="139"/>
  <c r="B22" i="81" s="1"/>
  <c r="AJ37" i="138"/>
  <c r="AI37" i="138"/>
  <c r="AH37" i="138"/>
  <c r="AG37" i="138"/>
  <c r="AF37" i="138"/>
  <c r="BF5" i="138" s="1"/>
  <c r="L21" i="81" s="1"/>
  <c r="AE37" i="138"/>
  <c r="AD37" i="138"/>
  <c r="BD5" i="138" s="1"/>
  <c r="AC37" i="138"/>
  <c r="AB37" i="138"/>
  <c r="AA37" i="138"/>
  <c r="BA5" i="138" s="1"/>
  <c r="G21" i="81" s="1"/>
  <c r="Z37" i="138"/>
  <c r="Y37" i="138"/>
  <c r="BN5" i="138" s="1"/>
  <c r="T21" i="81" s="1"/>
  <c r="AJ35" i="138"/>
  <c r="AI35" i="138"/>
  <c r="BU5" i="138" s="1"/>
  <c r="AA21" i="81" s="1"/>
  <c r="AH35" i="138"/>
  <c r="BT5" i="138" s="1"/>
  <c r="Z21" i="81" s="1"/>
  <c r="AG35" i="138"/>
  <c r="BS5" i="138" s="1"/>
  <c r="Y21" i="81" s="1"/>
  <c r="AF35" i="138"/>
  <c r="BR5" i="138" s="1"/>
  <c r="X21" i="81" s="1"/>
  <c r="AE35" i="138"/>
  <c r="BQ5" i="138" s="1"/>
  <c r="W21" i="81" s="1"/>
  <c r="AD35" i="138"/>
  <c r="BP5" i="138" s="1"/>
  <c r="V21" i="81" s="1"/>
  <c r="AC35" i="138"/>
  <c r="BO5" i="138" s="1"/>
  <c r="U21" i="81" s="1"/>
  <c r="AQ34" i="138"/>
  <c r="AQ33" i="138"/>
  <c r="AQ32" i="138"/>
  <c r="AQ31" i="138"/>
  <c r="AQ30" i="138"/>
  <c r="AQ29" i="138"/>
  <c r="AQ28" i="138"/>
  <c r="AQ27" i="138"/>
  <c r="AQ26" i="138"/>
  <c r="AQ25" i="138"/>
  <c r="AQ24" i="138"/>
  <c r="AQ23" i="138"/>
  <c r="AQ22" i="138"/>
  <c r="AQ21" i="138"/>
  <c r="AQ20" i="138"/>
  <c r="AQ19" i="138"/>
  <c r="AQ18" i="138"/>
  <c r="AQ17" i="138"/>
  <c r="AQ16" i="138"/>
  <c r="AQ15" i="138"/>
  <c r="AQ14" i="138"/>
  <c r="AQ13" i="138"/>
  <c r="AQ12" i="138"/>
  <c r="AQ11" i="138"/>
  <c r="BV5" i="138"/>
  <c r="AB21" i="81" s="1"/>
  <c r="BM5" i="138"/>
  <c r="S21" i="81" s="1"/>
  <c r="BL5" i="138"/>
  <c r="R21" i="81" s="1"/>
  <c r="BK5" i="138"/>
  <c r="Q21" i="81" s="1"/>
  <c r="BJ5" i="138"/>
  <c r="P21" i="81" s="1"/>
  <c r="BI5" i="138"/>
  <c r="O21" i="81" s="1"/>
  <c r="BH5" i="138"/>
  <c r="BG5" i="138"/>
  <c r="M21" i="81" s="1"/>
  <c r="BE5" i="138"/>
  <c r="K21" i="81" s="1"/>
  <c r="BC5" i="138"/>
  <c r="I21" i="81" s="1"/>
  <c r="AZ5" i="138"/>
  <c r="F21" i="81" s="1"/>
  <c r="AY5" i="138"/>
  <c r="E21" i="81" s="1"/>
  <c r="AX5" i="138"/>
  <c r="D21" i="81" s="1"/>
  <c r="AW5" i="138"/>
  <c r="C21" i="81" s="1"/>
  <c r="AV5" i="138"/>
  <c r="B21" i="81" s="1"/>
  <c r="AJ37" i="137"/>
  <c r="AI37" i="137"/>
  <c r="AH37" i="137"/>
  <c r="AG37" i="137"/>
  <c r="AF37" i="137"/>
  <c r="AE37" i="137"/>
  <c r="BE5" i="137" s="1"/>
  <c r="K20" i="81" s="1"/>
  <c r="AD37" i="137"/>
  <c r="AC37" i="137"/>
  <c r="AB37" i="137"/>
  <c r="AA37" i="137"/>
  <c r="Z37" i="137"/>
  <c r="Y37" i="137"/>
  <c r="AJ35" i="137"/>
  <c r="BV5" i="137" s="1"/>
  <c r="AI35" i="137"/>
  <c r="AH35" i="137"/>
  <c r="AG35" i="137"/>
  <c r="AF35" i="137"/>
  <c r="AE35" i="137"/>
  <c r="BQ5" i="137" s="1"/>
  <c r="W20" i="81" s="1"/>
  <c r="AD35" i="137"/>
  <c r="BP5" i="137" s="1"/>
  <c r="V20" i="81" s="1"/>
  <c r="AC35" i="137"/>
  <c r="BO5" i="137" s="1"/>
  <c r="U20" i="81" s="1"/>
  <c r="AQ34" i="137"/>
  <c r="AQ33" i="137"/>
  <c r="AQ32" i="137"/>
  <c r="AQ31" i="137"/>
  <c r="AQ30" i="137"/>
  <c r="AQ29" i="137"/>
  <c r="AQ28" i="137"/>
  <c r="AQ27" i="137"/>
  <c r="AQ26" i="137"/>
  <c r="AQ25" i="137"/>
  <c r="AQ24" i="137"/>
  <c r="AQ23" i="137"/>
  <c r="AQ22" i="137"/>
  <c r="AQ21" i="137"/>
  <c r="AQ20" i="137"/>
  <c r="AQ19" i="137"/>
  <c r="AQ18" i="137"/>
  <c r="AQ17" i="137"/>
  <c r="AQ16" i="137"/>
  <c r="AQ15" i="137"/>
  <c r="AQ14" i="137"/>
  <c r="AQ13" i="137"/>
  <c r="AQ12" i="137"/>
  <c r="AQ11" i="137"/>
  <c r="BU5" i="137"/>
  <c r="AA20" i="81" s="1"/>
  <c r="BT5" i="137"/>
  <c r="Z20" i="81" s="1"/>
  <c r="BS5" i="137"/>
  <c r="Y20" i="81" s="1"/>
  <c r="BR5" i="137"/>
  <c r="X20" i="81" s="1"/>
  <c r="BM5" i="137"/>
  <c r="S20" i="81" s="1"/>
  <c r="BK5" i="137"/>
  <c r="Q20" i="81" s="1"/>
  <c r="BJ5" i="137"/>
  <c r="P20" i="81" s="1"/>
  <c r="BI5" i="137"/>
  <c r="O20" i="81" s="1"/>
  <c r="BH5" i="137"/>
  <c r="N20" i="81" s="1"/>
  <c r="BG5" i="137"/>
  <c r="M20" i="81" s="1"/>
  <c r="BF5" i="137"/>
  <c r="L20" i="81" s="1"/>
  <c r="BD5" i="137"/>
  <c r="J20" i="81" s="1"/>
  <c r="BC5" i="137"/>
  <c r="I20" i="81" s="1"/>
  <c r="AY5" i="137"/>
  <c r="E20" i="81" s="1"/>
  <c r="AX5" i="137"/>
  <c r="D20" i="81" s="1"/>
  <c r="AW5" i="137"/>
  <c r="AV5" i="137"/>
  <c r="AJ37" i="136"/>
  <c r="BJ5" i="136" s="1"/>
  <c r="P19" i="81" s="1"/>
  <c r="AI37" i="136"/>
  <c r="AH37" i="136"/>
  <c r="BH5" i="136" s="1"/>
  <c r="N19" i="81" s="1"/>
  <c r="AG37" i="136"/>
  <c r="AF37" i="136"/>
  <c r="BF5" i="136" s="1"/>
  <c r="L19" i="81" s="1"/>
  <c r="AE37" i="136"/>
  <c r="BE5" i="136" s="1"/>
  <c r="K19" i="81" s="1"/>
  <c r="AD37" i="136"/>
  <c r="BD5" i="136" s="1"/>
  <c r="J19" i="81" s="1"/>
  <c r="AC37" i="136"/>
  <c r="BC5" i="136" s="1"/>
  <c r="I19" i="81" s="1"/>
  <c r="AB37" i="136"/>
  <c r="BN5" i="136" s="1"/>
  <c r="T19" i="81" s="1"/>
  <c r="AA37" i="136"/>
  <c r="Z37" i="136"/>
  <c r="Y37" i="136"/>
  <c r="AJ35" i="136"/>
  <c r="AI35" i="136"/>
  <c r="BU5" i="136" s="1"/>
  <c r="AA19" i="81" s="1"/>
  <c r="AH35" i="136"/>
  <c r="AG35" i="136"/>
  <c r="AF35" i="136"/>
  <c r="AE35" i="136"/>
  <c r="BQ5" i="136" s="1"/>
  <c r="W19" i="81" s="1"/>
  <c r="AD35" i="136"/>
  <c r="AC35" i="136"/>
  <c r="BO5" i="136" s="1"/>
  <c r="U19" i="81" s="1"/>
  <c r="AQ34" i="136"/>
  <c r="AQ33" i="136"/>
  <c r="AQ32" i="136"/>
  <c r="AQ31" i="136"/>
  <c r="AQ30" i="136"/>
  <c r="AQ29" i="136"/>
  <c r="AQ28" i="136"/>
  <c r="AQ27" i="136"/>
  <c r="AQ26" i="136"/>
  <c r="AQ25" i="136"/>
  <c r="AQ24" i="136"/>
  <c r="AQ23" i="136"/>
  <c r="AQ22" i="136"/>
  <c r="AQ21" i="136"/>
  <c r="AQ20" i="136"/>
  <c r="AQ19" i="136"/>
  <c r="AQ18" i="136"/>
  <c r="AQ17" i="136"/>
  <c r="AQ16" i="136"/>
  <c r="AQ15" i="136"/>
  <c r="AQ14" i="136"/>
  <c r="AQ13" i="136"/>
  <c r="AQ12" i="136"/>
  <c r="AQ11" i="136"/>
  <c r="BV5" i="136"/>
  <c r="BT5" i="136"/>
  <c r="Z19" i="81" s="1"/>
  <c r="BS5" i="136"/>
  <c r="BR5" i="136"/>
  <c r="BP5" i="136"/>
  <c r="V19" i="81" s="1"/>
  <c r="BM5" i="136"/>
  <c r="S19" i="81" s="1"/>
  <c r="BK5" i="136"/>
  <c r="BI5" i="136"/>
  <c r="O19" i="81" s="1"/>
  <c r="BG5" i="136"/>
  <c r="M19" i="81" s="1"/>
  <c r="BA5" i="136"/>
  <c r="G19" i="81" s="1"/>
  <c r="AZ5" i="136"/>
  <c r="F19" i="81" s="1"/>
  <c r="AY5" i="136"/>
  <c r="E19" i="81" s="1"/>
  <c r="AX5" i="136"/>
  <c r="D19" i="81" s="1"/>
  <c r="AW5" i="136"/>
  <c r="C19" i="81" s="1"/>
  <c r="AV5" i="136"/>
  <c r="B19" i="81" s="1"/>
  <c r="AJ37" i="135"/>
  <c r="BJ5" i="135" s="1"/>
  <c r="P18" i="81" s="1"/>
  <c r="AI37" i="135"/>
  <c r="BI5" i="135" s="1"/>
  <c r="O18" i="81" s="1"/>
  <c r="AH37" i="135"/>
  <c r="BH5" i="135" s="1"/>
  <c r="AG37" i="135"/>
  <c r="AF37" i="135"/>
  <c r="AE37" i="135"/>
  <c r="AD37" i="135"/>
  <c r="AC37" i="135"/>
  <c r="AB37" i="135"/>
  <c r="AA37" i="135"/>
  <c r="Z37" i="135"/>
  <c r="Y37" i="135"/>
  <c r="AY5" i="135" s="1"/>
  <c r="AJ35" i="135"/>
  <c r="BV5" i="135" s="1"/>
  <c r="AB18" i="81" s="1"/>
  <c r="AI35" i="135"/>
  <c r="AH35" i="135"/>
  <c r="BT5" i="135" s="1"/>
  <c r="Z18" i="81" s="1"/>
  <c r="AG35" i="135"/>
  <c r="BS5" i="135" s="1"/>
  <c r="Y18" i="81" s="1"/>
  <c r="AF35" i="135"/>
  <c r="BR5" i="135" s="1"/>
  <c r="X18" i="81" s="1"/>
  <c r="AE35" i="135"/>
  <c r="BQ5" i="135" s="1"/>
  <c r="W18" i="81" s="1"/>
  <c r="AD35" i="135"/>
  <c r="BP5" i="135" s="1"/>
  <c r="V18" i="81" s="1"/>
  <c r="AC35" i="135"/>
  <c r="BO5" i="135" s="1"/>
  <c r="U18" i="81" s="1"/>
  <c r="AQ34" i="135"/>
  <c r="AQ33" i="135"/>
  <c r="AQ32" i="135"/>
  <c r="AQ31" i="135"/>
  <c r="AQ30" i="135"/>
  <c r="AQ29" i="135"/>
  <c r="AQ28" i="135"/>
  <c r="AQ27" i="135"/>
  <c r="AQ26" i="135"/>
  <c r="AQ25" i="135"/>
  <c r="AQ24" i="135"/>
  <c r="AQ23" i="135"/>
  <c r="AQ22" i="135"/>
  <c r="AQ21" i="135"/>
  <c r="AQ20" i="135"/>
  <c r="AQ19" i="135"/>
  <c r="AQ18" i="135"/>
  <c r="AQ17" i="135"/>
  <c r="AQ16" i="135"/>
  <c r="AQ15" i="135"/>
  <c r="AQ14" i="135"/>
  <c r="AQ13" i="135"/>
  <c r="AQ12" i="135"/>
  <c r="AQ11" i="135"/>
  <c r="BU5" i="135"/>
  <c r="AA18" i="81" s="1"/>
  <c r="BK5" i="135"/>
  <c r="BG5" i="135"/>
  <c r="M18" i="81" s="1"/>
  <c r="BF5" i="135"/>
  <c r="L18" i="81" s="1"/>
  <c r="BE5" i="135"/>
  <c r="K18" i="81" s="1"/>
  <c r="BD5" i="135"/>
  <c r="J18" i="81" s="1"/>
  <c r="BC5" i="135"/>
  <c r="I18" i="81" s="1"/>
  <c r="BB5" i="135"/>
  <c r="H18" i="81" s="1"/>
  <c r="BA5" i="135"/>
  <c r="G18" i="81" s="1"/>
  <c r="AZ5" i="135"/>
  <c r="F18" i="81" s="1"/>
  <c r="AX5" i="135"/>
  <c r="D18" i="81" s="1"/>
  <c r="AW5" i="135"/>
  <c r="AV5" i="135"/>
  <c r="AJ37" i="134"/>
  <c r="BJ5" i="134" s="1"/>
  <c r="P17" i="81" s="1"/>
  <c r="AI37" i="134"/>
  <c r="AH37" i="134"/>
  <c r="AG37" i="134"/>
  <c r="AF37" i="134"/>
  <c r="AE37" i="134"/>
  <c r="BE5" i="134" s="1"/>
  <c r="AD37" i="134"/>
  <c r="AC37" i="134"/>
  <c r="BC5" i="134" s="1"/>
  <c r="I17" i="81" s="1"/>
  <c r="AB37" i="134"/>
  <c r="AA37" i="134"/>
  <c r="Z37" i="134"/>
  <c r="Y37" i="134"/>
  <c r="AJ35" i="134"/>
  <c r="BV5" i="134" s="1"/>
  <c r="AB17" i="81" s="1"/>
  <c r="AI35" i="134"/>
  <c r="BU5" i="134" s="1"/>
  <c r="AA17" i="81" s="1"/>
  <c r="AH35" i="134"/>
  <c r="BT5" i="134" s="1"/>
  <c r="Z17" i="81" s="1"/>
  <c r="AG35" i="134"/>
  <c r="BS5" i="134" s="1"/>
  <c r="Y17" i="81" s="1"/>
  <c r="AF35" i="134"/>
  <c r="AE35" i="134"/>
  <c r="BQ5" i="134" s="1"/>
  <c r="W17" i="81" s="1"/>
  <c r="AD35" i="134"/>
  <c r="AC35" i="134"/>
  <c r="AQ34" i="134"/>
  <c r="AQ33" i="134"/>
  <c r="AQ32" i="134"/>
  <c r="AQ31" i="134"/>
  <c r="AQ30" i="134"/>
  <c r="AQ29" i="134"/>
  <c r="AQ28" i="134"/>
  <c r="AQ27" i="134"/>
  <c r="AQ26" i="134"/>
  <c r="AQ25" i="134"/>
  <c r="AQ24" i="134"/>
  <c r="AQ23" i="134"/>
  <c r="AQ22" i="134"/>
  <c r="AQ21" i="134"/>
  <c r="AQ20" i="134"/>
  <c r="AQ19" i="134"/>
  <c r="AQ18" i="134"/>
  <c r="AQ17" i="134"/>
  <c r="AQ16" i="134"/>
  <c r="AQ15" i="134"/>
  <c r="AQ14" i="134"/>
  <c r="AQ13" i="134"/>
  <c r="AQ12" i="134"/>
  <c r="AQ11" i="134"/>
  <c r="BR5" i="134"/>
  <c r="X17" i="81" s="1"/>
  <c r="BP5" i="134"/>
  <c r="V17" i="81" s="1"/>
  <c r="BO5" i="134"/>
  <c r="U17" i="81" s="1"/>
  <c r="BN5" i="134"/>
  <c r="T17" i="81" s="1"/>
  <c r="BI5" i="134"/>
  <c r="O17" i="81" s="1"/>
  <c r="BH5" i="134"/>
  <c r="N17" i="81" s="1"/>
  <c r="BG5" i="134"/>
  <c r="M17" i="81" s="1"/>
  <c r="BF5" i="134"/>
  <c r="BD5" i="134"/>
  <c r="J17" i="81" s="1"/>
  <c r="AY5" i="134"/>
  <c r="E17" i="81" s="1"/>
  <c r="AX5" i="134"/>
  <c r="D17" i="81" s="1"/>
  <c r="AW5" i="134"/>
  <c r="C17" i="81" s="1"/>
  <c r="AV5" i="134"/>
  <c r="B17" i="81" s="1"/>
  <c r="AJ37" i="133"/>
  <c r="AI37" i="133"/>
  <c r="BI5" i="133" s="1"/>
  <c r="AH37" i="133"/>
  <c r="BH5" i="133" s="1"/>
  <c r="N16" i="81" s="1"/>
  <c r="AG37" i="133"/>
  <c r="BG5" i="133" s="1"/>
  <c r="M16" i="81" s="1"/>
  <c r="AF37" i="133"/>
  <c r="BF5" i="133" s="1"/>
  <c r="L16" i="81" s="1"/>
  <c r="AE37" i="133"/>
  <c r="AD37" i="133"/>
  <c r="AC37" i="133"/>
  <c r="AB37" i="133"/>
  <c r="AA37" i="133"/>
  <c r="Z37" i="133"/>
  <c r="Y37" i="133"/>
  <c r="AJ35" i="133"/>
  <c r="AI35" i="133"/>
  <c r="BU5" i="133" s="1"/>
  <c r="AA16" i="81" s="1"/>
  <c r="AH35" i="133"/>
  <c r="AG35" i="133"/>
  <c r="AF35" i="133"/>
  <c r="AE35" i="133"/>
  <c r="BQ5" i="133" s="1"/>
  <c r="W16" i="81" s="1"/>
  <c r="AD35" i="133"/>
  <c r="BP5" i="133" s="1"/>
  <c r="V16" i="81" s="1"/>
  <c r="AC35" i="133"/>
  <c r="AQ34" i="133"/>
  <c r="AQ33" i="133"/>
  <c r="AQ32" i="133"/>
  <c r="AQ31" i="133"/>
  <c r="AQ30" i="133"/>
  <c r="AQ29" i="133"/>
  <c r="AQ28" i="133"/>
  <c r="AQ27" i="133"/>
  <c r="AQ26" i="133"/>
  <c r="AQ25" i="133"/>
  <c r="AQ24" i="133"/>
  <c r="AQ23" i="133"/>
  <c r="AQ22" i="133"/>
  <c r="AQ21" i="133"/>
  <c r="AQ20" i="133"/>
  <c r="AQ19" i="133"/>
  <c r="AQ18" i="133"/>
  <c r="AQ17" i="133"/>
  <c r="AQ16" i="133"/>
  <c r="AQ15" i="133"/>
  <c r="AQ14" i="133"/>
  <c r="AQ13" i="133"/>
  <c r="AQ12" i="133"/>
  <c r="AQ11" i="133"/>
  <c r="BV5" i="133"/>
  <c r="BT5" i="133"/>
  <c r="BS5" i="133"/>
  <c r="BR5" i="133"/>
  <c r="BO5" i="133"/>
  <c r="U16" i="81" s="1"/>
  <c r="BN5" i="133"/>
  <c r="T16" i="81" s="1"/>
  <c r="BJ5" i="133"/>
  <c r="P16" i="81" s="1"/>
  <c r="BE5" i="133"/>
  <c r="K16" i="81" s="1"/>
  <c r="BD5" i="133"/>
  <c r="J16" i="81" s="1"/>
  <c r="BC5" i="133"/>
  <c r="I16" i="81" s="1"/>
  <c r="AX5" i="133"/>
  <c r="D16" i="81" s="1"/>
  <c r="AW5" i="133"/>
  <c r="C16" i="81" s="1"/>
  <c r="AV5" i="133"/>
  <c r="B16" i="81" s="1"/>
  <c r="AJ37" i="132"/>
  <c r="BJ5" i="132" s="1"/>
  <c r="P15" i="81" s="1"/>
  <c r="AI37" i="132"/>
  <c r="BI5" i="132" s="1"/>
  <c r="O15" i="81" s="1"/>
  <c r="AH37" i="132"/>
  <c r="BH5" i="132" s="1"/>
  <c r="N15" i="81" s="1"/>
  <c r="AG37" i="132"/>
  <c r="AF37" i="132"/>
  <c r="BF5" i="132" s="1"/>
  <c r="L15" i="81" s="1"/>
  <c r="AE37" i="132"/>
  <c r="AD37" i="132"/>
  <c r="AC37" i="132"/>
  <c r="AB37" i="132"/>
  <c r="AA37" i="132"/>
  <c r="Z37" i="132"/>
  <c r="Y37" i="132"/>
  <c r="AJ35" i="132"/>
  <c r="BV5" i="132" s="1"/>
  <c r="AB15" i="81" s="1"/>
  <c r="AI35" i="132"/>
  <c r="BU5" i="132" s="1"/>
  <c r="AA15" i="81" s="1"/>
  <c r="AH35" i="132"/>
  <c r="AG35" i="132"/>
  <c r="BS5" i="132" s="1"/>
  <c r="AF35" i="132"/>
  <c r="AE35" i="132"/>
  <c r="AD35" i="132"/>
  <c r="BP5" i="132" s="1"/>
  <c r="V15" i="81" s="1"/>
  <c r="AC35" i="132"/>
  <c r="BO5" i="132" s="1"/>
  <c r="U15" i="81" s="1"/>
  <c r="AQ34" i="132"/>
  <c r="AQ33" i="132"/>
  <c r="AQ32" i="132"/>
  <c r="AQ31" i="132"/>
  <c r="AQ30" i="132"/>
  <c r="AQ29" i="132"/>
  <c r="AQ28" i="132"/>
  <c r="AQ27" i="132"/>
  <c r="AQ26" i="132"/>
  <c r="AQ25" i="132"/>
  <c r="AQ24" i="132"/>
  <c r="AQ23" i="132"/>
  <c r="AQ22" i="132"/>
  <c r="AQ21" i="132"/>
  <c r="AQ20" i="132"/>
  <c r="AQ19" i="132"/>
  <c r="AQ18" i="132"/>
  <c r="AQ17" i="132"/>
  <c r="AQ16" i="132"/>
  <c r="AQ15" i="132"/>
  <c r="AQ14" i="132"/>
  <c r="AQ13" i="132"/>
  <c r="AQ12" i="132"/>
  <c r="AQ11" i="132"/>
  <c r="BT5" i="132"/>
  <c r="Z15" i="81" s="1"/>
  <c r="BR5" i="132"/>
  <c r="X15" i="81" s="1"/>
  <c r="BQ5" i="132"/>
  <c r="W15" i="81" s="1"/>
  <c r="BM5" i="132"/>
  <c r="S15" i="81" s="1"/>
  <c r="BG5" i="132"/>
  <c r="BE5" i="132"/>
  <c r="K15" i="81" s="1"/>
  <c r="BD5" i="132"/>
  <c r="J15" i="81" s="1"/>
  <c r="BC5" i="132"/>
  <c r="I15" i="81" s="1"/>
  <c r="BA5" i="132"/>
  <c r="G15" i="81" s="1"/>
  <c r="AZ5" i="132"/>
  <c r="F15" i="81" s="1"/>
  <c r="AX5" i="132"/>
  <c r="D15" i="81" s="1"/>
  <c r="AW5" i="132"/>
  <c r="C15" i="81" s="1"/>
  <c r="AV5" i="132"/>
  <c r="B15" i="81" s="1"/>
  <c r="AJ37" i="131"/>
  <c r="BJ5" i="131" s="1"/>
  <c r="P14" i="81" s="1"/>
  <c r="AI37" i="131"/>
  <c r="BI5" i="131" s="1"/>
  <c r="O14" i="81" s="1"/>
  <c r="AH37" i="131"/>
  <c r="AG37" i="131"/>
  <c r="AF37" i="131"/>
  <c r="AE37" i="131"/>
  <c r="AD37" i="131"/>
  <c r="AC37" i="131"/>
  <c r="BC5" i="131" s="1"/>
  <c r="AB37" i="131"/>
  <c r="AA37" i="131"/>
  <c r="Z37" i="131"/>
  <c r="Y37" i="131"/>
  <c r="BM5" i="131" s="1"/>
  <c r="S14" i="81" s="1"/>
  <c r="AJ35" i="131"/>
  <c r="BV5" i="131" s="1"/>
  <c r="AB14" i="81" s="1"/>
  <c r="AI35" i="131"/>
  <c r="AH35" i="131"/>
  <c r="BT5" i="131" s="1"/>
  <c r="Z14" i="81" s="1"/>
  <c r="AG35" i="131"/>
  <c r="BS5" i="131" s="1"/>
  <c r="Y14" i="81" s="1"/>
  <c r="AF35" i="131"/>
  <c r="AE35" i="131"/>
  <c r="BQ5" i="131" s="1"/>
  <c r="W14" i="81" s="1"/>
  <c r="AD35" i="131"/>
  <c r="AC35" i="131"/>
  <c r="BO5" i="131" s="1"/>
  <c r="U14" i="81" s="1"/>
  <c r="AQ34" i="131"/>
  <c r="AQ33" i="131"/>
  <c r="AQ32" i="131"/>
  <c r="AQ31" i="131"/>
  <c r="AQ30" i="131"/>
  <c r="AQ29" i="131"/>
  <c r="AQ28" i="131"/>
  <c r="AQ27" i="131"/>
  <c r="AQ26" i="131"/>
  <c r="AQ25" i="131"/>
  <c r="AQ24" i="131"/>
  <c r="AQ23" i="131"/>
  <c r="AQ22" i="131"/>
  <c r="AQ21" i="131"/>
  <c r="AQ20" i="131"/>
  <c r="AQ19" i="131"/>
  <c r="AQ18" i="131"/>
  <c r="AQ17" i="131"/>
  <c r="AQ16" i="131"/>
  <c r="AQ15" i="131"/>
  <c r="AQ14" i="131"/>
  <c r="AQ13" i="131"/>
  <c r="AQ12" i="131"/>
  <c r="AQ11" i="131"/>
  <c r="BU5" i="131"/>
  <c r="AA14" i="81" s="1"/>
  <c r="BR5" i="131"/>
  <c r="BP5" i="131"/>
  <c r="BN5" i="131"/>
  <c r="T14" i="81" s="1"/>
  <c r="BL5" i="131"/>
  <c r="R14" i="81" s="1"/>
  <c r="BK5" i="131"/>
  <c r="Q14" i="81" s="1"/>
  <c r="BH5" i="131"/>
  <c r="N14" i="81" s="1"/>
  <c r="BG5" i="131"/>
  <c r="M14" i="81" s="1"/>
  <c r="BF5" i="131"/>
  <c r="BE5" i="131"/>
  <c r="BD5" i="131"/>
  <c r="BB5" i="131"/>
  <c r="H14" i="81" s="1"/>
  <c r="AY5" i="131"/>
  <c r="E14" i="81" s="1"/>
  <c r="AX5" i="131"/>
  <c r="AW5" i="131"/>
  <c r="C14" i="81" s="1"/>
  <c r="AV5" i="131"/>
  <c r="B14" i="81" s="1"/>
  <c r="AJ37" i="130"/>
  <c r="AI37" i="130"/>
  <c r="AH37" i="130"/>
  <c r="AG37" i="130"/>
  <c r="AF37" i="130"/>
  <c r="AE37" i="130"/>
  <c r="AD37" i="130"/>
  <c r="AC37" i="130"/>
  <c r="AB37" i="130"/>
  <c r="AA37" i="130"/>
  <c r="Z37" i="130"/>
  <c r="Y37" i="130"/>
  <c r="AJ35" i="130"/>
  <c r="AI35" i="130"/>
  <c r="BU5" i="130" s="1"/>
  <c r="AA13" i="81" s="1"/>
  <c r="AH35" i="130"/>
  <c r="AG35" i="130"/>
  <c r="BS5" i="130" s="1"/>
  <c r="Y13" i="81" s="1"/>
  <c r="AF35" i="130"/>
  <c r="AE35" i="130"/>
  <c r="BQ5" i="130" s="1"/>
  <c r="AD35" i="130"/>
  <c r="BP5" i="130" s="1"/>
  <c r="V13" i="81" s="1"/>
  <c r="AC35" i="130"/>
  <c r="BO5" i="130" s="1"/>
  <c r="U13" i="81" s="1"/>
  <c r="AQ34" i="130"/>
  <c r="AQ33" i="130"/>
  <c r="AQ32" i="130"/>
  <c r="AQ31" i="130"/>
  <c r="AQ30" i="130"/>
  <c r="AQ29" i="130"/>
  <c r="AQ28" i="130"/>
  <c r="AQ27" i="130"/>
  <c r="AQ26" i="130"/>
  <c r="AQ25" i="130"/>
  <c r="AQ24" i="130"/>
  <c r="AQ23" i="130"/>
  <c r="AQ22" i="130"/>
  <c r="AQ21" i="130"/>
  <c r="AQ20" i="130"/>
  <c r="AQ19" i="130"/>
  <c r="AQ18" i="130"/>
  <c r="AQ17" i="130"/>
  <c r="AQ16" i="130"/>
  <c r="AQ15" i="130"/>
  <c r="AQ14" i="130"/>
  <c r="AQ13" i="130"/>
  <c r="AQ12" i="130"/>
  <c r="AQ11" i="130"/>
  <c r="BV5" i="130"/>
  <c r="AB13" i="81" s="1"/>
  <c r="BT5" i="130"/>
  <c r="Z13" i="81" s="1"/>
  <c r="BR5" i="130"/>
  <c r="X13" i="81" s="1"/>
  <c r="BL5" i="130"/>
  <c r="R13" i="81" s="1"/>
  <c r="BK5" i="130"/>
  <c r="Q13" i="81" s="1"/>
  <c r="BJ5" i="130"/>
  <c r="P13" i="81" s="1"/>
  <c r="BI5" i="130"/>
  <c r="BH5" i="130"/>
  <c r="N13" i="81" s="1"/>
  <c r="BG5" i="130"/>
  <c r="M13" i="81" s="1"/>
  <c r="BF5" i="130"/>
  <c r="L13" i="81" s="1"/>
  <c r="BE5" i="130"/>
  <c r="K13" i="81" s="1"/>
  <c r="BD5" i="130"/>
  <c r="J13" i="81" s="1"/>
  <c r="BC5" i="130"/>
  <c r="I13" i="81" s="1"/>
  <c r="AX5" i="130"/>
  <c r="D13" i="81" s="1"/>
  <c r="AW5" i="130"/>
  <c r="AV5" i="130"/>
  <c r="B13" i="81" s="1"/>
  <c r="AJ37" i="129"/>
  <c r="AI37" i="129"/>
  <c r="AH37" i="129"/>
  <c r="BH5" i="129" s="1"/>
  <c r="AG37" i="129"/>
  <c r="BG5" i="129" s="1"/>
  <c r="M12" i="81" s="1"/>
  <c r="AF37" i="129"/>
  <c r="AE37" i="129"/>
  <c r="BE5" i="129" s="1"/>
  <c r="AD37" i="129"/>
  <c r="BD5" i="129" s="1"/>
  <c r="AC37" i="129"/>
  <c r="AB37" i="129"/>
  <c r="AA37" i="129"/>
  <c r="Z37" i="129"/>
  <c r="Y37" i="129"/>
  <c r="BN5" i="129" s="1"/>
  <c r="T12" i="81" s="1"/>
  <c r="AJ35" i="129"/>
  <c r="BV5" i="129" s="1"/>
  <c r="AB12" i="81" s="1"/>
  <c r="AI35" i="129"/>
  <c r="AH35" i="129"/>
  <c r="AG35" i="129"/>
  <c r="BS5" i="129" s="1"/>
  <c r="Y12" i="81" s="1"/>
  <c r="AF35" i="129"/>
  <c r="BR5" i="129" s="1"/>
  <c r="X12" i="81" s="1"/>
  <c r="AE35" i="129"/>
  <c r="BQ5" i="129" s="1"/>
  <c r="W12" i="81" s="1"/>
  <c r="AD35" i="129"/>
  <c r="AC35" i="129"/>
  <c r="AQ34" i="129"/>
  <c r="AQ33" i="129"/>
  <c r="AQ32" i="129"/>
  <c r="AQ31" i="129"/>
  <c r="AQ30" i="129"/>
  <c r="AQ29" i="129"/>
  <c r="AQ28" i="129"/>
  <c r="AQ27" i="129"/>
  <c r="AQ26" i="129"/>
  <c r="AQ25" i="129"/>
  <c r="AQ24" i="129"/>
  <c r="AQ23" i="129"/>
  <c r="AQ22" i="129"/>
  <c r="AQ21" i="129"/>
  <c r="AQ20" i="129"/>
  <c r="AQ19" i="129"/>
  <c r="AQ18" i="129"/>
  <c r="AQ17" i="129"/>
  <c r="AQ16" i="129"/>
  <c r="AQ15" i="129"/>
  <c r="AQ14" i="129"/>
  <c r="AQ13" i="129"/>
  <c r="AQ12" i="129"/>
  <c r="AQ11" i="129"/>
  <c r="BU5" i="129"/>
  <c r="AA12" i="81" s="1"/>
  <c r="BT5" i="129"/>
  <c r="Z12" i="81" s="1"/>
  <c r="BP5" i="129"/>
  <c r="V12" i="81" s="1"/>
  <c r="BO5" i="129"/>
  <c r="U12" i="81" s="1"/>
  <c r="BJ5" i="129"/>
  <c r="BI5" i="129"/>
  <c r="O12" i="81" s="1"/>
  <c r="BF5" i="129"/>
  <c r="L12" i="81" s="1"/>
  <c r="BC5" i="129"/>
  <c r="I12" i="81" s="1"/>
  <c r="BB5" i="129"/>
  <c r="H12" i="81" s="1"/>
  <c r="BA5" i="129"/>
  <c r="G12" i="81" s="1"/>
  <c r="AX5" i="129"/>
  <c r="D12" i="81" s="1"/>
  <c r="AW5" i="129"/>
  <c r="AV5" i="129"/>
  <c r="AJ37" i="128"/>
  <c r="AI37" i="128"/>
  <c r="AH37" i="128"/>
  <c r="AG37" i="128"/>
  <c r="AF37" i="128"/>
  <c r="AE37" i="128"/>
  <c r="AD37" i="128"/>
  <c r="AC37" i="128"/>
  <c r="AB37" i="128"/>
  <c r="BN5" i="128" s="1"/>
  <c r="T11" i="81" s="1"/>
  <c r="AA37" i="128"/>
  <c r="Z37" i="128"/>
  <c r="Y37" i="128"/>
  <c r="AJ35" i="128"/>
  <c r="BV5" i="128" s="1"/>
  <c r="AB11" i="81" s="1"/>
  <c r="AI35" i="128"/>
  <c r="BU5" i="128" s="1"/>
  <c r="AA11" i="81" s="1"/>
  <c r="AH35" i="128"/>
  <c r="BT5" i="128" s="1"/>
  <c r="Z11" i="81" s="1"/>
  <c r="AG35" i="128"/>
  <c r="BS5" i="128" s="1"/>
  <c r="Y11" i="81" s="1"/>
  <c r="AF35" i="128"/>
  <c r="BR5" i="128" s="1"/>
  <c r="X11" i="81" s="1"/>
  <c r="AE35" i="128"/>
  <c r="BQ5" i="128" s="1"/>
  <c r="W11" i="81" s="1"/>
  <c r="AD35" i="128"/>
  <c r="BP5" i="128" s="1"/>
  <c r="V11" i="81" s="1"/>
  <c r="AC35" i="128"/>
  <c r="BO5" i="128" s="1"/>
  <c r="U11" i="81" s="1"/>
  <c r="AQ34" i="128"/>
  <c r="AQ33" i="128"/>
  <c r="AQ32" i="128"/>
  <c r="AQ31" i="128"/>
  <c r="AQ30" i="128"/>
  <c r="AQ29" i="128"/>
  <c r="AQ28" i="128"/>
  <c r="AQ27" i="128"/>
  <c r="AQ26" i="128"/>
  <c r="AQ25" i="128"/>
  <c r="AQ24" i="128"/>
  <c r="AQ23" i="128"/>
  <c r="AQ22" i="128"/>
  <c r="AQ21" i="128"/>
  <c r="AQ20" i="128"/>
  <c r="AQ19" i="128"/>
  <c r="AQ18" i="128"/>
  <c r="AQ17" i="128"/>
  <c r="AQ16" i="128"/>
  <c r="AQ15" i="128"/>
  <c r="AQ14" i="128"/>
  <c r="AQ13" i="128"/>
  <c r="AQ12" i="128"/>
  <c r="AQ11" i="128"/>
  <c r="BM5" i="128"/>
  <c r="S11" i="81" s="1"/>
  <c r="BL5" i="128"/>
  <c r="R11" i="81" s="1"/>
  <c r="BK5" i="128"/>
  <c r="Q11" i="81" s="1"/>
  <c r="BJ5" i="128"/>
  <c r="P11" i="81" s="1"/>
  <c r="BI5" i="128"/>
  <c r="O11" i="81" s="1"/>
  <c r="BH5" i="128"/>
  <c r="N11" i="81" s="1"/>
  <c r="BG5" i="128"/>
  <c r="M11" i="81" s="1"/>
  <c r="BF5" i="128"/>
  <c r="L11" i="81" s="1"/>
  <c r="BE5" i="128"/>
  <c r="K11" i="81" s="1"/>
  <c r="BD5" i="128"/>
  <c r="J11" i="81" s="1"/>
  <c r="BC5" i="128"/>
  <c r="BA5" i="128"/>
  <c r="G11" i="81" s="1"/>
  <c r="AZ5" i="128"/>
  <c r="AY5" i="128"/>
  <c r="AX5" i="128"/>
  <c r="AW5" i="128"/>
  <c r="AV5" i="128"/>
  <c r="B11" i="81" s="1"/>
  <c r="BN5" i="152" l="1"/>
  <c r="T35" i="81" s="1"/>
  <c r="BB5" i="152"/>
  <c r="H35" i="81" s="1"/>
  <c r="BA5" i="152"/>
  <c r="G35" i="81" s="1"/>
  <c r="BM5" i="165"/>
  <c r="S48" i="81" s="1"/>
  <c r="BL5" i="165"/>
  <c r="R48" i="81" s="1"/>
  <c r="AZ5" i="165"/>
  <c r="F48" i="81" s="1"/>
  <c r="AY5" i="165"/>
  <c r="E48" i="81" s="1"/>
  <c r="BB5" i="165"/>
  <c r="H48" i="81" s="1"/>
  <c r="BA5" i="165"/>
  <c r="G48" i="81" s="1"/>
  <c r="BA5" i="149"/>
  <c r="G32" i="81" s="1"/>
  <c r="BN5" i="130"/>
  <c r="T13" i="81" s="1"/>
  <c r="BB5" i="130"/>
  <c r="H13" i="81" s="1"/>
  <c r="BA5" i="130"/>
  <c r="G13" i="81" s="1"/>
  <c r="AZ5" i="130"/>
  <c r="F13" i="81" s="1"/>
  <c r="AY5" i="130"/>
  <c r="E13" i="81" s="1"/>
  <c r="BB5" i="145"/>
  <c r="H28" i="81" s="1"/>
  <c r="BB5" i="149"/>
  <c r="H32" i="81" s="1"/>
  <c r="BM5" i="130"/>
  <c r="S13" i="81" s="1"/>
  <c r="BB5" i="141"/>
  <c r="H24" i="81" s="1"/>
  <c r="BK5" i="164"/>
  <c r="Q47" i="81" s="1"/>
  <c r="BN5" i="164"/>
  <c r="T47" i="81" s="1"/>
  <c r="BM5" i="164"/>
  <c r="S47" i="81" s="1"/>
  <c r="BL5" i="164"/>
  <c r="R47" i="81" s="1"/>
  <c r="BB5" i="164"/>
  <c r="H47" i="81" s="1"/>
  <c r="BA5" i="164"/>
  <c r="G47" i="81" s="1"/>
  <c r="AZ5" i="164"/>
  <c r="F47" i="81" s="1"/>
  <c r="AY5" i="164"/>
  <c r="E47" i="81" s="1"/>
  <c r="BA5" i="133"/>
  <c r="G16" i="81" s="1"/>
  <c r="BM5" i="133"/>
  <c r="S16" i="81" s="1"/>
  <c r="BK5" i="133"/>
  <c r="Q16" i="81" s="1"/>
  <c r="BL5" i="133"/>
  <c r="R16" i="81" s="1"/>
  <c r="BB5" i="133"/>
  <c r="H16" i="81" s="1"/>
  <c r="AZ5" i="133"/>
  <c r="F16" i="81" s="1"/>
  <c r="AY5" i="133"/>
  <c r="E16" i="81" s="1"/>
  <c r="BA5" i="134"/>
  <c r="G17" i="81" s="1"/>
  <c r="BB5" i="134"/>
  <c r="H17" i="81" s="1"/>
  <c r="AZ5" i="134"/>
  <c r="F17" i="81" s="1"/>
  <c r="BB5" i="142"/>
  <c r="H25" i="81" s="1"/>
  <c r="BA5" i="142"/>
  <c r="G25" i="81" s="1"/>
  <c r="AZ5" i="142"/>
  <c r="F25" i="81" s="1"/>
  <c r="AY5" i="142"/>
  <c r="E25" i="81" s="1"/>
  <c r="AY5" i="146"/>
  <c r="E29" i="81" s="1"/>
  <c r="BB5" i="146"/>
  <c r="H29" i="81" s="1"/>
  <c r="BA5" i="146"/>
  <c r="G29" i="81" s="1"/>
  <c r="AZ5" i="146"/>
  <c r="F29" i="81" s="1"/>
  <c r="BN5" i="146"/>
  <c r="T29" i="81" s="1"/>
  <c r="BL5" i="150"/>
  <c r="R33" i="81" s="1"/>
  <c r="AY5" i="150"/>
  <c r="E33" i="81" s="1"/>
  <c r="BB5" i="150"/>
  <c r="H33" i="81" s="1"/>
  <c r="BA5" i="150"/>
  <c r="G33" i="81" s="1"/>
  <c r="AZ5" i="150"/>
  <c r="F33" i="81" s="1"/>
  <c r="BN5" i="150"/>
  <c r="T33" i="81" s="1"/>
  <c r="BM5" i="150"/>
  <c r="S33" i="81" s="1"/>
  <c r="BL5" i="132"/>
  <c r="R15" i="81" s="1"/>
  <c r="BB5" i="132"/>
  <c r="H15" i="81" s="1"/>
  <c r="AY5" i="132"/>
  <c r="E15" i="81" s="1"/>
  <c r="BN5" i="132"/>
  <c r="T15" i="81" s="1"/>
  <c r="BK5" i="134"/>
  <c r="Q17" i="81" s="1"/>
  <c r="BB5" i="147"/>
  <c r="H30" i="81" s="1"/>
  <c r="BA5" i="147"/>
  <c r="G30" i="81" s="1"/>
  <c r="AZ5" i="147"/>
  <c r="F30" i="81" s="1"/>
  <c r="BN5" i="147"/>
  <c r="T30" i="81" s="1"/>
  <c r="BM5" i="147"/>
  <c r="S30" i="81" s="1"/>
  <c r="BL5" i="147"/>
  <c r="R30" i="81" s="1"/>
  <c r="AY5" i="162"/>
  <c r="E45" i="81" s="1"/>
  <c r="BL5" i="134"/>
  <c r="R17" i="81" s="1"/>
  <c r="BL5" i="141"/>
  <c r="R24" i="81" s="1"/>
  <c r="AZ5" i="141"/>
  <c r="F24" i="81" s="1"/>
  <c r="BK5" i="142"/>
  <c r="Q25" i="81" s="1"/>
  <c r="BA5" i="162"/>
  <c r="G45" i="81" s="1"/>
  <c r="BK5" i="132"/>
  <c r="Q15" i="81" s="1"/>
  <c r="BM5" i="134"/>
  <c r="S17" i="81" s="1"/>
  <c r="BN5" i="137"/>
  <c r="T20" i="81" s="1"/>
  <c r="BL5" i="137"/>
  <c r="R20" i="81" s="1"/>
  <c r="BA5" i="137"/>
  <c r="G20" i="81" s="1"/>
  <c r="AZ5" i="137"/>
  <c r="F20" i="81" s="1"/>
  <c r="BB5" i="137"/>
  <c r="H20" i="81" s="1"/>
  <c r="BL5" i="142"/>
  <c r="R25" i="81" s="1"/>
  <c r="AZ5" i="145"/>
  <c r="F28" i="81" s="1"/>
  <c r="BA5" i="145"/>
  <c r="G28" i="81" s="1"/>
  <c r="BN5" i="149"/>
  <c r="T32" i="81" s="1"/>
  <c r="BN5" i="145"/>
  <c r="T28" i="81" s="1"/>
  <c r="BK5" i="155"/>
  <c r="Q38" i="81" s="1"/>
  <c r="BN5" i="155"/>
  <c r="T38" i="81" s="1"/>
  <c r="BA5" i="155"/>
  <c r="G38" i="81" s="1"/>
  <c r="BB5" i="155"/>
  <c r="H38" i="81" s="1"/>
  <c r="AZ5" i="155"/>
  <c r="F38" i="81" s="1"/>
  <c r="BA5" i="154"/>
  <c r="G37" i="81" s="1"/>
  <c r="AZ5" i="154"/>
  <c r="F37" i="81" s="1"/>
  <c r="AY5" i="154"/>
  <c r="E37" i="81" s="1"/>
  <c r="BL5" i="154"/>
  <c r="R37" i="81" s="1"/>
  <c r="BK5" i="154"/>
  <c r="Q37" i="81" s="1"/>
  <c r="BB5" i="154"/>
  <c r="H37" i="81" s="1"/>
  <c r="BM5" i="156"/>
  <c r="S39" i="81" s="1"/>
  <c r="BL5" i="156"/>
  <c r="R39" i="81" s="1"/>
  <c r="BM5" i="129"/>
  <c r="S12" i="81" s="1"/>
  <c r="BL5" i="129"/>
  <c r="R12" i="81" s="1"/>
  <c r="BK5" i="129"/>
  <c r="Q12" i="81" s="1"/>
  <c r="BM5" i="145"/>
  <c r="S28" i="81" s="1"/>
  <c r="AZ5" i="162"/>
  <c r="F45" i="81" s="1"/>
  <c r="BL5" i="162"/>
  <c r="R45" i="81" s="1"/>
  <c r="BK5" i="162"/>
  <c r="Q45" i="81" s="1"/>
  <c r="BN5" i="162"/>
  <c r="T45" i="81" s="1"/>
  <c r="BB5" i="162"/>
  <c r="H45" i="81" s="1"/>
  <c r="AY5" i="129"/>
  <c r="E12" i="81" s="1"/>
  <c r="AZ5" i="129"/>
  <c r="F12" i="81" s="1"/>
  <c r="BB5" i="157"/>
  <c r="H40" i="81" s="1"/>
  <c r="BN5" i="157"/>
  <c r="T40" i="81" s="1"/>
  <c r="BM5" i="157"/>
  <c r="S40" i="81" s="1"/>
  <c r="BN5" i="148"/>
  <c r="T31" i="81" s="1"/>
  <c r="AY5" i="148"/>
  <c r="E31" i="81" s="1"/>
  <c r="BM5" i="148"/>
  <c r="S31" i="81" s="1"/>
  <c r="BB5" i="160"/>
  <c r="H43" i="81" s="1"/>
  <c r="BA5" i="160"/>
  <c r="G43" i="81" s="1"/>
  <c r="AZ5" i="160"/>
  <c r="F43" i="81" s="1"/>
  <c r="AY5" i="160"/>
  <c r="E43" i="81" s="1"/>
  <c r="AY5" i="151"/>
  <c r="E34" i="81" s="1"/>
  <c r="BN5" i="160"/>
  <c r="T43" i="81" s="1"/>
  <c r="BK5" i="148"/>
  <c r="Q31" i="81" s="1"/>
  <c r="AZ5" i="151"/>
  <c r="F34" i="81" s="1"/>
  <c r="BN5" i="135"/>
  <c r="T18" i="81" s="1"/>
  <c r="BL5" i="135"/>
  <c r="R18" i="81" s="1"/>
  <c r="BL5" i="148"/>
  <c r="R31" i="81" s="1"/>
  <c r="BK5" i="161"/>
  <c r="Q44" i="81" s="1"/>
  <c r="BM5" i="161"/>
  <c r="S44" i="81" s="1"/>
  <c r="BL5" i="161"/>
  <c r="R44" i="81" s="1"/>
  <c r="BA5" i="161"/>
  <c r="G44" i="81" s="1"/>
  <c r="AZ5" i="161"/>
  <c r="F44" i="81" s="1"/>
  <c r="AY5" i="161"/>
  <c r="E44" i="81" s="1"/>
  <c r="BM5" i="135"/>
  <c r="S18" i="81" s="1"/>
  <c r="BN5" i="139"/>
  <c r="T22" i="81" s="1"/>
  <c r="BL5" i="139"/>
  <c r="R22" i="81" s="1"/>
  <c r="BN5" i="161"/>
  <c r="T44" i="81" s="1"/>
  <c r="BN5" i="144"/>
  <c r="T27" i="81" s="1"/>
  <c r="AZ5" i="131"/>
  <c r="F14" i="81" s="1"/>
  <c r="BM5" i="140"/>
  <c r="S23" i="81" s="1"/>
  <c r="AY5" i="153"/>
  <c r="E36" i="81" s="1"/>
  <c r="BK5" i="153"/>
  <c r="Q36" i="81" s="1"/>
  <c r="BB5" i="136"/>
  <c r="H19" i="81" s="1"/>
  <c r="BL5" i="136"/>
  <c r="R19" i="81" s="1"/>
  <c r="BL5" i="140"/>
  <c r="R23" i="81" s="1"/>
  <c r="BA5" i="151"/>
  <c r="G34" i="81" s="1"/>
  <c r="BN5" i="151"/>
  <c r="T34" i="81" s="1"/>
  <c r="BM5" i="151"/>
  <c r="S34" i="81" s="1"/>
  <c r="BA5" i="131"/>
  <c r="G14" i="81" s="1"/>
  <c r="BN5" i="140"/>
  <c r="T23" i="81" s="1"/>
  <c r="BK5" i="151"/>
  <c r="Q34" i="81" s="1"/>
  <c r="BM5" i="153"/>
  <c r="S36" i="81" s="1"/>
  <c r="AZ5" i="168"/>
  <c r="F51" i="81" s="1"/>
  <c r="AY5" i="168"/>
  <c r="E51" i="81" s="1"/>
  <c r="BN5" i="168"/>
  <c r="T51" i="81" s="1"/>
  <c r="BB5" i="168"/>
  <c r="H51" i="81" s="1"/>
  <c r="BB5" i="128"/>
  <c r="H11" i="81" s="1"/>
  <c r="BK5" i="143"/>
  <c r="Q26" i="81" s="1"/>
  <c r="BN5" i="143"/>
  <c r="T26" i="81" s="1"/>
  <c r="BB5" i="166"/>
  <c r="H49" i="81" s="1"/>
  <c r="BA5" i="166"/>
  <c r="G49" i="81" s="1"/>
  <c r="BN5" i="166"/>
  <c r="T49" i="81" s="1"/>
  <c r="BM5" i="166"/>
  <c r="S49" i="81" s="1"/>
  <c r="AZ5" i="166"/>
  <c r="F49" i="81" s="1"/>
  <c r="AY5" i="166"/>
  <c r="E49" i="81" s="1"/>
  <c r="BB5" i="138"/>
  <c r="H21" i="81" s="1"/>
  <c r="BA5" i="158"/>
  <c r="G41" i="81" s="1"/>
  <c r="AZ5" i="158"/>
  <c r="F41" i="81" s="1"/>
  <c r="BM5" i="152"/>
  <c r="S35" i="81" s="1"/>
  <c r="BL5" i="152"/>
  <c r="R35" i="81" s="1"/>
  <c r="BL5" i="158"/>
  <c r="R41" i="81" s="1"/>
  <c r="BK5" i="166"/>
  <c r="Q49" i="81" s="1"/>
  <c r="BM5" i="159"/>
  <c r="S42" i="81" s="1"/>
  <c r="BK5" i="159"/>
  <c r="Q42" i="81" s="1"/>
  <c r="BB5" i="163"/>
  <c r="H46" i="81" s="1"/>
  <c r="BA5" i="163"/>
  <c r="G46" i="81" s="1"/>
  <c r="BM5" i="141"/>
  <c r="S24" i="81" s="1"/>
  <c r="AZ5" i="152"/>
  <c r="F35" i="81" s="1"/>
  <c r="AY5" i="152"/>
  <c r="E35" i="81" s="1"/>
  <c r="BA5" i="156"/>
  <c r="G39" i="81" s="1"/>
  <c r="AZ5" i="156"/>
  <c r="F39" i="81" s="1"/>
  <c r="BN5" i="167"/>
  <c r="T50" i="81" s="1"/>
  <c r="Z37" i="83"/>
  <c r="AA37" i="83"/>
  <c r="AB37" i="83"/>
  <c r="Y37" i="83"/>
  <c r="AX5" i="83"/>
  <c r="D10" i="81" s="1"/>
  <c r="AJ37" i="83"/>
  <c r="AQ11" i="83"/>
  <c r="BB5" i="83" l="1"/>
  <c r="H10" i="81" s="1"/>
  <c r="AY5" i="83"/>
  <c r="E10" i="81" s="1"/>
  <c r="AZ5" i="83"/>
  <c r="F10" i="81" s="1"/>
  <c r="BA5" i="83"/>
  <c r="G10" i="81" s="1"/>
  <c r="AE7" i="57"/>
  <c r="AF7" i="57" s="1"/>
  <c r="AQ30" i="83"/>
  <c r="AQ31" i="83"/>
  <c r="AQ32" i="83"/>
  <c r="AQ33" i="83"/>
  <c r="AQ34" i="83"/>
  <c r="AQ21" i="83"/>
  <c r="AQ26" i="83"/>
  <c r="AQ12" i="83"/>
  <c r="AQ13" i="83"/>
  <c r="AQ14" i="83"/>
  <c r="AQ15" i="83"/>
  <c r="AQ16" i="83"/>
  <c r="AQ17" i="83"/>
  <c r="AQ18" i="83"/>
  <c r="AQ19" i="83"/>
  <c r="AQ20" i="83"/>
  <c r="AQ22" i="83"/>
  <c r="AQ23" i="83"/>
  <c r="AQ24" i="83"/>
  <c r="AQ25" i="83"/>
  <c r="AQ27" i="83"/>
  <c r="AQ28" i="83"/>
  <c r="AQ29" i="83"/>
  <c r="AW5" i="83"/>
  <c r="C10" i="81" s="1"/>
  <c r="AV5" i="83"/>
  <c r="B10" i="81" s="1"/>
  <c r="BJ5" i="83"/>
  <c r="P10" i="81" s="1"/>
  <c r="AE35" i="83"/>
  <c r="BQ5" i="83" s="1"/>
  <c r="W10" i="81" s="1"/>
  <c r="AG7" i="57" l="1"/>
  <c r="AH7" i="57" s="1"/>
  <c r="AI7" i="57" s="1"/>
  <c r="E52" i="81"/>
  <c r="BK5" i="83"/>
  <c r="P52" i="81"/>
  <c r="Q10" i="81" l="1"/>
  <c r="Q52" i="81" s="1"/>
  <c r="AD37" i="83"/>
  <c r="BD5" i="83" s="1"/>
  <c r="J10" i="81" s="1"/>
  <c r="AE37" i="83"/>
  <c r="BE5" i="83" s="1"/>
  <c r="K10" i="81" s="1"/>
  <c r="AF37" i="83"/>
  <c r="BF5" i="83" s="1"/>
  <c r="L10" i="81" s="1"/>
  <c r="AG37" i="83"/>
  <c r="BG5" i="83" s="1"/>
  <c r="M10" i="81" s="1"/>
  <c r="AH37" i="83"/>
  <c r="BH5" i="83" s="1"/>
  <c r="N10" i="81" s="1"/>
  <c r="AI37" i="83"/>
  <c r="BI5" i="83" s="1"/>
  <c r="O10" i="81" s="1"/>
  <c r="AC37" i="83"/>
  <c r="BC5" i="83" s="1"/>
  <c r="I10" i="81" s="1"/>
  <c r="M52" i="81" l="1"/>
  <c r="J52" i="81"/>
  <c r="G52" i="81"/>
  <c r="AJ35" i="83"/>
  <c r="BV5" i="83" s="1"/>
  <c r="AB10" i="81" s="1"/>
  <c r="AI35" i="83"/>
  <c r="BU5" i="83" s="1"/>
  <c r="AA10" i="81" s="1"/>
  <c r="AH35" i="83"/>
  <c r="BT5" i="83" s="1"/>
  <c r="Z10" i="81" s="1"/>
  <c r="AG35" i="83"/>
  <c r="BS5" i="83" s="1"/>
  <c r="Y10" i="81" s="1"/>
  <c r="AF35" i="83"/>
  <c r="BR5" i="83" s="1"/>
  <c r="X10" i="81" s="1"/>
  <c r="AD35" i="83"/>
  <c r="BP5" i="83" s="1"/>
  <c r="V10" i="81" s="1"/>
  <c r="AC35" i="83"/>
  <c r="BO5" i="83" s="1"/>
  <c r="U10" i="81" s="1"/>
  <c r="AB52" i="81" l="1"/>
  <c r="U52" i="81"/>
  <c r="Z52" i="81"/>
  <c r="AA52" i="81"/>
  <c r="Y52" i="81"/>
  <c r="BL5" i="83"/>
  <c r="R10" i="81" s="1"/>
  <c r="BM5" i="83"/>
  <c r="S10" i="81" s="1"/>
  <c r="BN5" i="83"/>
  <c r="T10" i="81" s="1"/>
  <c r="H52" i="81"/>
  <c r="X52" i="81"/>
  <c r="W52" i="81"/>
  <c r="V52" i="81"/>
  <c r="O52" i="81"/>
  <c r="N52" i="81"/>
  <c r="L52" i="81"/>
  <c r="K52" i="81"/>
  <c r="I52" i="81"/>
  <c r="F52" i="81"/>
  <c r="T52" i="81" l="1"/>
  <c r="S52" i="81"/>
  <c r="R52" i="81"/>
  <c r="K53" i="81"/>
  <c r="G53" i="81"/>
  <c r="O53" i="81"/>
  <c r="AE8" i="57"/>
  <c r="AF8" i="57" s="1"/>
  <c r="AG8" i="57" l="1"/>
  <c r="AH8" i="57" s="1"/>
  <c r="AI8" i="57" s="1"/>
</calcChain>
</file>

<file path=xl/sharedStrings.xml><?xml version="1.0" encoding="utf-8"?>
<sst xmlns="http://schemas.openxmlformats.org/spreadsheetml/2006/main" count="8752" uniqueCount="710">
  <si>
    <t>名  称</t>
    <rPh sb="0" eb="4">
      <t>メイショウ</t>
    </rPh>
    <phoneticPr fontId="6"/>
  </si>
  <si>
    <t>管理者名</t>
    <rPh sb="0" eb="4">
      <t>カンリシャメイ</t>
    </rPh>
    <phoneticPr fontId="6"/>
  </si>
  <si>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</si>
  <si>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6"/>
  </si>
  <si>
    <t>実施状況（実施日）</t>
    <rPh sb="0" eb="2">
      <t>ジッシ</t>
    </rPh>
    <rPh sb="2" eb="4">
      <t>ジョウキョウ</t>
    </rPh>
    <rPh sb="5" eb="8">
      <t>ジッシビ</t>
    </rPh>
    <phoneticPr fontId="6"/>
  </si>
  <si>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</si>
  <si>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</si>
  <si>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</si>
  <si>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</si>
  <si>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</si>
  <si>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</si>
  <si>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</si>
  <si>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6"/>
  </si>
  <si>
    <t>代替路の有無</t>
    <rPh sb="0" eb="2">
      <t>ダイガエ</t>
    </rPh>
    <rPh sb="2" eb="3">
      <t>ロ</t>
    </rPh>
    <rPh sb="4" eb="6">
      <t>ウム</t>
    </rPh>
    <phoneticPr fontId="6"/>
  </si>
  <si>
    <t>材質劣化</t>
    <rPh sb="0" eb="2">
      <t>ザイシツ</t>
    </rPh>
    <rPh sb="2" eb="4">
      <t>レッカ</t>
    </rPh>
    <phoneticPr fontId="7"/>
  </si>
  <si>
    <t>漏水</t>
    <rPh sb="0" eb="2">
      <t>ロウスイ</t>
    </rPh>
    <phoneticPr fontId="7"/>
  </si>
  <si>
    <t>外力</t>
    <rPh sb="0" eb="2">
      <t>ガイリョク</t>
    </rPh>
    <phoneticPr fontId="7"/>
  </si>
  <si>
    <t>フリガナ</t>
    <phoneticPr fontId="6"/>
  </si>
  <si>
    <t>路線名</t>
    <phoneticPr fontId="7"/>
  </si>
  <si>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</si>
  <si>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</si>
  <si>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</si>
  <si>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</si>
  <si>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</si>
  <si>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ｍ</t>
    <phoneticPr fontId="7"/>
  </si>
  <si>
    <t>L=</t>
    <phoneticPr fontId="7"/>
  </si>
  <si>
    <t>トンネル延長</t>
    <phoneticPr fontId="7"/>
  </si>
  <si>
    <t>路 線 名</t>
    <rPh sb="0" eb="1">
      <t>ミチ</t>
    </rPh>
    <rPh sb="2" eb="3">
      <t>セン</t>
    </rPh>
    <rPh sb="4" eb="5">
      <t>メイ</t>
    </rPh>
    <phoneticPr fontId="17"/>
  </si>
  <si>
    <t>名　称</t>
    <rPh sb="0" eb="1">
      <t>ナ</t>
    </rPh>
    <rPh sb="2" eb="3">
      <t>ショウ</t>
    </rPh>
    <phoneticPr fontId="7"/>
  </si>
  <si>
    <t>覆工
スパン
番号</t>
    <rPh sb="0" eb="2">
      <t>フッコウ</t>
    </rPh>
    <rPh sb="7" eb="9">
      <t>バンゴウ</t>
    </rPh>
    <phoneticPr fontId="6"/>
  </si>
  <si>
    <t>変状
部位</t>
    <rPh sb="0" eb="2">
      <t>ヘンジョウ</t>
    </rPh>
    <rPh sb="3" eb="5">
      <t>ブイ</t>
    </rPh>
    <phoneticPr fontId="6"/>
  </si>
  <si>
    <t>変状種類</t>
    <rPh sb="0" eb="2">
      <t>ヘンジョウ</t>
    </rPh>
    <rPh sb="2" eb="4">
      <t>シュルイ</t>
    </rPh>
    <phoneticPr fontId="6"/>
  </si>
  <si>
    <t>写真
番号</t>
    <phoneticPr fontId="6"/>
  </si>
  <si>
    <t>管理者名</t>
    <phoneticPr fontId="17"/>
  </si>
  <si>
    <t>フリガナ</t>
    <phoneticPr fontId="17"/>
  </si>
  <si>
    <t>計</t>
    <rPh sb="0" eb="1">
      <t>ケイ</t>
    </rPh>
    <phoneticPr fontId="18"/>
  </si>
  <si>
    <t>Ⅲ</t>
    <phoneticPr fontId="18"/>
  </si>
  <si>
    <t>Ⅳ</t>
    <phoneticPr fontId="18"/>
  </si>
  <si>
    <t>Ⅱb</t>
    <phoneticPr fontId="18"/>
  </si>
  <si>
    <t>Ⅱa</t>
    <phoneticPr fontId="18"/>
  </si>
  <si>
    <t>漏水</t>
    <rPh sb="0" eb="2">
      <t>ロウスイ</t>
    </rPh>
    <phoneticPr fontId="18"/>
  </si>
  <si>
    <t>材質劣化</t>
    <rPh sb="0" eb="2">
      <t>ザイシツ</t>
    </rPh>
    <rPh sb="2" eb="4">
      <t>レッカ</t>
    </rPh>
    <phoneticPr fontId="18"/>
  </si>
  <si>
    <t xml:space="preserve">外力 </t>
    <rPh sb="0" eb="2">
      <t>ガイリョク</t>
    </rPh>
    <phoneticPr fontId="18"/>
  </si>
  <si>
    <t>変状の発生範囲の規模（㎡）</t>
    <rPh sb="0" eb="2">
      <t>ヘンジョウ</t>
    </rPh>
    <rPh sb="3" eb="5">
      <t>ハッセイ</t>
    </rPh>
    <rPh sb="5" eb="7">
      <t>ハンイ</t>
    </rPh>
    <rPh sb="8" eb="10">
      <t>キボ</t>
    </rPh>
    <phoneticPr fontId="18"/>
  </si>
  <si>
    <t>覆工スパン長（ｍ）</t>
    <rPh sb="0" eb="2">
      <t>フッコウ</t>
    </rPh>
    <rPh sb="5" eb="6">
      <t>ナガ</t>
    </rPh>
    <phoneticPr fontId="18"/>
  </si>
  <si>
    <t>変    状    規    模</t>
    <rPh sb="0" eb="1">
      <t>ヘン</t>
    </rPh>
    <rPh sb="5" eb="6">
      <t>ジョウ</t>
    </rPh>
    <rPh sb="10" eb="11">
      <t>キ</t>
    </rPh>
    <rPh sb="15" eb="16">
      <t>ボ</t>
    </rPh>
    <phoneticPr fontId="18"/>
  </si>
  <si>
    <t>変    状    数</t>
    <rPh sb="0" eb="1">
      <t>ヘン</t>
    </rPh>
    <rPh sb="5" eb="6">
      <t>ジョウ</t>
    </rPh>
    <rPh sb="10" eb="11">
      <t>スウ</t>
    </rPh>
    <phoneticPr fontId="18"/>
  </si>
  <si>
    <t>管理者名</t>
    <rPh sb="0" eb="3">
      <t>カンリシャ</t>
    </rPh>
    <rPh sb="3" eb="4">
      <t>メイ</t>
    </rPh>
    <phoneticPr fontId="18"/>
  </si>
  <si>
    <t>名  称</t>
    <rPh sb="0" eb="1">
      <t>ナ</t>
    </rPh>
    <rPh sb="3" eb="4">
      <t>ショウ</t>
    </rPh>
    <phoneticPr fontId="18"/>
  </si>
  <si>
    <t xml:space="preserve"> </t>
    <phoneticPr fontId="18"/>
  </si>
  <si>
    <t>路線名</t>
    <rPh sb="0" eb="2">
      <t>ロセン</t>
    </rPh>
    <rPh sb="2" eb="3">
      <t>メイ</t>
    </rPh>
    <phoneticPr fontId="18"/>
  </si>
  <si>
    <t>フリガナ</t>
    <phoneticPr fontId="18"/>
  </si>
  <si>
    <t>方向転換所</t>
    <rPh sb="0" eb="2">
      <t>ホウコウ</t>
    </rPh>
    <rPh sb="2" eb="4">
      <t>テンカン</t>
    </rPh>
    <rPh sb="4" eb="5">
      <t>ショ</t>
    </rPh>
    <phoneticPr fontId="6"/>
  </si>
  <si>
    <t>トンネル工法</t>
    <rPh sb="4" eb="6">
      <t>コウホウ</t>
    </rPh>
    <phoneticPr fontId="6"/>
  </si>
  <si>
    <t>非常駐車帯</t>
    <rPh sb="0" eb="2">
      <t>ヒジョウ</t>
    </rPh>
    <rPh sb="2" eb="4">
      <t>チュウシャ</t>
    </rPh>
    <rPh sb="4" eb="5">
      <t>タイ</t>
    </rPh>
    <phoneticPr fontId="6"/>
  </si>
  <si>
    <t>その他</t>
    <rPh sb="2" eb="3">
      <t>タ</t>
    </rPh>
    <phoneticPr fontId="7"/>
  </si>
  <si>
    <t>終点側ｸﾛｿｲﾄﾞ</t>
    <rPh sb="0" eb="2">
      <t>シュウテン</t>
    </rPh>
    <rPh sb="2" eb="3">
      <t>ガワ</t>
    </rPh>
    <phoneticPr fontId="6"/>
  </si>
  <si>
    <t>曲線半径</t>
    <rPh sb="0" eb="2">
      <t>キョクセン</t>
    </rPh>
    <rPh sb="2" eb="4">
      <t>ハンケイ</t>
    </rPh>
    <phoneticPr fontId="6"/>
  </si>
  <si>
    <t>起点側ｸﾛｿｲﾄﾞ</t>
    <rPh sb="0" eb="2">
      <t>キテン</t>
    </rPh>
    <rPh sb="2" eb="3">
      <t>ガワ</t>
    </rPh>
    <phoneticPr fontId="6"/>
  </si>
  <si>
    <t>区間長</t>
    <rPh sb="0" eb="3">
      <t>クカンチョウ</t>
    </rPh>
    <phoneticPr fontId="6"/>
  </si>
  <si>
    <t>曲線区間</t>
    <rPh sb="0" eb="2">
      <t>キョクセン</t>
    </rPh>
    <rPh sb="2" eb="4">
      <t>クカン</t>
    </rPh>
    <phoneticPr fontId="6"/>
  </si>
  <si>
    <t>更新年次</t>
    <rPh sb="0" eb="2">
      <t>コウシン</t>
    </rPh>
    <rPh sb="2" eb="4">
      <t>ネンジ</t>
    </rPh>
    <phoneticPr fontId="6"/>
  </si>
  <si>
    <t>管理者名</t>
    <rPh sb="0" eb="2">
      <t>カンリ</t>
    </rPh>
    <rPh sb="2" eb="3">
      <t>シャ</t>
    </rPh>
    <rPh sb="3" eb="4">
      <t>メイ</t>
    </rPh>
    <phoneticPr fontId="6"/>
  </si>
  <si>
    <t>寸　法</t>
    <rPh sb="0" eb="1">
      <t>スン</t>
    </rPh>
    <rPh sb="2" eb="3">
      <t>ホウ</t>
    </rPh>
    <phoneticPr fontId="6"/>
  </si>
  <si>
    <t>種　類</t>
    <rPh sb="0" eb="1">
      <t>タネ</t>
    </rPh>
    <rPh sb="2" eb="3">
      <t>タグイ</t>
    </rPh>
    <phoneticPr fontId="6"/>
  </si>
  <si>
    <t>占用物件</t>
    <rPh sb="0" eb="2">
      <t>センヨウ</t>
    </rPh>
    <rPh sb="2" eb="4">
      <t>ブッケン</t>
    </rPh>
    <phoneticPr fontId="6"/>
  </si>
  <si>
    <t>直線区間長</t>
    <rPh sb="0" eb="2">
      <t>チョクセン</t>
    </rPh>
    <rPh sb="2" eb="4">
      <t>クカン</t>
    </rPh>
    <rPh sb="4" eb="5">
      <t>チョウ</t>
    </rPh>
    <phoneticPr fontId="6"/>
  </si>
  <si>
    <t>線　形</t>
    <rPh sb="0" eb="1">
      <t>セン</t>
    </rPh>
    <rPh sb="2" eb="3">
      <t>カタチ</t>
    </rPh>
    <phoneticPr fontId="6"/>
  </si>
  <si>
    <t>水噴霧設備</t>
    <rPh sb="0" eb="1">
      <t>ミズ</t>
    </rPh>
    <rPh sb="1" eb="3">
      <t>フンム</t>
    </rPh>
    <rPh sb="3" eb="5">
      <t>セツビ</t>
    </rPh>
    <phoneticPr fontId="6"/>
  </si>
  <si>
    <t>cm</t>
    <phoneticPr fontId="6" type="Hiragana"/>
  </si>
  <si>
    <t>インバート</t>
    <phoneticPr fontId="6"/>
  </si>
  <si>
    <t>縦断勾配</t>
    <rPh sb="0" eb="2">
      <t>ジュウダン</t>
    </rPh>
    <rPh sb="2" eb="4">
      <t>コウバイ</t>
    </rPh>
    <phoneticPr fontId="6"/>
  </si>
  <si>
    <t>無線通信補助設備</t>
    <rPh sb="0" eb="2">
      <t>ムセン</t>
    </rPh>
    <rPh sb="2" eb="4">
      <t>ツウシン</t>
    </rPh>
    <rPh sb="4" eb="6">
      <t>ホジョ</t>
    </rPh>
    <rPh sb="6" eb="8">
      <t>セツビ</t>
    </rPh>
    <phoneticPr fontId="6"/>
  </si>
  <si>
    <t>側　壁</t>
    <rPh sb="0" eb="1">
      <t>ガワ</t>
    </rPh>
    <rPh sb="2" eb="3">
      <t>カベ</t>
    </rPh>
    <phoneticPr fontId="6"/>
  </si>
  <si>
    <t>m</t>
  </si>
  <si>
    <t>有効高</t>
    <rPh sb="0" eb="1">
      <t>ユウ</t>
    </rPh>
    <rPh sb="1" eb="2">
      <t>コウ</t>
    </rPh>
    <rPh sb="2" eb="3">
      <t>タカ</t>
    </rPh>
    <phoneticPr fontId="6"/>
  </si>
  <si>
    <t>その他の設備</t>
    <rPh sb="2" eb="3">
      <t>タ</t>
    </rPh>
    <rPh sb="4" eb="5">
      <t>セツ</t>
    </rPh>
    <rPh sb="5" eb="6">
      <t>ビ</t>
    </rPh>
    <phoneticPr fontId="6"/>
  </si>
  <si>
    <t>アーチ</t>
    <phoneticPr fontId="6"/>
  </si>
  <si>
    <t>半径</t>
    <rPh sb="0" eb="2">
      <t>ハンケイ</t>
    </rPh>
    <phoneticPr fontId="6"/>
  </si>
  <si>
    <t>中央高</t>
    <rPh sb="0" eb="1">
      <t>ナカ</t>
    </rPh>
    <rPh sb="1" eb="2">
      <t>ヒサシ</t>
    </rPh>
    <rPh sb="2" eb="3">
      <t>ダカ</t>
    </rPh>
    <phoneticPr fontId="6"/>
  </si>
  <si>
    <t>排煙設備</t>
    <rPh sb="0" eb="2">
      <t>ハイエン</t>
    </rPh>
    <rPh sb="2" eb="4">
      <t>セツビ</t>
    </rPh>
    <phoneticPr fontId="8"/>
  </si>
  <si>
    <t>建築限界高</t>
    <rPh sb="0" eb="2">
      <t>ケンチク</t>
    </rPh>
    <rPh sb="2" eb="4">
      <t>ゲンカイ</t>
    </rPh>
    <rPh sb="4" eb="5">
      <t>タカ</t>
    </rPh>
    <phoneticPr fontId="6"/>
  </si>
  <si>
    <t>高さ</t>
    <rPh sb="0" eb="1">
      <t>タカ</t>
    </rPh>
    <phoneticPr fontId="6"/>
  </si>
  <si>
    <t>避難通路</t>
    <rPh sb="0" eb="2">
      <t>ヒナン</t>
    </rPh>
    <rPh sb="2" eb="4">
      <t>ツウロ</t>
    </rPh>
    <phoneticPr fontId="6"/>
  </si>
  <si>
    <t>吸音板</t>
    <rPh sb="0" eb="3">
      <t>キュウオンバン</t>
    </rPh>
    <phoneticPr fontId="6"/>
  </si>
  <si>
    <t>歩道等幅</t>
    <rPh sb="0" eb="1">
      <t>ホ</t>
    </rPh>
    <rPh sb="1" eb="2">
      <t>ミチ</t>
    </rPh>
    <rPh sb="2" eb="3">
      <t>トウ</t>
    </rPh>
    <rPh sb="3" eb="4">
      <t>ハバ</t>
    </rPh>
    <phoneticPr fontId="6"/>
  </si>
  <si>
    <t>避難情報提供設備</t>
    <rPh sb="0" eb="4">
      <t>ヒナンジョウホウ</t>
    </rPh>
    <rPh sb="4" eb="6">
      <t>テイキョウ</t>
    </rPh>
    <rPh sb="6" eb="8">
      <t>セツビ</t>
    </rPh>
    <phoneticPr fontId="6"/>
  </si>
  <si>
    <t>警報表示板</t>
    <rPh sb="0" eb="2">
      <t>ケイホウ</t>
    </rPh>
    <rPh sb="2" eb="5">
      <t>ヒョウジバン</t>
    </rPh>
    <phoneticPr fontId="6"/>
  </si>
  <si>
    <t>避難誘導設備</t>
    <rPh sb="0" eb="2">
      <t>ヒナン</t>
    </rPh>
    <rPh sb="2" eb="4">
      <t>ユウドウ</t>
    </rPh>
    <rPh sb="4" eb="5">
      <t>セツ</t>
    </rPh>
    <rPh sb="5" eb="6">
      <t>ビ</t>
    </rPh>
    <phoneticPr fontId="6"/>
  </si>
  <si>
    <t>標識</t>
    <rPh sb="0" eb="2">
      <t>ヒョウシキ</t>
    </rPh>
    <phoneticPr fontId="6"/>
  </si>
  <si>
    <t>竣工巻厚</t>
    <rPh sb="0" eb="2">
      <t>シュンコウ</t>
    </rPh>
    <rPh sb="2" eb="3">
      <t>マ</t>
    </rPh>
    <rPh sb="3" eb="4">
      <t>アツ</t>
    </rPh>
    <phoneticPr fontId="6"/>
  </si>
  <si>
    <t>車 道 幅</t>
    <rPh sb="0" eb="1">
      <t>クルマ</t>
    </rPh>
    <rPh sb="2" eb="3">
      <t>ミチ</t>
    </rPh>
    <rPh sb="4" eb="5">
      <t>ハバ</t>
    </rPh>
    <phoneticPr fontId="6"/>
  </si>
  <si>
    <t>幅　員</t>
    <rPh sb="0" eb="1">
      <t>ハバ</t>
    </rPh>
    <rPh sb="2" eb="3">
      <t>イン</t>
    </rPh>
    <phoneticPr fontId="6"/>
  </si>
  <si>
    <t>換気</t>
    <rPh sb="0" eb="2">
      <t>カンキ</t>
    </rPh>
    <phoneticPr fontId="6"/>
  </si>
  <si>
    <t>m</t>
    <phoneticPr fontId="6" type="Hiragana"/>
  </si>
  <si>
    <t>延長</t>
    <rPh sb="0" eb="2">
      <t>エンチョウ</t>
    </rPh>
    <phoneticPr fontId="6"/>
  </si>
  <si>
    <t>道 路 幅</t>
    <rPh sb="0" eb="1">
      <t>ミチ</t>
    </rPh>
    <rPh sb="2" eb="3">
      <t>ミチ</t>
    </rPh>
    <rPh sb="4" eb="5">
      <t>ハバ</t>
    </rPh>
    <phoneticPr fontId="6"/>
  </si>
  <si>
    <t>消 火 器</t>
    <rPh sb="0" eb="1">
      <t>ケ</t>
    </rPh>
    <rPh sb="2" eb="3">
      <t>ヒ</t>
    </rPh>
    <rPh sb="4" eb="5">
      <t>ウツワ</t>
    </rPh>
    <phoneticPr fontId="6"/>
  </si>
  <si>
    <t>消火設備</t>
    <rPh sb="0" eb="2">
      <t>ショウカ</t>
    </rPh>
    <rPh sb="2" eb="4">
      <t>セツビ</t>
    </rPh>
    <phoneticPr fontId="6"/>
  </si>
  <si>
    <t>照明</t>
    <rPh sb="0" eb="2">
      <t>ショウメイ</t>
    </rPh>
    <phoneticPr fontId="6"/>
  </si>
  <si>
    <t>道路附属物等</t>
    <rPh sb="0" eb="2">
      <t>ドウロ</t>
    </rPh>
    <rPh sb="2" eb="4">
      <t>フゾク</t>
    </rPh>
    <rPh sb="4" eb="5">
      <t>ブツ</t>
    </rPh>
    <rPh sb="5" eb="6">
      <t>トウ</t>
    </rPh>
    <phoneticPr fontId="6"/>
  </si>
  <si>
    <t>形式</t>
    <rPh sb="0" eb="2">
      <t>ケイシキ</t>
    </rPh>
    <phoneticPr fontId="6"/>
  </si>
  <si>
    <t>終点</t>
    <rPh sb="0" eb="2">
      <t>シュウテン</t>
    </rPh>
    <phoneticPr fontId="6"/>
  </si>
  <si>
    <t>台/日</t>
  </si>
  <si>
    <t>交 通 量</t>
    <rPh sb="0" eb="1">
      <t>コウ</t>
    </rPh>
    <rPh sb="2" eb="3">
      <t>ツウ</t>
    </rPh>
    <rPh sb="4" eb="5">
      <t>リョウ</t>
    </rPh>
    <phoneticPr fontId="6"/>
  </si>
  <si>
    <t>個数</t>
    <rPh sb="0" eb="2">
      <t>コスウ</t>
    </rPh>
    <phoneticPr fontId="6"/>
  </si>
  <si>
    <t>種別・方式</t>
    <rPh sb="0" eb="2">
      <t>シュベツ</t>
    </rPh>
    <rPh sb="3" eb="5">
      <t>ホウシキ</t>
    </rPh>
    <phoneticPr fontId="6"/>
  </si>
  <si>
    <t>施設</t>
    <rPh sb="0" eb="2">
      <t>シセツ</t>
    </rPh>
    <phoneticPr fontId="6"/>
  </si>
  <si>
    <t>内空断面積</t>
    <rPh sb="0" eb="1">
      <t>ナイ</t>
    </rPh>
    <rPh sb="1" eb="2">
      <t>クウ</t>
    </rPh>
    <rPh sb="2" eb="5">
      <t>ダンメンセキ</t>
    </rPh>
    <phoneticPr fontId="6"/>
  </si>
  <si>
    <t>起点</t>
    <rPh sb="0" eb="2">
      <t>キテン</t>
    </rPh>
    <phoneticPr fontId="6"/>
  </si>
  <si>
    <t>坑門</t>
    <rPh sb="0" eb="2">
      <t>コウモン</t>
    </rPh>
    <phoneticPr fontId="6"/>
  </si>
  <si>
    <t>土かぶり</t>
    <rPh sb="0" eb="1">
      <t>ツチ</t>
    </rPh>
    <phoneticPr fontId="6"/>
  </si>
  <si>
    <t>非常警報設備</t>
    <rPh sb="0" eb="2">
      <t>ヒジョウ</t>
    </rPh>
    <rPh sb="2" eb="4">
      <t>ケイホウ</t>
    </rPh>
    <rPh sb="4" eb="6">
      <t>セツビ</t>
    </rPh>
    <phoneticPr fontId="6"/>
  </si>
  <si>
    <t>警報設備</t>
    <rPh sb="0" eb="2">
      <t>ケイホウ</t>
    </rPh>
    <rPh sb="2" eb="4">
      <t>セツビ</t>
    </rPh>
    <phoneticPr fontId="6"/>
  </si>
  <si>
    <t>種　別</t>
    <rPh sb="0" eb="1">
      <t>タネ</t>
    </rPh>
    <rPh sb="2" eb="3">
      <t>ベツ</t>
    </rPh>
    <phoneticPr fontId="6"/>
  </si>
  <si>
    <t>排水</t>
    <rPh sb="0" eb="2">
      <t>ハイスイ</t>
    </rPh>
    <phoneticPr fontId="6"/>
  </si>
  <si>
    <t>天井板種類</t>
    <rPh sb="0" eb="2">
      <t>テンジョウ</t>
    </rPh>
    <rPh sb="2" eb="3">
      <t>バン</t>
    </rPh>
    <rPh sb="3" eb="5">
      <t>シュルイ</t>
    </rPh>
    <phoneticPr fontId="6"/>
  </si>
  <si>
    <t>一般有料区分</t>
    <rPh sb="0" eb="2">
      <t>イッパン</t>
    </rPh>
    <rPh sb="2" eb="4">
      <t>ユウリョウ</t>
    </rPh>
    <rPh sb="4" eb="6">
      <t>クブン</t>
    </rPh>
    <phoneticPr fontId="6"/>
  </si>
  <si>
    <t>自動通報設備</t>
    <rPh sb="0" eb="2">
      <t>ジドウ</t>
    </rPh>
    <rPh sb="2" eb="4">
      <t>ツウホウ</t>
    </rPh>
    <rPh sb="4" eb="6">
      <t>セツビ</t>
    </rPh>
    <phoneticPr fontId="6"/>
  </si>
  <si>
    <t>内装種類</t>
    <rPh sb="0" eb="2">
      <t>ナイソウ</t>
    </rPh>
    <rPh sb="2" eb="4">
      <t>シュルイ</t>
    </rPh>
    <phoneticPr fontId="6"/>
  </si>
  <si>
    <t>経度</t>
    <rPh sb="0" eb="2">
      <t>けいど</t>
    </rPh>
    <phoneticPr fontId="6" type="Hiragana"/>
  </si>
  <si>
    <t>操作型通報設備</t>
    <rPh sb="0" eb="2">
      <t>ソウサ</t>
    </rPh>
    <rPh sb="2" eb="3">
      <t>ガタ</t>
    </rPh>
    <rPh sb="3" eb="5">
      <t>ツウホウ</t>
    </rPh>
    <rPh sb="5" eb="7">
      <t>セツビ</t>
    </rPh>
    <phoneticPr fontId="6"/>
  </si>
  <si>
    <t>面　積</t>
    <rPh sb="0" eb="1">
      <t>メン</t>
    </rPh>
    <rPh sb="2" eb="3">
      <t>セキ</t>
    </rPh>
    <phoneticPr fontId="6"/>
  </si>
  <si>
    <t>緯度</t>
    <rPh sb="0" eb="2">
      <t>いど</t>
    </rPh>
    <phoneticPr fontId="6" type="Hiragana"/>
  </si>
  <si>
    <t>通報設備</t>
    <rPh sb="0" eb="2">
      <t>ツウホウ</t>
    </rPh>
    <rPh sb="2" eb="4">
      <t>セツビ</t>
    </rPh>
    <phoneticPr fontId="6"/>
  </si>
  <si>
    <t>厚　さ</t>
    <rPh sb="0" eb="1">
      <t>アツ</t>
    </rPh>
    <phoneticPr fontId="6"/>
  </si>
  <si>
    <t>供用年月日</t>
    <rPh sb="0" eb="2">
      <t>キョウヨウ</t>
    </rPh>
    <rPh sb="2" eb="5">
      <t>ネンガッピ</t>
    </rPh>
    <phoneticPr fontId="7"/>
  </si>
  <si>
    <t>更新年度</t>
    <rPh sb="0" eb="2">
      <t>こうしん</t>
    </rPh>
    <rPh sb="2" eb="4">
      <t>ねんど</t>
    </rPh>
    <phoneticPr fontId="6" type="Hiragana"/>
  </si>
  <si>
    <t>型式</t>
    <rPh sb="0" eb="2">
      <t>ケイシキ</t>
    </rPh>
    <phoneticPr fontId="6"/>
  </si>
  <si>
    <t>施設の内訳</t>
    <rPh sb="0" eb="2">
      <t>シセツ</t>
    </rPh>
    <rPh sb="3" eb="5">
      <t>ウチワケ</t>
    </rPh>
    <phoneticPr fontId="6"/>
  </si>
  <si>
    <t>トンネル非常用施設</t>
    <rPh sb="4" eb="7">
      <t>ヒジョウヨウ</t>
    </rPh>
    <rPh sb="7" eb="9">
      <t>シセツ</t>
    </rPh>
    <phoneticPr fontId="6"/>
  </si>
  <si>
    <t>舗装</t>
    <rPh sb="0" eb="2">
      <t>ホソウ</t>
    </rPh>
    <phoneticPr fontId="6"/>
  </si>
  <si>
    <t>完成年月日</t>
    <rPh sb="0" eb="2">
      <t>カンセイ</t>
    </rPh>
    <rPh sb="2" eb="5">
      <t>ネンガッピ</t>
    </rPh>
    <phoneticPr fontId="7"/>
  </si>
  <si>
    <t>作成年月日</t>
    <rPh sb="0" eb="2">
      <t>サクセイ</t>
    </rPh>
    <rPh sb="2" eb="5">
      <t>ネンガッピ</t>
    </rPh>
    <phoneticPr fontId="7"/>
  </si>
  <si>
    <t>作成者</t>
    <rPh sb="0" eb="3">
      <t>サクセイシャ</t>
    </rPh>
    <phoneticPr fontId="7"/>
  </si>
  <si>
    <t>代替路の有無</t>
  </si>
  <si>
    <t>緊急輸送道路</t>
  </si>
  <si>
    <t>(m)</t>
    <phoneticPr fontId="6"/>
  </si>
  <si>
    <t>(m)</t>
    <phoneticPr fontId="6"/>
  </si>
  <si>
    <t>(m)</t>
    <phoneticPr fontId="6"/>
  </si>
  <si>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</si>
  <si>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</si>
  <si>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</si>
  <si>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</si>
  <si>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</si>
  <si>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</si>
  <si>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</si>
  <si>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</si>
  <si>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</si>
  <si>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6"/>
  </si>
  <si>
    <t>終点側</t>
    <rPh sb="0" eb="2">
      <t>シュウテン</t>
    </rPh>
    <rPh sb="2" eb="3">
      <t>ガワ</t>
    </rPh>
    <phoneticPr fontId="6"/>
  </si>
  <si>
    <t>起点側</t>
    <rPh sb="0" eb="2">
      <t>キテン</t>
    </rPh>
    <rPh sb="2" eb="3">
      <t>ガワ</t>
    </rPh>
    <phoneticPr fontId="6"/>
  </si>
  <si>
    <t>その他附属物等</t>
    <rPh sb="2" eb="3">
      <t>タ</t>
    </rPh>
    <rPh sb="3" eb="6">
      <t>フゾクブツ</t>
    </rPh>
    <rPh sb="6" eb="7">
      <t>トウ</t>
    </rPh>
    <phoneticPr fontId="7"/>
  </si>
  <si>
    <t>換気施設</t>
    <rPh sb="0" eb="2">
      <t>カンキ</t>
    </rPh>
    <rPh sb="2" eb="4">
      <t>シセツ</t>
    </rPh>
    <phoneticPr fontId="6"/>
  </si>
  <si>
    <t>非常用施設</t>
    <rPh sb="0" eb="3">
      <t>ヒジョウヨウ</t>
    </rPh>
    <rPh sb="3" eb="5">
      <t>シセツ</t>
    </rPh>
    <phoneticPr fontId="6"/>
  </si>
  <si>
    <t>照明施設</t>
    <rPh sb="0" eb="2">
      <t>ショウメイ</t>
    </rPh>
    <rPh sb="2" eb="4">
      <t>シセツ</t>
    </rPh>
    <phoneticPr fontId="6"/>
  </si>
  <si>
    <t>トンネル本体工</t>
    <rPh sb="4" eb="7">
      <t>ホンタイコウ</t>
    </rPh>
    <phoneticPr fontId="6"/>
  </si>
  <si>
    <t>追加距離</t>
    <rPh sb="0" eb="1">
      <t>ツイカ</t>
    </rPh>
    <rPh sb="1" eb="3">
      <t>キョリ</t>
    </rPh>
    <phoneticPr fontId="6"/>
  </si>
  <si>
    <t>ｽﾊﾟﾝ長</t>
    <rPh sb="4" eb="5">
      <t>チョウ</t>
    </rPh>
    <phoneticPr fontId="6"/>
  </si>
  <si>
    <t>覆工
ｽﾊﾟﾝ
番号</t>
    <rPh sb="0" eb="2">
      <t>フッコウ</t>
    </rPh>
    <rPh sb="8" eb="10">
      <t>バンゴウ</t>
    </rPh>
    <phoneticPr fontId="6"/>
  </si>
  <si>
    <t>路線名</t>
    <phoneticPr fontId="7"/>
  </si>
  <si>
    <t>フリガナ</t>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</si>
  <si>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</si>
  <si>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6"/>
  </si>
  <si>
    <t>実施</t>
    <rPh sb="0" eb="2">
      <t>ジッシ</t>
    </rPh>
    <phoneticPr fontId="6"/>
  </si>
  <si>
    <t>変状区分</t>
    <rPh sb="0" eb="2">
      <t>ヘンジョウ</t>
    </rPh>
    <rPh sb="2" eb="4">
      <t>クブン</t>
    </rPh>
    <phoneticPr fontId="6"/>
  </si>
  <si>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</si>
  <si>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</si>
  <si>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6"/>
  </si>
  <si>
    <t>措置履歴</t>
    <rPh sb="0" eb="2">
      <t>ソチ</t>
    </rPh>
    <rPh sb="2" eb="4">
      <t>リレキ</t>
    </rPh>
    <phoneticPr fontId="6"/>
  </si>
  <si>
    <t>変  状  の  内  容</t>
    <rPh sb="0" eb="1">
      <t>ヘン</t>
    </rPh>
    <rPh sb="3" eb="4">
      <t>ジョウ</t>
    </rPh>
    <rPh sb="9" eb="10">
      <t>ウチ</t>
    </rPh>
    <rPh sb="12" eb="13">
      <t>カタチ</t>
    </rPh>
    <phoneticPr fontId="6"/>
  </si>
  <si>
    <t>変状部位</t>
    <rPh sb="0" eb="2">
      <t>ヘンジョウ</t>
    </rPh>
    <rPh sb="2" eb="4">
      <t>ブイ</t>
    </rPh>
    <phoneticPr fontId="6"/>
  </si>
  <si>
    <t>距離
（m）</t>
    <rPh sb="0" eb="2">
      <t>キョリ</t>
    </rPh>
    <phoneticPr fontId="6"/>
  </si>
  <si>
    <t>変状
番号</t>
    <rPh sb="0" eb="2">
      <t>ヘンジョウ</t>
    </rPh>
    <rPh sb="3" eb="5">
      <t>バンゴウ</t>
    </rPh>
    <phoneticPr fontId="6"/>
  </si>
  <si>
    <t>異常の発生範囲の規模</t>
    <rPh sb="0" eb="2">
      <t>イジョウ</t>
    </rPh>
    <rPh sb="3" eb="5">
      <t>ハッセイ</t>
    </rPh>
    <rPh sb="5" eb="7">
      <t>ハンイ</t>
    </rPh>
    <rPh sb="8" eb="10">
      <t>キボ</t>
    </rPh>
    <phoneticPr fontId="6"/>
  </si>
  <si>
    <t>異常種類</t>
    <rPh sb="0" eb="2">
      <t>イジョウ</t>
    </rPh>
    <rPh sb="2" eb="4">
      <t>シュルイ</t>
    </rPh>
    <phoneticPr fontId="6"/>
  </si>
  <si>
    <t>異　常  の  内　容</t>
    <rPh sb="0" eb="1">
      <t>イ</t>
    </rPh>
    <rPh sb="2" eb="3">
      <t>ツネ</t>
    </rPh>
    <rPh sb="8" eb="9">
      <t>ナイ</t>
    </rPh>
    <rPh sb="10" eb="11">
      <t>カタチ</t>
    </rPh>
    <phoneticPr fontId="6"/>
  </si>
  <si>
    <t>異常部位</t>
    <rPh sb="0" eb="2">
      <t>イジョウ</t>
    </rPh>
    <rPh sb="2" eb="4">
      <t>ブイ</t>
    </rPh>
    <phoneticPr fontId="6"/>
  </si>
  <si>
    <t>異常
番号</t>
    <rPh sb="0" eb="2">
      <t>イジョウ</t>
    </rPh>
    <rPh sb="3" eb="5">
      <t>バンゴウ</t>
    </rPh>
    <phoneticPr fontId="6"/>
  </si>
  <si>
    <t>路線名</t>
    <phoneticPr fontId="7"/>
  </si>
  <si>
    <t>フリガナ</t>
    <phoneticPr fontId="6"/>
  </si>
  <si>
    <t>変状の発生規模合計(㎡)</t>
    <rPh sb="0" eb="2">
      <t>ヘンジョウ</t>
    </rPh>
    <rPh sb="3" eb="5">
      <t>ハッセイ</t>
    </rPh>
    <rPh sb="5" eb="7">
      <t>キボ</t>
    </rPh>
    <rPh sb="7" eb="9">
      <t>ゴウケイ</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</si>
  <si>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</si>
  <si>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</si>
  <si>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</si>
  <si>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6"/>
  </si>
  <si>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</si>
  <si>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</si>
  <si>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6"/>
  </si>
  <si>
    <t>対象箇所</t>
    <rPh sb="0" eb="2">
      <t>タイショウ</t>
    </rPh>
    <rPh sb="2" eb="4">
      <t>カショ</t>
    </rPh>
    <phoneticPr fontId="6"/>
  </si>
  <si>
    <t>覆工スパン
番号</t>
    <rPh sb="0" eb="2">
      <t>フッコウ</t>
    </rPh>
    <rPh sb="6" eb="8">
      <t>バンゴウ</t>
    </rPh>
    <phoneticPr fontId="6"/>
  </si>
  <si>
    <t>名　称</t>
    <rPh sb="0" eb="1">
      <t>ナ</t>
    </rPh>
    <rPh sb="2" eb="3">
      <t>ショウ</t>
    </rPh>
    <phoneticPr fontId="6"/>
  </si>
  <si>
    <t>路 線 名</t>
    <rPh sb="0" eb="1">
      <t>ミチ</t>
    </rPh>
    <rPh sb="2" eb="3">
      <t>セン</t>
    </rPh>
    <rPh sb="4" eb="5">
      <t>メイ</t>
    </rPh>
    <phoneticPr fontId="6"/>
  </si>
  <si>
    <t>メモ</t>
    <phoneticPr fontId="18"/>
  </si>
  <si>
    <t>異常の種類</t>
    <rPh sb="0" eb="2">
      <t>イジョウ</t>
    </rPh>
    <rPh sb="3" eb="5">
      <t>シュルイ</t>
    </rPh>
    <phoneticPr fontId="18"/>
  </si>
  <si>
    <t>部位区分</t>
    <rPh sb="0" eb="2">
      <t>ブイ</t>
    </rPh>
    <rPh sb="2" eb="4">
      <t>クブン</t>
    </rPh>
    <phoneticPr fontId="18"/>
  </si>
  <si>
    <t>対象箇所</t>
    <rPh sb="0" eb="2">
      <t>タイショウ</t>
    </rPh>
    <rPh sb="2" eb="4">
      <t>カショ</t>
    </rPh>
    <phoneticPr fontId="18"/>
  </si>
  <si>
    <t>異常番号</t>
    <rPh sb="0" eb="2">
      <t>イジョウ</t>
    </rPh>
    <rPh sb="2" eb="4">
      <t>バンゴウ</t>
    </rPh>
    <phoneticPr fontId="18"/>
  </si>
  <si>
    <t>覆工スパン番号</t>
    <rPh sb="0" eb="2">
      <t>フッコウ</t>
    </rPh>
    <rPh sb="5" eb="7">
      <t>バンゴウ</t>
    </rPh>
    <phoneticPr fontId="18"/>
  </si>
  <si>
    <t>通話型通報設備</t>
    <rPh sb="0" eb="2">
      <t>ツウワ</t>
    </rPh>
    <rPh sb="2" eb="3">
      <t>ガタ</t>
    </rPh>
    <rPh sb="3" eb="5">
      <t>ツウホウ</t>
    </rPh>
    <rPh sb="5" eb="7">
      <t>セツビ</t>
    </rPh>
    <phoneticPr fontId="6"/>
  </si>
  <si>
    <t>消火栓設備</t>
    <rPh sb="0" eb="1">
      <t>ケ</t>
    </rPh>
    <rPh sb="1" eb="2">
      <t>ヒ</t>
    </rPh>
    <rPh sb="2" eb="3">
      <t>セン</t>
    </rPh>
    <rPh sb="3" eb="5">
      <t>セツビ</t>
    </rPh>
    <phoneticPr fontId="6"/>
  </si>
  <si>
    <t>誘導表示設備</t>
    <rPh sb="0" eb="2">
      <t>ユウドウ</t>
    </rPh>
    <rPh sb="2" eb="4">
      <t>ヒョウジ</t>
    </rPh>
    <rPh sb="4" eb="6">
      <t>セツビ</t>
    </rPh>
    <phoneticPr fontId="6"/>
  </si>
  <si>
    <t>給水栓設備</t>
    <rPh sb="0" eb="1">
      <t>キュウ</t>
    </rPh>
    <rPh sb="1" eb="2">
      <t>ミズ</t>
    </rPh>
    <rPh sb="2" eb="3">
      <t>セン</t>
    </rPh>
    <rPh sb="3" eb="5">
      <t>セツビ</t>
    </rPh>
    <phoneticPr fontId="6"/>
  </si>
  <si>
    <t>監視設備</t>
    <rPh sb="0" eb="2">
      <t>カンシ</t>
    </rPh>
    <rPh sb="2" eb="4">
      <t>セツビ</t>
    </rPh>
    <phoneticPr fontId="6"/>
  </si>
  <si>
    <t>定期点検結果</t>
    <rPh sb="4" eb="6">
      <t>ケッカ</t>
    </rPh>
    <phoneticPr fontId="6"/>
  </si>
  <si>
    <t>異常判定区分</t>
    <rPh sb="0" eb="2">
      <t>イジョウ</t>
    </rPh>
    <rPh sb="2" eb="4">
      <t>ハンテイ</t>
    </rPh>
    <rPh sb="4" eb="6">
      <t>クブン</t>
    </rPh>
    <phoneticPr fontId="18"/>
  </si>
  <si>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</si>
  <si>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</si>
  <si>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</si>
  <si>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</si>
  <si>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</si>
  <si>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</si>
  <si>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　応急措置を実施した場合は、その実施状況が分かる写真を添付すること。</t>
    <rPh sb="4" eb="6">
      <t>ソチ</t>
    </rPh>
    <phoneticPr fontId="8"/>
  </si>
  <si>
    <t>定期点検業者</t>
    <rPh sb="4" eb="6">
      <t>ギョウシャ</t>
    </rPh>
    <phoneticPr fontId="6"/>
  </si>
  <si>
    <t>定期点検年月日</t>
    <rPh sb="4" eb="7">
      <t>ネンガッピ</t>
    </rPh>
    <phoneticPr fontId="17"/>
  </si>
  <si>
    <t>応急措置の内容</t>
    <rPh sb="0" eb="2">
      <t>オウキュウ</t>
    </rPh>
    <rPh sb="2" eb="4">
      <t>ソチ</t>
    </rPh>
    <rPh sb="5" eb="7">
      <t>ナイヨウ</t>
    </rPh>
    <phoneticPr fontId="6"/>
  </si>
  <si>
    <t>応急措置の
実施状況</t>
    <rPh sb="0" eb="2">
      <t>オウキュウ</t>
    </rPh>
    <rPh sb="2" eb="4">
      <t>ソチ</t>
    </rPh>
    <rPh sb="6" eb="8">
      <t>ジッシ</t>
    </rPh>
    <rPh sb="8" eb="10">
      <t>ジョウキョウ</t>
    </rPh>
    <phoneticPr fontId="6"/>
  </si>
  <si>
    <t>今回定期点検結果</t>
    <rPh sb="0" eb="2">
      <t>コンカイ</t>
    </rPh>
    <rPh sb="6" eb="8">
      <t>ケッカ</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</si>
  <si>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</si>
  <si>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</si>
  <si>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対策
区分</t>
    <rPh sb="0" eb="2">
      <t>タイサク</t>
    </rPh>
    <rPh sb="3" eb="5">
      <t>クブン</t>
    </rPh>
    <phoneticPr fontId="6"/>
  </si>
  <si>
    <t>応急措置後</t>
    <rPh sb="0" eb="2">
      <t>オウキュウ</t>
    </rPh>
    <rPh sb="2" eb="4">
      <t>ソチ</t>
    </rPh>
    <rPh sb="4" eb="5">
      <t>ゴ</t>
    </rPh>
    <phoneticPr fontId="6"/>
  </si>
  <si>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</si>
  <si>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6"/>
  </si>
  <si>
    <t>措置の
要否</t>
    <rPh sb="0" eb="2">
      <t>ソチ</t>
    </rPh>
    <rPh sb="4" eb="6">
      <t>ヨウヒ</t>
    </rPh>
    <phoneticPr fontId="6"/>
  </si>
  <si>
    <t>対策区分</t>
    <phoneticPr fontId="8"/>
  </si>
  <si>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</si>
  <si>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6"/>
  </si>
  <si>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</si>
  <si>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</si>
  <si>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</si>
  <si>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</si>
  <si>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</si>
  <si>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</si>
  <si>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8"/>
  </si>
  <si>
    <t>対策履歴</t>
    <rPh sb="0" eb="2">
      <t>タイサク</t>
    </rPh>
    <rPh sb="2" eb="4">
      <t>リレキ</t>
    </rPh>
    <phoneticPr fontId="6"/>
  </si>
  <si>
    <r>
      <t xml:space="preserve">外力 </t>
    </r>
    <r>
      <rPr>
        <vertAlign val="superscript"/>
        <sz val="9"/>
        <rFont val="HGSｺﾞｼｯｸM"/>
        <family val="3"/>
        <charset val="128"/>
      </rPr>
      <t>注2</t>
    </r>
    <rPh sb="0" eb="2">
      <t>ガイリョク</t>
    </rPh>
    <rPh sb="3" eb="4">
      <t>チュウ</t>
    </rPh>
    <phoneticPr fontId="18"/>
  </si>
  <si>
    <t>年月日</t>
    <rPh sb="0" eb="2">
      <t>ネンゲツ</t>
    </rPh>
    <rPh sb="2" eb="3">
      <t>ニチ</t>
    </rPh>
    <phoneticPr fontId="7"/>
  </si>
  <si>
    <t>管理者名</t>
    <rPh sb="0" eb="3">
      <t>カンリシャ</t>
    </rPh>
    <rPh sb="3" eb="4">
      <t>メイ</t>
    </rPh>
    <phoneticPr fontId="6"/>
  </si>
  <si>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</si>
  <si>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■トンネル台帳  トンネル諸元、非常用施設諸元　【様式A-1】</t>
    <rPh sb="5" eb="7">
      <t>ダイチョウ</t>
    </rPh>
    <rPh sb="25" eb="27">
      <t>ヨウシキ</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</si>
  <si>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</si>
  <si>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</si>
  <si>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</si>
  <si>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</si>
  <si>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7"/>
  </si>
  <si>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</si>
  <si>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</si>
  <si>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</si>
  <si>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</si>
  <si>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</si>
  <si>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</si>
  <si>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</si>
  <si>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</si>
  <si>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</si>
  <si>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その他</t>
    <rPh sb="2" eb="3">
      <t>タ</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</si>
  <si>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</si>
  <si>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</si>
  <si>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</si>
  <si>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</si>
  <si>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</si>
  <si>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</si>
  <si>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</si>
  <si>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</si>
  <si>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</si>
  <si>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</si>
  <si>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</si>
  <si>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</si>
  <si>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</si>
  <si>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</si>
  <si>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</si>
  <si>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</si>
  <si>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</si>
  <si>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</si>
  <si>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</si>
  <si>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</si>
  <si>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</si>
  <si>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</si>
  <si>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</si>
  <si>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</si>
  <si>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</si>
  <si>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</si>
  <si>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</si>
  <si>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</si>
  <si>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</si>
  <si>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</si>
  <si>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</si>
  <si>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</si>
  <si>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附属物本体</t>
    <rPh sb="0" eb="2">
      <t>フゾク</t>
    </rPh>
    <rPh sb="2" eb="3">
      <t>ブツ</t>
    </rPh>
    <rPh sb="3" eb="5">
      <t>ホンタイ</t>
    </rPh>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</si>
  <si>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</si>
  <si>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</si>
  <si>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</si>
  <si>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</si>
  <si>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</si>
  <si>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</si>
  <si>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</si>
  <si>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</si>
  <si>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</si>
  <si>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</si>
  <si>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</si>
  <si>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</si>
  <si>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</si>
  <si>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③様式D-1-1、様式D-1-2</t>
    <rPh sb="1" eb="3">
      <t>ヨウシキ</t>
    </rPh>
    <rPh sb="9" eb="11">
      <t>ヨウシキ</t>
    </rPh>
    <phoneticPr fontId="8"/>
  </si>
  <si>
    <t>④様式B</t>
    <rPh sb="1" eb="3">
      <t>ヨウシキ</t>
    </rPh>
    <phoneticPr fontId="8"/>
  </si>
  <si>
    <t>⑤様式D-3</t>
    <rPh sb="1" eb="3">
      <t>ヨウシキ</t>
    </rPh>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</si>
  <si>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</si>
  <si>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</si>
  <si>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</si>
  <si>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</si>
  <si>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</si>
  <si>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</si>
  <si>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</si>
  <si>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</si>
  <si>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</si>
  <si>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</si>
  <si>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</si>
  <si>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</si>
  <si>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</si>
  <si>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</si>
  <si>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【健全性判定集計表】</t>
    <phoneticPr fontId="7"/>
  </si>
  <si>
    <t>スパン長</t>
    <rPh sb="3" eb="4">
      <t>ナガ</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</si>
  <si>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</si>
  <si>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</si>
  <si>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</si>
  <si>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</si>
  <si>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</si>
  <si>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</si>
  <si>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</si>
  <si>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</si>
  <si>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</si>
  <si>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</si>
  <si>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</si>
  <si>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</si>
  <si>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</si>
  <si>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</si>
  <si>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</si>
  <si>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非常用施設</t>
    <rPh sb="0" eb="3">
      <t>ヒジョウヨウ</t>
    </rPh>
    <rPh sb="3" eb="5">
      <t>シセツ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</si>
  <si>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</si>
  <si>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</si>
  <si>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</si>
  <si>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</si>
  <si>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</si>
  <si>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</si>
  <si>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</si>
  <si>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</si>
  <si>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</si>
  <si>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</si>
  <si>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</si>
  <si>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</si>
  <si>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</si>
  <si>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</si>
  <si>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</si>
  <si>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</si>
  <si>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</si>
  <si>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</si>
  <si>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</si>
  <si>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</si>
  <si>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</si>
  <si>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</si>
  <si>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</si>
  <si>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</si>
  <si>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</si>
  <si>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</si>
  <si>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無</t>
    <rPh sb="0" eb="1">
      <t>ナシ</t>
    </rPh>
    <phoneticPr fontId="8"/>
  </si>
  <si>
    <t>様式A～B</t>
    <rPh sb="0" eb="2">
      <t>ヨウシキ</t>
    </rPh>
    <phoneticPr fontId="8"/>
  </si>
  <si>
    <t>－</t>
    <phoneticPr fontId="8"/>
  </si>
  <si>
    <t>その他施設</t>
    <rPh sb="2" eb="3">
      <t>タ</t>
    </rPh>
    <rPh sb="3" eb="5">
      <t>シセツ</t>
    </rPh>
    <phoneticPr fontId="8"/>
  </si>
  <si>
    <t>様式C-1-1(本体工)、C-2、D-1-1、D-3</t>
    <rPh sb="0" eb="2">
      <t>ヨウシキ</t>
    </rPh>
    <rPh sb="8" eb="11">
      <t>ホンタイコウ</t>
    </rPh>
    <phoneticPr fontId="8"/>
  </si>
  <si>
    <t>ファイル作成にあたって</t>
    <rPh sb="4" eb="6">
      <t>サクセイ</t>
    </rPh>
    <phoneticPr fontId="8"/>
  </si>
  <si>
    <t>様式C-1-2（附属物）、D-1-2</t>
    <rPh sb="0" eb="2">
      <t>ヨウシキ</t>
    </rPh>
    <rPh sb="8" eb="10">
      <t>フゾク</t>
    </rPh>
    <rPh sb="10" eb="11">
      <t>ブツ</t>
    </rPh>
    <phoneticPr fontId="8"/>
  </si>
  <si>
    <t>前回定期点検時の状態</t>
    <rPh sb="0" eb="2">
      <t>ゼンカイ</t>
    </rPh>
    <rPh sb="6" eb="7">
      <t>ジ</t>
    </rPh>
    <rPh sb="8" eb="10">
      <t>ジョウタイ</t>
    </rPh>
    <phoneticPr fontId="6"/>
  </si>
  <si>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</si>
  <si>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　数が多い場合は、適時、表の行を増やすこと。</t>
    <phoneticPr fontId="8"/>
  </si>
  <si>
    <t>※　行が不足する場合は、適時、表の行を増やすこと。</t>
    <rPh sb="2" eb="3">
      <t>ギョウ</t>
    </rPh>
    <rPh sb="4" eb="6">
      <t>フソク</t>
    </rPh>
    <rPh sb="8" eb="10">
      <t>バアイ</t>
    </rPh>
    <phoneticPr fontId="8"/>
  </si>
  <si>
    <r>
      <t>②様式</t>
    </r>
    <r>
      <rPr>
        <sz val="11"/>
        <color theme="1"/>
        <rFont val="ＭＳ Ｐゴシック"/>
        <family val="3"/>
        <charset val="128"/>
        <scheme val="minor"/>
      </rPr>
      <t>D-2-1、様式D-2-1´</t>
    </r>
    <rPh sb="1" eb="3">
      <t>ヨウシキ</t>
    </rPh>
    <rPh sb="9" eb="11">
      <t>ヨウシキ</t>
    </rPh>
    <phoneticPr fontId="8"/>
  </si>
  <si>
    <t>幅員</t>
    <rPh sb="0" eb="2">
      <t>フクイン</t>
    </rPh>
    <phoneticPr fontId="7"/>
  </si>
  <si>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</si>
  <si>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集計
判定
診断</t>
    <rPh sb="0" eb="2">
      <t>シュウケイ</t>
    </rPh>
    <rPh sb="3" eb="5">
      <t>ハンテイ</t>
    </rPh>
    <rPh sb="6" eb="8">
      <t>シンダン</t>
    </rPh>
    <phoneticPr fontId="7"/>
  </si>
  <si>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</si>
  <si>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</si>
  <si>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</si>
  <si>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</si>
  <si>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</si>
  <si>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</si>
  <si>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</si>
  <si>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</si>
  <si>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</si>
  <si>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</si>
  <si>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</si>
  <si>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</si>
  <si>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</si>
  <si>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</si>
  <si>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</si>
  <si>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</si>
  <si>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</si>
  <si>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</si>
  <si>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</si>
  <si>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</si>
  <si>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8"/>
  </si>
  <si>
    <t>変状の発生範囲及び規模</t>
    <rPh sb="0" eb="2">
      <t>ヘンジョウ</t>
    </rPh>
    <rPh sb="3" eb="5">
      <t>ハッセイ</t>
    </rPh>
    <rPh sb="5" eb="7">
      <t>ハンイ</t>
    </rPh>
    <rPh sb="7" eb="8">
      <t>オヨ</t>
    </rPh>
    <rPh sb="9" eb="11">
      <t>キボ</t>
    </rPh>
    <phoneticPr fontId="8"/>
  </si>
  <si>
    <t>メモ</t>
    <phoneticPr fontId="8"/>
  </si>
  <si>
    <t>延長
（ｍ）</t>
    <rPh sb="0" eb="2">
      <t>エンチョウ</t>
    </rPh>
    <phoneticPr fontId="8"/>
  </si>
  <si>
    <t>番号</t>
    <rPh sb="0" eb="2">
      <t>バンゴウ</t>
    </rPh>
    <phoneticPr fontId="8"/>
  </si>
  <si>
    <t>覆工スパン</t>
    <rPh sb="0" eb="2">
      <t>フッコウ</t>
    </rPh>
    <phoneticPr fontId="18"/>
  </si>
  <si>
    <t>定期点検
年月日</t>
    <phoneticPr fontId="8"/>
  </si>
  <si>
    <t>（以下、印刷不要）</t>
    <rPh sb="1" eb="3">
      <t>イカ</t>
    </rPh>
    <rPh sb="4" eb="6">
      <t>インサツ</t>
    </rPh>
    <rPh sb="6" eb="8">
      <t>フヨウ</t>
    </rPh>
    <phoneticPr fontId="7"/>
  </si>
  <si>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</si>
  <si>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8"/>
  </si>
  <si>
    <r>
      <t>対策区分の判定</t>
    </r>
    <r>
      <rPr>
        <vertAlign val="superscript"/>
        <sz val="9"/>
        <rFont val="HGSｺﾞｼｯｸM"/>
        <family val="3"/>
        <charset val="128"/>
      </rPr>
      <t>※1</t>
    </r>
    <rPh sb="0" eb="2">
      <t>タイサク</t>
    </rPh>
    <rPh sb="2" eb="4">
      <t>クブン</t>
    </rPh>
    <rPh sb="5" eb="7">
      <t>ハンテイ</t>
    </rPh>
    <phoneticPr fontId="18"/>
  </si>
  <si>
    <t>対策区分</t>
    <rPh sb="0" eb="2">
      <t>タイサク</t>
    </rPh>
    <rPh sb="2" eb="4">
      <t>クブン</t>
    </rPh>
    <phoneticPr fontId="6"/>
  </si>
  <si>
    <t>【覆工スパン毎の変状数,  変状規模】</t>
    <phoneticPr fontId="18"/>
  </si>
  <si>
    <t>✕</t>
    <phoneticPr fontId="18"/>
  </si>
  <si>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7"/>
  </si>
  <si>
    <t>定期点検年月日</t>
    <phoneticPr fontId="18"/>
  </si>
  <si>
    <t>施設ID</t>
    <rPh sb="0" eb="2">
      <t>シセツ</t>
    </rPh>
    <phoneticPr fontId="6"/>
  </si>
  <si>
    <t>路線名</t>
    <phoneticPr fontId="18"/>
  </si>
  <si>
    <t>管理者名</t>
    <phoneticPr fontId="18"/>
  </si>
  <si>
    <t>定期点検実施者</t>
    <phoneticPr fontId="18"/>
  </si>
  <si>
    <t>起点</t>
    <rPh sb="0" eb="2">
      <t>キテン</t>
    </rPh>
    <phoneticPr fontId="18"/>
  </si>
  <si>
    <t>緯度</t>
    <rPh sb="0" eb="2">
      <t>イド</t>
    </rPh>
    <phoneticPr fontId="18"/>
  </si>
  <si>
    <t>経度</t>
    <rPh sb="0" eb="2">
      <t>ケイド</t>
    </rPh>
    <phoneticPr fontId="18"/>
  </si>
  <si>
    <t>トンネル工法</t>
    <rPh sb="4" eb="6">
      <t>コウホウ</t>
    </rPh>
    <phoneticPr fontId="18"/>
  </si>
  <si>
    <t>終点</t>
    <rPh sb="0" eb="2">
      <t>シュウテン</t>
    </rPh>
    <phoneticPr fontId="18"/>
  </si>
  <si>
    <t>建設年度</t>
    <rPh sb="0" eb="2">
      <t>ケンセツ</t>
    </rPh>
    <rPh sb="2" eb="4">
      <t>ネンド</t>
    </rPh>
    <phoneticPr fontId="7"/>
  </si>
  <si>
    <t>トンネル毎
の健全性の
診断の区分</t>
    <rPh sb="12" eb="14">
      <t>シンダン</t>
    </rPh>
    <rPh sb="15" eb="17">
      <t>クブン</t>
    </rPh>
    <phoneticPr fontId="18"/>
  </si>
  <si>
    <t>変状・異常
箇所数合計</t>
    <phoneticPr fontId="18"/>
  </si>
  <si>
    <t>トンネル本体工</t>
    <phoneticPr fontId="18"/>
  </si>
  <si>
    <t>附属物等
の取付状態</t>
    <phoneticPr fontId="18"/>
  </si>
  <si>
    <t>◯
（応急措置後)</t>
    <phoneticPr fontId="18"/>
  </si>
  <si>
    <t>注１：本位置図は、見下げた状態で記載すること。
注２：覆工スパン番号は横断目地毎(矢板工法の場合は上半アーチの
　　　横断目地毎)に設定すること。</t>
    <phoneticPr fontId="18"/>
  </si>
  <si>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8"/>
  </si>
  <si>
    <t>※1　トンネル本体工の変状数は、材質劣化、漏水に起因するものは変状単位で、外力に起因するものはスパン単位で計上すること。</t>
    <rPh sb="7" eb="10">
      <t>ホンタイコウ</t>
    </rPh>
    <phoneticPr fontId="7"/>
  </si>
  <si>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7"/>
  </si>
  <si>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</si>
  <si>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</si>
  <si>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</si>
  <si>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施設ID</t>
    <rPh sb="0" eb="2">
      <t>シセツ</t>
    </rPh>
    <phoneticPr fontId="8"/>
  </si>
  <si>
    <t>自専道
or
一般道</t>
    <rPh sb="0" eb="1">
      <t>ジ</t>
    </rPh>
    <rPh sb="1" eb="2">
      <t>セン</t>
    </rPh>
    <rPh sb="2" eb="3">
      <t>ドウ</t>
    </rPh>
    <rPh sb="7" eb="10">
      <t>イッパンドウ</t>
    </rPh>
    <phoneticPr fontId="6"/>
  </si>
  <si>
    <t>前回変状の発生範囲及び規模</t>
    <rPh sb="0" eb="2">
      <t>ゼンカイ</t>
    </rPh>
    <rPh sb="2" eb="4">
      <t>ヘンジョウ</t>
    </rPh>
    <rPh sb="5" eb="9">
      <t>ハッセイハンイ</t>
    </rPh>
    <rPh sb="9" eb="10">
      <t>オヨ</t>
    </rPh>
    <rPh sb="11" eb="13">
      <t>キボ</t>
    </rPh>
    <phoneticPr fontId="8"/>
  </si>
  <si>
    <t>道路トンネルの健全性の診断の区分の所見</t>
    <rPh sb="0" eb="2">
      <t>ドウロ</t>
    </rPh>
    <rPh sb="7" eb="10">
      <t>ケンゼンセイ</t>
    </rPh>
    <rPh sb="11" eb="13">
      <t>シンダン</t>
    </rPh>
    <rPh sb="14" eb="16">
      <t>クブン</t>
    </rPh>
    <rPh sb="17" eb="19">
      <t>ショケン</t>
    </rPh>
    <phoneticPr fontId="8"/>
  </si>
  <si>
    <t>前回定期点検時の判定</t>
    <rPh sb="0" eb="2">
      <t>ゼンカイ</t>
    </rPh>
    <rPh sb="6" eb="7">
      <t>ジ</t>
    </rPh>
    <rPh sb="8" eb="10">
      <t>ハンテイ</t>
    </rPh>
    <phoneticPr fontId="7"/>
  </si>
  <si>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7"/>
  </si>
  <si>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1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</si>
  <si>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7"/>
  </si>
  <si>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7"/>
  </si>
  <si>
    <t>前回定期点検時の変状の発生範囲及び規模</t>
    <rPh sb="2" eb="4">
      <t>テイキ</t>
    </rPh>
    <rPh sb="4" eb="6">
      <t>テンケン</t>
    </rPh>
    <rPh sb="6" eb="7">
      <t>ジ</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</si>
  <si>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</si>
  <si>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</si>
  <si>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</si>
  <si>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</si>
  <si>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</si>
  <si>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18"/>
  </si>
  <si>
    <t>定期点検実施者</t>
    <rPh sb="0" eb="2">
      <t>テイキ</t>
    </rPh>
    <rPh sb="2" eb="4">
      <t>テンケン</t>
    </rPh>
    <rPh sb="4" eb="7">
      <t>ジッシシャ</t>
    </rPh>
    <phoneticPr fontId="6"/>
  </si>
  <si>
    <t>定期点検実施者</t>
    <rPh sb="4" eb="6">
      <t>ジッシ</t>
    </rPh>
    <rPh sb="6" eb="7">
      <t>シャ</t>
    </rPh>
    <phoneticPr fontId="6"/>
  </si>
  <si>
    <t>定期点検実施者</t>
    <rPh sb="4" eb="7">
      <t>ジッシシャ</t>
    </rPh>
    <phoneticPr fontId="6"/>
  </si>
  <si>
    <t>定期点検実施者</t>
    <rPh sb="4" eb="6">
      <t>ジッシ</t>
    </rPh>
    <phoneticPr fontId="8"/>
  </si>
  <si>
    <t>覆工スパン単位の
健全性の
診断の区分</t>
    <rPh sb="9" eb="12">
      <t>ケンゼンセイ</t>
    </rPh>
    <rPh sb="14" eb="16">
      <t>シンダン</t>
    </rPh>
    <phoneticPr fontId="8"/>
  </si>
  <si>
    <t>健全性の診断の
区分</t>
    <rPh sb="4" eb="6">
      <t>シンダン</t>
    </rPh>
    <rPh sb="8" eb="10">
      <t>クブン</t>
    </rPh>
    <phoneticPr fontId="8"/>
  </si>
  <si>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</si>
  <si>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8"/>
  </si>
  <si>
    <t>※１：本様式は様式D‐3の集計結果を掲載すること。</t>
    <rPh sb="3" eb="4">
      <t>ホン</t>
    </rPh>
    <rPh sb="4" eb="6">
      <t>ヨウシキ</t>
    </rPh>
    <rPh sb="7" eb="9">
      <t>ヨウシキ</t>
    </rPh>
    <rPh sb="13" eb="15">
      <t>シュウケイ</t>
    </rPh>
    <rPh sb="15" eb="17">
      <t>ケッカ</t>
    </rPh>
    <rPh sb="18" eb="20">
      <t>ケイサイ</t>
    </rPh>
    <phoneticPr fontId="18"/>
  </si>
  <si>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8"/>
  </si>
  <si>
    <t>不明</t>
    <rPh sb="0" eb="2">
      <t>フメイ</t>
    </rPh>
    <phoneticPr fontId="8"/>
  </si>
  <si>
    <t>一次</t>
    <rPh sb="0" eb="2">
      <t>イチジ</t>
    </rPh>
    <phoneticPr fontId="8"/>
  </si>
  <si>
    <t>二次</t>
    <rPh sb="0" eb="2">
      <t>ニジ</t>
    </rPh>
    <phoneticPr fontId="8"/>
  </si>
  <si>
    <t>三次</t>
    <rPh sb="0" eb="2">
      <t>サンジ</t>
    </rPh>
    <phoneticPr fontId="8"/>
  </si>
  <si>
    <t>市町村指定</t>
    <rPh sb="0" eb="5">
      <t>シチョウソンシテイ</t>
    </rPh>
    <phoneticPr fontId="8"/>
  </si>
  <si>
    <t>指定なし</t>
    <rPh sb="0" eb="2">
      <t>シテイ</t>
    </rPh>
    <phoneticPr fontId="8"/>
  </si>
  <si>
    <t>自専道</t>
    <phoneticPr fontId="8"/>
  </si>
  <si>
    <t>一般道</t>
    <phoneticPr fontId="8"/>
  </si>
  <si>
    <t>坑門</t>
    <rPh sb="0" eb="2">
      <t>コウモン</t>
    </rPh>
    <phoneticPr fontId="8"/>
  </si>
  <si>
    <t>覆工</t>
    <rPh sb="0" eb="2">
      <t>フッコウ</t>
    </rPh>
    <phoneticPr fontId="8"/>
  </si>
  <si>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</si>
  <si>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</si>
  <si>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</si>
  <si>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</si>
  <si>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</si>
  <si>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</si>
  <si>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</si>
  <si>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</si>
  <si>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</si>
  <si>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</si>
  <si>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</si>
  <si>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</si>
  <si>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</si>
  <si>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</si>
  <si>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</si>
  <si>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</si>
  <si>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</si>
  <si>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</si>
  <si>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</si>
  <si>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</si>
  <si>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</si>
  <si>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</si>
  <si>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</si>
  <si>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</si>
  <si>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8"/>
  </si>
  <si>
    <t>点 滅 灯</t>
    <phoneticPr fontId="8"/>
  </si>
  <si>
    <t>トンネル工法</t>
  </si>
  <si>
    <t>自専道or一般道</t>
  </si>
  <si>
    <t>緊急輸送路</t>
  </si>
  <si>
    <t>代替路</t>
  </si>
  <si>
    <t>様式F用→</t>
    <rPh sb="0" eb="2">
      <t>ヨウシキ</t>
    </rPh>
    <rPh sb="3" eb="4">
      <t>ヨウ</t>
    </rPh>
    <phoneticPr fontId="7"/>
  </si>
  <si>
    <t>対策区分の判定</t>
    <rPh sb="0" eb="2">
      <t>タイサク</t>
    </rPh>
    <rPh sb="2" eb="4">
      <t>クブン</t>
    </rPh>
    <rPh sb="5" eb="7">
      <t>ハンテイ</t>
    </rPh>
    <phoneticPr fontId="18"/>
  </si>
  <si>
    <t>一般道</t>
  </si>
  <si>
    <t>Ⅰ</t>
  </si>
  <si>
    <t>余 白</t>
    <rPh sb="0" eb="1">
      <t>ヨ</t>
    </rPh>
    <rPh sb="2" eb="3">
      <t>シロ</t>
    </rPh>
    <phoneticPr fontId="8"/>
  </si>
  <si>
    <t>余 白</t>
    <phoneticPr fontId="8"/>
  </si>
  <si>
    <t>現場点検作業を実施し，近接目視点検で確認した変状状況や補修履歴を忠実に変状展開図に転記する。</t>
    <phoneticPr fontId="8"/>
  </si>
  <si>
    <t>変状展開図や撮影した写真等をもとに，対象トンネルの対策区分を決定し，対策区分がⅡ～Ⅳの変状および異常判定区分「×」を抽出し，写真台帳を作成する。</t>
    <rPh sb="30" eb="32">
      <t>ケッテイ</t>
    </rPh>
    <phoneticPr fontId="8"/>
  </si>
  <si>
    <t>写真台帳の作成と同時に，トンネルの構造を展開した位置図に変状写真位置を記録する。</t>
    <phoneticPr fontId="8"/>
  </si>
  <si>
    <t>変状展開図ならびに写真台帳をもとに覆工スパンごとの変状展開図を作成し，変状発生状況をとりまとめる。</t>
    <phoneticPr fontId="8"/>
  </si>
  <si>
    <t>⑥様式E</t>
    <rPh sb="1" eb="3">
      <t>ヨウシキ</t>
    </rPh>
    <phoneticPr fontId="8"/>
  </si>
  <si>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8"/>
  </si>
  <si>
    <r>
      <t>⑦様式F、</t>
    </r>
    <r>
      <rPr>
        <sz val="11"/>
        <color theme="1"/>
        <rFont val="ＭＳ Ｐゴシック"/>
        <family val="3"/>
        <charset val="128"/>
        <scheme val="minor"/>
      </rPr>
      <t>様式G</t>
    </r>
    <rPh sb="1" eb="3">
      <t>ヨウシキ</t>
    </rPh>
    <rPh sb="5" eb="7">
      <t>ヨウシキ</t>
    </rPh>
    <phoneticPr fontId="8"/>
  </si>
  <si>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8"/>
  </si>
  <si>
    <t>⑧様式C-1-1、様式C-1-2</t>
    <rPh sb="1" eb="3">
      <t>ヨウシキ</t>
    </rPh>
    <rPh sb="9" eb="11">
      <t>ヨウシキ</t>
    </rPh>
    <phoneticPr fontId="8"/>
  </si>
  <si>
    <t>写真台帳をもとに，対策区分がⅡ～Ⅳの変状（対策実施後のⅠを含む），異常判定区分「×」（対策実施後の「○」を含む）の概要を記録する。</t>
    <phoneticPr fontId="8"/>
  </si>
  <si>
    <t>⑨様式C-2</t>
    <rPh sb="1" eb="3">
      <t>ヨウシキ</t>
    </rPh>
    <phoneticPr fontId="8"/>
  </si>
  <si>
    <t>調査，措置を実施した場合，その履歴を記録する。</t>
    <phoneticPr fontId="8"/>
  </si>
  <si>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18"/>
  </si>
  <si>
    <t>記録様式へ記入の留意点を下記に示します。</t>
    <rPh sb="0" eb="4">
      <t>キロクヨウシキ</t>
    </rPh>
    <rPh sb="5" eb="7">
      <t>キニュウ</t>
    </rPh>
    <rPh sb="8" eb="11">
      <t>リュウイテン</t>
    </rPh>
    <rPh sb="12" eb="14">
      <t>カキ</t>
    </rPh>
    <rPh sb="15" eb="16">
      <t>シメ</t>
    </rPh>
    <phoneticPr fontId="18"/>
  </si>
  <si>
    <t>１．記録様式への記入</t>
    <rPh sb="2" eb="4">
      <t>キロク</t>
    </rPh>
    <rPh sb="4" eb="6">
      <t>ヨウシキ</t>
    </rPh>
    <rPh sb="8" eb="10">
      <t>キニュウ</t>
    </rPh>
    <phoneticPr fontId="18"/>
  </si>
  <si>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8"/>
  </si>
  <si>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18"/>
  </si>
  <si>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18"/>
  </si>
  <si>
    <t>２．画像ファイルの配置の注意点</t>
    <rPh sb="2" eb="4">
      <t>ガゾウ</t>
    </rPh>
    <rPh sb="9" eb="11">
      <t>ハイチ</t>
    </rPh>
    <rPh sb="12" eb="15">
      <t>チュウイテン</t>
    </rPh>
    <phoneticPr fontId="18"/>
  </si>
  <si>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18"/>
  </si>
  <si>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18"/>
  </si>
  <si>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18"/>
  </si>
  <si>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18"/>
  </si>
  <si>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18"/>
  </si>
  <si>
    <t>　※３　「挿入」→「画像」→「セルの上に配置」してください。</t>
    <rPh sb="5" eb="7">
      <t>ソウニュウ</t>
    </rPh>
    <rPh sb="10" eb="12">
      <t>ガゾウ</t>
    </rPh>
    <rPh sb="18" eb="19">
      <t>ウエ</t>
    </rPh>
    <rPh sb="20" eb="22">
      <t>ハイチ</t>
    </rPh>
    <phoneticPr fontId="18"/>
  </si>
  <si>
    <t>３．シート名の連番について</t>
    <rPh sb="5" eb="6">
      <t>メイ</t>
    </rPh>
    <rPh sb="7" eb="9">
      <t>レンバン</t>
    </rPh>
    <phoneticPr fontId="18"/>
  </si>
  <si>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18"/>
  </si>
  <si>
    <t>対象様式</t>
    <rPh sb="0" eb="4">
      <t>タイショウヨウシキ</t>
    </rPh>
    <phoneticPr fontId="8"/>
  </si>
  <si>
    <t>　様式B</t>
    <phoneticPr fontId="8"/>
  </si>
  <si>
    <t>　様式D-1-1</t>
    <phoneticPr fontId="8"/>
  </si>
  <si>
    <t>　様式D-1-2</t>
    <phoneticPr fontId="8"/>
  </si>
  <si>
    <t>　様式D-2-1</t>
    <phoneticPr fontId="8"/>
  </si>
  <si>
    <t>　様式D-2-1´</t>
    <phoneticPr fontId="8"/>
  </si>
  <si>
    <t>　様式D-3_S00  　※スパン名を記載</t>
    <rPh sb="17" eb="18">
      <t>メイ</t>
    </rPh>
    <rPh sb="19" eb="21">
      <t>キサイ</t>
    </rPh>
    <phoneticPr fontId="8"/>
  </si>
  <si>
    <t>　様式G</t>
    <phoneticPr fontId="8"/>
  </si>
  <si>
    <t>末尾の連番の形式例</t>
    <rPh sb="0" eb="2">
      <t>マツビ</t>
    </rPh>
    <rPh sb="3" eb="5">
      <t>レンバン</t>
    </rPh>
    <rPh sb="6" eb="8">
      <t>ケイシキ</t>
    </rPh>
    <rPh sb="8" eb="9">
      <t>レイ</t>
    </rPh>
    <phoneticPr fontId="8"/>
  </si>
  <si>
    <t>　様式B(1)　様式B(2)　様式B(3)</t>
    <phoneticPr fontId="8"/>
  </si>
  <si>
    <t>　様式B_001　様式B_002　様式B_003</t>
    <phoneticPr fontId="8"/>
  </si>
  <si>
    <t>　様式B_P001　様式B_P002　様式B_P003</t>
    <phoneticPr fontId="8"/>
  </si>
  <si>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18"/>
  </si>
  <si>
    <t>　 https://www.mlit.go.jp/road/sisaku/yobohozen/yobohozen.html</t>
    <phoneticPr fontId="18"/>
  </si>
  <si>
    <t>　 で示される要領を制限するものではありません。</t>
    <rPh sb="7" eb="9">
      <t>ヨウリョウ</t>
    </rPh>
    <phoneticPr fontId="18"/>
  </si>
  <si>
    <t>■定期点検記録様式　トンネル変状・異常箇所写真位置図　【様式B】</t>
    <phoneticPr fontId="6"/>
  </si>
  <si>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rPh sb="17" eb="19">
      <t>ヨウシキ</t>
    </rPh>
    <phoneticPr fontId="17"/>
  </si>
  <si>
    <t>不可能な理由</t>
    <rPh sb="0" eb="3">
      <t>フカノウ</t>
    </rPh>
    <rPh sb="4" eb="6">
      <t>リユウ</t>
    </rPh>
    <phoneticPr fontId="6"/>
  </si>
  <si>
    <t>■定期点検記録様式　健全性の診断の区分に関する所見【様式G】</t>
    <rPh sb="1" eb="3">
      <t>テイキ</t>
    </rPh>
    <rPh sb="3" eb="5">
      <t>テンケン</t>
    </rPh>
    <rPh sb="5" eb="7">
      <t>キロク</t>
    </rPh>
    <rPh sb="7" eb="9">
      <t>ヨウシキ</t>
    </rPh>
    <rPh sb="10" eb="13">
      <t>ケンゼンセイ</t>
    </rPh>
    <rPh sb="14" eb="16">
      <t>シンダン</t>
    </rPh>
    <rPh sb="17" eb="19">
      <t>クブン</t>
    </rPh>
    <rPh sb="20" eb="21">
      <t>カン</t>
    </rPh>
    <rPh sb="23" eb="25">
      <t>ショケン</t>
    </rPh>
    <rPh sb="26" eb="28">
      <t>ヨウシキ</t>
    </rPh>
    <phoneticPr fontId="6"/>
  </si>
  <si>
    <t>ケーブル本体以外</t>
    <rPh sb="4" eb="6">
      <t>ホンタイ</t>
    </rPh>
    <rPh sb="6" eb="8">
      <t>イガイ</t>
    </rPh>
    <phoneticPr fontId="8"/>
  </si>
  <si>
    <t>注3：外力は覆工スパン単位、材質劣化、漏水は変状単位とすること。</t>
    <rPh sb="0" eb="1">
      <t>チュウ</t>
    </rPh>
    <rPh sb="3" eb="5">
      <t>ガイリョク</t>
    </rPh>
    <rPh sb="6" eb="8">
      <t>フッコウ</t>
    </rPh>
    <rPh sb="11" eb="13">
      <t>タンイ</t>
    </rPh>
    <rPh sb="14" eb="16">
      <t>ザイシツ</t>
    </rPh>
    <rPh sb="16" eb="18">
      <t>レッカ</t>
    </rPh>
    <rPh sb="19" eb="21">
      <t>ロウスイ</t>
    </rPh>
    <rPh sb="22" eb="24">
      <t>ヘンジョウ</t>
    </rPh>
    <rPh sb="24" eb="26">
      <t>タンイ</t>
    </rPh>
    <phoneticPr fontId="7"/>
  </si>
  <si>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7"/>
  </si>
  <si>
    <t>所見</t>
    <rPh sb="0" eb="2">
      <t>ショケン</t>
    </rPh>
    <phoneticPr fontId="7"/>
  </si>
  <si>
    <t>※緯度・経度については、十進緯度経度小数第５位で記入すること。</t>
    <phoneticPr fontId="6"/>
  </si>
  <si>
    <t>※　応急措置後の対策区分について添付すること。また、点検前に
　　実施された措置によりⅠと判定された箇所も添付すること。</t>
    <phoneticPr fontId="7"/>
  </si>
  <si>
    <t>※　応急措置を実施しないで決定した変状の対策区分は、対策区分の応急措置後の欄に記入すること。</t>
    <phoneticPr fontId="6"/>
  </si>
  <si>
    <t xml:space="preserve">ファイルは、1ファイル1トンネルとすることとし、様式A-1～Gを同一ファイルと
</t>
    <phoneticPr fontId="8"/>
  </si>
  <si>
    <t xml:space="preserve">すること。
※各ファイルとも（参考）リストのシートを付けて保存すること。
</t>
    <rPh sb="7" eb="8">
      <t>カク</t>
    </rPh>
    <rPh sb="15" eb="17">
      <t>サンコウ</t>
    </rPh>
    <rPh sb="26" eb="27">
      <t>ツ</t>
    </rPh>
    <rPh sb="29" eb="31">
      <t>ホゾン</t>
    </rPh>
    <phoneticPr fontId="8"/>
  </si>
  <si>
    <t>※ 変状数に準じてシートを追加すること。（１シートに１ページとすること。）</t>
    <phoneticPr fontId="8"/>
  </si>
  <si>
    <t>※　変状数に準じてシートを追加すること。（１シートに１ページとすること。）</t>
    <rPh sb="2" eb="4">
      <t>ヘンジョウ</t>
    </rPh>
    <rPh sb="4" eb="5">
      <t>スウ</t>
    </rPh>
    <rPh sb="6" eb="7">
      <t>ジュン</t>
    </rPh>
    <rPh sb="13" eb="15">
      <t>ツイカ</t>
    </rPh>
    <phoneticPr fontId="7"/>
  </si>
  <si>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7"/>
  </si>
  <si>
    <t>(ｸﾗﾀﾆﾄﾝﾈﾙ)</t>
  </si>
  <si>
    <t>倉谷トンネル</t>
  </si>
  <si>
    <t>一般国道434号</t>
  </si>
  <si>
    <t>山口県
岩国土木建築事務所</t>
  </si>
  <si>
    <t>34.23639,131.91169</t>
  </si>
  <si>
    <t>有</t>
  </si>
  <si>
    <t>山口県岩国市錦町広瀬地先</t>
    <phoneticPr fontId="8"/>
  </si>
  <si>
    <t>-</t>
  </si>
  <si>
    <t>R300</t>
  </si>
  <si>
    <t>C</t>
  </si>
  <si>
    <t>覆工（内装なし）</t>
  </si>
  <si>
    <t>面壁型</t>
  </si>
  <si>
    <t>30～35</t>
  </si>
  <si>
    <t>40～50</t>
  </si>
  <si>
    <t>コンクリート系</t>
  </si>
  <si>
    <t>円型排水</t>
  </si>
  <si>
    <t>ナトリウム灯</t>
  </si>
  <si>
    <t>自然換気</t>
  </si>
  <si>
    <t>連続TN式</t>
  </si>
  <si>
    <t>反射式</t>
  </si>
  <si>
    <t>PS</t>
    <phoneticPr fontId="8"/>
  </si>
  <si>
    <t>坑門（面壁型）</t>
  </si>
  <si>
    <t>○</t>
  </si>
  <si>
    <t>①</t>
  </si>
  <si>
    <t>〇</t>
  </si>
  <si>
    <t>②</t>
  </si>
  <si>
    <t>③</t>
  </si>
  <si>
    <t>④</t>
  </si>
  <si>
    <t>⑤</t>
  </si>
  <si>
    <t>⑥</t>
  </si>
  <si>
    <t>⑦</t>
  </si>
  <si>
    <t>⑧</t>
  </si>
  <si>
    <t>⑨</t>
  </si>
  <si>
    <t>PE</t>
    <phoneticPr fontId="8"/>
  </si>
  <si>
    <t>一般（無料）</t>
    <rPh sb="0" eb="2">
      <t>イッパン</t>
    </rPh>
    <rPh sb="3" eb="5">
      <t>ムリョウ</t>
    </rPh>
    <phoneticPr fontId="1"/>
  </si>
  <si>
    <t>トンネル等級</t>
    <phoneticPr fontId="6"/>
  </si>
  <si>
    <t>応用地質（株）・太田 裕之</t>
    <phoneticPr fontId="8"/>
  </si>
  <si>
    <t>覆工</t>
  </si>
  <si>
    <t>横断目地（左側）</t>
  </si>
  <si>
    <t>材質劣化</t>
  </si>
  <si>
    <t>Ⅱb</t>
  </si>
  <si>
    <t>－</t>
  </si>
  <si>
    <t>否</t>
  </si>
  <si>
    <t>要監視</t>
  </si>
  <si>
    <t>継続</t>
  </si>
  <si>
    <t>監視（日常巡視）</t>
    <phoneticPr fontId="8"/>
  </si>
  <si>
    <t>横断目地（天端）</t>
  </si>
  <si>
    <t>アーチ（右側）</t>
  </si>
  <si>
    <t>H29点検時に叩き落とし実施</t>
  </si>
  <si>
    <t>H29点検時に叩き落とし実施</t>
    <phoneticPr fontId="8"/>
  </si>
  <si>
    <t>アーチ（天端）</t>
  </si>
  <si>
    <t>アーチ（左側）</t>
  </si>
  <si>
    <t>横断目地（右側）</t>
  </si>
  <si>
    <t>済</t>
  </si>
  <si>
    <t>H29定期点検時に叩き落とし実施</t>
  </si>
  <si>
    <t>H29定期点検時に叩き落とし実施</t>
    <phoneticPr fontId="8"/>
  </si>
  <si>
    <t>Ⅳ</t>
  </si>
  <si>
    <t>今回点検時に叩き落とし実施</t>
  </si>
  <si>
    <t>今回点検時に叩き落とし実施</t>
    <phoneticPr fontId="8"/>
  </si>
  <si>
    <t>R02定期点検時に叩き落とし実施</t>
  </si>
  <si>
    <t>R02定期点検時に叩き落とし実施</t>
    <phoneticPr fontId="8"/>
  </si>
  <si>
    <t>0.07㎡（1.4m×0.05m）</t>
  </si>
  <si>
    <t>なし</t>
  </si>
  <si>
    <t>豆板、打音異常なし、浸透固化材塗布　【前回定期点検 Ⅱb判定】</t>
  </si>
  <si>
    <t>0.04㎡（0.7m×0.05m）</t>
  </si>
  <si>
    <t>0.02㎡（0.3m×0.05m）</t>
  </si>
  <si>
    <t>0.01㎡（0.2m×0.05m）</t>
  </si>
  <si>
    <t>鋼材露出(深さ20mm)、部分的に鋼材の露出あり(表面的な腐食)、周辺にうきなし、進行性あり、浸透固化材及び防錆剤塗布　【前回定期点検 Ⅰ判定】</t>
  </si>
  <si>
    <t>0.02㎡（0.15m×0.05m他）</t>
  </si>
  <si>
    <t>鋼材露出(深さ50mm、2箇所)、部分的に鋼材の露出あり(表面的な腐食)、周辺にうきなし、浸透固化材及び防錆剤塗布　【前回定期点検 Ⅱb判定】</t>
  </si>
  <si>
    <t>鋼材露出(深さ50mm)、部分的に鋼材の露出あり(表面的な腐食)、周辺にうきなし、防錆剤塗布　【前回定期点検 Ⅱb判定】</t>
  </si>
  <si>
    <t>0.11㎡（2.2m×0.05m）</t>
  </si>
  <si>
    <t>0.01㎡（0.05m×0.05m）</t>
  </si>
  <si>
    <t>鋼材露出(深さ10mm)、部分的に鋼材の露出あり(表面的な腐食)、周辺にうきなし、防錆剤塗布　【前回定期点検 Ⅱb判定】</t>
  </si>
  <si>
    <t>4.65㎡（9.3m×0.5m）</t>
  </si>
  <si>
    <t>4.21㎡（サイズ記載なし）</t>
  </si>
  <si>
    <t>今回点検時漏水なし(継続監視)　【前回定期点検 Ⅱb判定】</t>
  </si>
  <si>
    <t>0.02㎡（0.4m×0.05m）</t>
  </si>
  <si>
    <t>うき、ひび割れを伴う、打音異常なし、H29点検時に叩き落とし実施、浸透固化材塗布　【前回定期点検 Ⅱb判定】</t>
  </si>
  <si>
    <t>0.02㎡（0.15m×0.1m）</t>
  </si>
  <si>
    <t>うき、ひび割れを伴う、打音異常なし、浸透固化材塗布　【前回定期点検 Ⅱb判定】</t>
  </si>
  <si>
    <t>3.12㎡（2.6m×1.2m）</t>
  </si>
  <si>
    <t>2.7㎡（サイズ記載なし）</t>
  </si>
  <si>
    <t>半月状のひび割れ(幅0.2mm～0.3mm)、打音異常なし　【前回定期点検 Ⅱb判定】</t>
  </si>
  <si>
    <t>0.04㎡（0.4m×0.1m）</t>
  </si>
  <si>
    <t>補修箇所のうき、打音異常なし、浸透固化材塗布　【前回定期点検 Ⅱb判定】</t>
  </si>
  <si>
    <t>3.2㎡（6.4m×0.5m）</t>
  </si>
  <si>
    <t>3.12㎡（サイズ記載なし）</t>
  </si>
  <si>
    <t>漏水跡(継続監視)　【前回定期点検 Ⅱb判定】</t>
  </si>
  <si>
    <t>鋼材露出(深さ10mm未満)、部分的に鋼材の露出あり(表面的な腐食)、周辺にうきなし、防錆剤塗布　【今回新たに確認】</t>
  </si>
  <si>
    <t>0.02㎡（0.05m×0.4m）</t>
  </si>
  <si>
    <t>うき、打音異常なし、浸透固化材塗布　【前回定期点検 Ⅱb判定】</t>
  </si>
  <si>
    <t>2.16㎡（2.7m×0.8m）</t>
  </si>
  <si>
    <t>0.23㎡（サイズ記載なし）</t>
  </si>
  <si>
    <t>半月状のひび割れ(幅0.3mm)、打音異常なし　【前回定期点検 Ⅱb判定】</t>
  </si>
  <si>
    <t>0.14㎡（1.4m×0.1m）</t>
  </si>
  <si>
    <t>2.6㎡（サイズ記載なし）</t>
  </si>
  <si>
    <t>遊離石灰を伴う閉合した複数のひび割れ(幅0.3mm未満)、ぐらつき無し、打音異常なし　【前回定期点検 Ⅱb判定】</t>
  </si>
  <si>
    <t>0.03㎡（0.3m×0.1m）</t>
  </si>
  <si>
    <t>はく落、打音異常なし、H29定期点検時に叩き落とし実施(深さ20mm)　【前回定期点検 Ⅰ判定】</t>
  </si>
  <si>
    <t>0.03㎡（0.5m×0.05m）</t>
  </si>
  <si>
    <t>0.05㎡（0.1m×0.5m）</t>
  </si>
  <si>
    <t>2.88㎡（3.2m×0.9m）</t>
  </si>
  <si>
    <t>3.6㎡（サイズ記載なし）</t>
  </si>
  <si>
    <t>半月状のひび割れ(幅0.2mm)、打音異常なし　【前回定期点検 Ⅱb判定】</t>
  </si>
  <si>
    <t>はく落、打音異常なし、H29定期点検時に叩き落とし実施(深さ15mm)、浸透固化材塗布　【前回定期点検 Ⅰ判定】</t>
  </si>
  <si>
    <t>0.01㎡（0.05m×0.1m）</t>
  </si>
  <si>
    <t>叩き落とし後、鋼材露出を確認。部分的に鋼材の露出あり(表面的な腐食)、周辺にうきなし、今回点検時に叩き落とし実施(深さ10mm未満)、浸透固化材及び防錆剤塗布　【今回新たに確認】</t>
  </si>
  <si>
    <t>はく落、打音異常なし、R02定期点検時に叩き落とし実施(深さ10mm)、浸透固化材塗布　【前回定期点検 Ⅰ判定】</t>
  </si>
  <si>
    <t>0.01㎡（0.1m×0.05m）</t>
  </si>
  <si>
    <t>はく落、打音異常なし、R02定期点検時に叩き落とし実施(深さ40mm)、浸透固化材塗布　【前回定期点検 Ⅰ判定】</t>
  </si>
  <si>
    <t>1.82㎡（2.6m×0.7m）</t>
  </si>
  <si>
    <t>半月状のひび割れ(幅0.2mm)、打音異常なし　【今回新たに確認】</t>
  </si>
  <si>
    <t>2.4㎡（4.8m×0.5m）</t>
  </si>
  <si>
    <t>2.42㎡（サイズ記載なし）</t>
  </si>
  <si>
    <t>0.02㎡（0.05m×0.2m）</t>
  </si>
  <si>
    <t>0.01㎡（0.05m×0.2m）</t>
  </si>
  <si>
    <t>鋼材露出(深さ10mm未満)、部分的に鋼材の露出あり(表面的な腐食)、周辺にうきなし、防錆剤塗布　【前回定期点検 Ⅱb判定】</t>
  </si>
  <si>
    <t>0.12㎡（0.1m×0.4m）</t>
  </si>
  <si>
    <t>0.02㎡（0.1m×0.2m）</t>
  </si>
  <si>
    <t>鋼材露出(深さ10mm)、部分的に鋼材の露出あり(表面的な腐食)、周辺にうきなし、進行性あり、防錆剤塗布　【前回定期点検 Ⅱb判定】</t>
  </si>
  <si>
    <t>0.01㎡（0.1m×0.1m）</t>
  </si>
  <si>
    <t>Ⅱ</t>
  </si>
  <si>
    <t>【 外　 力 】監視を必要としない。
【材質劣化】次回点検まで継続的な監視を必要とする。
【 漏　 水 】監視を必要としない。
以上により本スパンの判定はⅡb判定となる。</t>
  </si>
  <si>
    <t>【 外　 力 】監視を必要としない。
【材質劣化】監視を必要としない。
【 漏　 水 】次回点検まで継続的な監視を必要とする。
以上により本スパンの判定はⅡb判定となる。</t>
  </si>
  <si>
    <t>【 外　 力 】監視を必要としない。
【材質劣化】監視を必要としない。
【 漏　 水 】監視を必要としない。
以上により本スパンの判定はⅠ判定となる。</t>
  </si>
  <si>
    <t>34.23639,131.91169</t>
    <phoneticPr fontId="8"/>
  </si>
  <si>
    <t>(ｸﾗﾀﾆﾄﾝﾈﾙ)</t>
    <phoneticPr fontId="8"/>
  </si>
  <si>
    <t>(ｸﾗﾀﾆﾄﾝﾈﾙ)</t>
    <phoneticPr fontId="6"/>
  </si>
  <si>
    <t>倉谷トンネル</t>
    <phoneticPr fontId="8"/>
  </si>
  <si>
    <t>倉谷トンネル</t>
    <phoneticPr fontId="6"/>
  </si>
  <si>
    <t>一般国道434号</t>
    <phoneticPr fontId="8"/>
  </si>
  <si>
    <t>一般国道434号</t>
    <phoneticPr fontId="6"/>
  </si>
  <si>
    <t>山口県岩国土木建築事務所</t>
    <phoneticPr fontId="8"/>
  </si>
  <si>
    <t>山口県
岩国土木建築事務所</t>
    <phoneticPr fontId="8"/>
  </si>
  <si>
    <t>山口県岩国土木建築事務所</t>
    <phoneticPr fontId="6"/>
  </si>
  <si>
    <t>応用地質（株）</t>
    <phoneticPr fontId="8"/>
  </si>
  <si>
    <t>太田 裕之</t>
    <phoneticPr fontId="8"/>
  </si>
  <si>
    <t>応用地質（株）</t>
    <phoneticPr fontId="6"/>
  </si>
  <si>
    <t>太田 裕之</t>
    <phoneticPr fontId="6"/>
  </si>
  <si>
    <t>山岳トンネル工法（NATM）</t>
    <phoneticPr fontId="8"/>
  </si>
  <si>
    <t>一次</t>
    <phoneticPr fontId="8"/>
  </si>
  <si>
    <t>有</t>
    <phoneticPr fontId="8"/>
  </si>
  <si>
    <t>本トンネルの健全性の診断の区分はⅡである（材質劣化Ⅱb、漏水Ⅱb）
１）変状・異常の内容とそれが確認された部材・部位（客観的事実）
　・外力：該当なし
　・材質劣化：覆工アーチ、横断目地において、うき・はく離、鋼材腐食で監視が必要な変状が22箇所で確認された（Ⅱb判定）
　・漏水：横断目地において、漏水（にじみ）の変状が3箇所で確認された（Ⅱb判定）
２）変状等の原因（推定）
　・外力：該当なし
　・材質劣化：うき・はく離は、覆工コンクリートの温度変化に伴う膨張・収縮が原因と推定する
　　　　　　　鋼材腐食は、施工起因が原因と推定する　
　・漏水：漏水（にじみ）は、地山からの地下水の影響と防水シートの破損が原因と推定する
３）施設の現状と次回定期点検まで及び将来における構造物の状態（推定）
　・道路トンネル構造物としての安全性や安定の推定：
　　　外力変状が確認されないため、道路トンネル構造物としての安全性や安定に問題はないと推定する
　・該当する特定事象の状態も勘案した、予防保全の必要性や長寿命化の実現などの観点から経年的劣化に対する評価：
　　　特定事象との関連性はないが、今後、経年劣化により徐々に変状が進行すると推定する
　・道路利用者被害の発生の可能性：
　　　いずれの変状も次回点検まで同様の状態で推移し、次回定期点検までに道路利用者被害が発生する可能性は小さいと推定する
４）措置の必要性の判断に関わる事項
　・道路トンネルの状態に関する技術的な観点での所見及び道路トンネルの置かれる状況も勘案して、健全性の診断の区分の決定に考慮された
　措置の必要性に関する技術的観点からの見解：
　　　材質劣化Ⅱb、漏水Ⅱbの変状は、次回定期点検で進行の有無の確認を行う必要があると判断する
　・措置の緊急性の有無：
　　　直ちに道路利用者被害が発生する状態ではないため、措置の緊急性は無いと判断する
　・状態の把握により得た情報の精度に基づく構造物としての安全性や安定、耐久性などの見込み違いの可能性など、詳細調査や追跡調査の必要性の有無：
　　　材質劣化の変状は、変状原因が把握できていることから、詳細調査の必要は無いと判断する
　　　漏水の変状は、軽微であることから、詳細調査の必要は無いと判断する
５）その他、次回定期点検へ引き継ぐ事項等
　・特になし</t>
    <rPh sb="21" eb="25">
      <t>ザイシツレッカ</t>
    </rPh>
    <rPh sb="28" eb="30">
      <t>ロウスイ</t>
    </rPh>
    <rPh sb="83" eb="85">
      <t>フッコウ</t>
    </rPh>
    <rPh sb="89" eb="93">
      <t>オウダンメジ</t>
    </rPh>
    <rPh sb="141" eb="145">
      <t>オウダンメジ</t>
    </rPh>
    <rPh sb="252" eb="256">
      <t>コウザイフショク</t>
    </rPh>
    <rPh sb="298" eb="300">
      <t>ボウスイ</t>
    </rPh>
    <rPh sb="304" eb="306">
      <t>ハソン</t>
    </rPh>
    <rPh sb="307" eb="309">
      <t>ゲンイン</t>
    </rPh>
    <rPh sb="352" eb="354">
      <t>ドウロ</t>
    </rPh>
    <rPh sb="372" eb="374">
      <t>スイテイ</t>
    </rPh>
    <rPh sb="496" eb="498">
      <t>コンゴ</t>
    </rPh>
    <rPh sb="499" eb="503">
      <t>ケイネンレッカ</t>
    </rPh>
    <rPh sb="506" eb="508">
      <t>ジョジョ</t>
    </rPh>
    <rPh sb="509" eb="511">
      <t>ヘンジョウ</t>
    </rPh>
    <rPh sb="512" eb="514">
      <t>シンコウ</t>
    </rPh>
    <rPh sb="517" eb="519">
      <t>スイテイ</t>
    </rPh>
    <rPh sb="716" eb="718">
      <t>ロウスイ</t>
    </rPh>
    <rPh sb="725" eb="731">
      <t>ジカイテイキテンケン</t>
    </rPh>
    <rPh sb="732" eb="734">
      <t>シンコウ</t>
    </rPh>
    <rPh sb="735" eb="737">
      <t>ウム</t>
    </rPh>
    <rPh sb="738" eb="740">
      <t>カクニン</t>
    </rPh>
    <rPh sb="770" eb="771">
      <t>タダ</t>
    </rPh>
    <rPh sb="773" eb="775">
      <t>ドウロ</t>
    </rPh>
    <rPh sb="775" eb="778">
      <t>リヨウシャ</t>
    </rPh>
    <rPh sb="778" eb="780">
      <t>ヒガイ</t>
    </rPh>
    <rPh sb="781" eb="783">
      <t>ハッセイ</t>
    </rPh>
    <rPh sb="785" eb="787">
      <t>ジョウタイ</t>
    </rPh>
    <rPh sb="935" eb="937">
      <t>ケイビ</t>
    </rPh>
    <rPh sb="984" eb="985">
      <t>トク</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</si>
</sst>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00_);[Red]\(0.00\)"/>
    <numFmt numFmtId="193" formatCode="0.00000"/>
    <numFmt numFmtId="194" formatCode="##&quot;°&quot;##&quot;′&quot;##.00&quot;″&quot;"/>
    <numFmt numFmtId="195" formatCode="#"/>
    <numFmt numFmtId="196" formatCode="0&quot;箇所&quot;"/>
    <numFmt numFmtId="197" formatCode="0&quot;スパン&quot;"/>
    <numFmt numFmtId="198" formatCode="0.00&quot;㎡&quot;"/>
    <numFmt numFmtId="199" formatCode="&quot;1&quot;00;&quot;10&quot;0"/>
    <numFmt numFmtId="200" formatCode="00.00000"/>
    <numFmt numFmtId="201" formatCode="0.0_);[Red]\(0.0\)"/>
    <numFmt numFmtId="202" formatCode="0.0#"/>
  </numFmts>
  <fonts count="5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6"/>
      <name val="HGSｺﾞｼｯｸM"/>
      <family val="3"/>
      <charset val="128"/>
    </font>
    <font>
      <vertAlign val="superscript"/>
      <sz val="9"/>
      <name val="HGSｺﾞｼｯｸM"/>
      <family val="3"/>
      <charset val="128"/>
    </font>
    <font>
      <sz val="7.5"/>
      <name val="HGS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10"/>
      <color rgb="FFFF0000"/>
      <name val="HGSｺﾞｼｯｸM"/>
      <family val="3"/>
      <charset val="128"/>
    </font>
    <font>
      <u/>
      <sz val="11"/>
      <name val="HGSｺﾞｼｯｸM"/>
      <family val="3"/>
      <charset val="128"/>
    </font>
    <font>
      <sz val="30"/>
      <name val="HGSｺﾞｼｯｸM"/>
      <family val="3"/>
      <charset val="128"/>
    </font>
    <font>
      <sz val="40"/>
      <color theme="2" tint="-9.9978637043366805E-2"/>
      <name val="HGSｺﾞｼｯｸM"/>
      <family val="3"/>
      <charset val="128"/>
    </font>
    <font>
      <sz val="30"/>
      <color theme="2" tint="-9.9978637043366805E-2"/>
      <name val="HGSｺﾞｼｯｸM"/>
      <family val="3"/>
      <charset val="128"/>
    </font>
    <font>
      <sz val="11"/>
      <color rgb="FFFF0000"/>
      <name val="ＭＳ Ｐゴシック"/>
      <family val="3"/>
      <charset val="128"/>
      <scheme val="minor"/>
    </font>
    <font>
      <b/>
      <sz val="11"/>
      <color rgb="FFFF0000"/>
      <name val="ＭＳ Ｐゴシック"/>
      <family val="3"/>
      <charset val="128"/>
      <scheme val="minor"/>
    </font>
    <font>
      <sz val="10"/>
      <name val="HGPｺﾞｼｯｸM"/>
      <family val="3"/>
      <charset val="128"/>
    </font>
    <font>
      <sz val="12"/>
      <name val="HGPｺﾞｼｯｸM"/>
      <family val="3"/>
      <charset val="128"/>
    </font>
    <font>
      <sz val="11"/>
      <name val="HGPｺﾞｼｯｸM"/>
      <family val="3"/>
      <charset val="128"/>
    </font>
    <font>
      <sz val="5"/>
      <name val="HGPｺﾞｼｯｸM"/>
      <family val="3"/>
      <charset val="128"/>
    </font>
    <font>
      <sz val="9"/>
      <name val="HGPｺﾞｼｯｸM"/>
      <family val="3"/>
      <charset val="128"/>
    </font>
    <font>
      <sz val="6"/>
      <name val="HGPｺﾞｼｯｸM"/>
      <family val="3"/>
      <charset val="128"/>
    </font>
    <font>
      <sz val="7"/>
      <name val="HGPｺﾞｼｯｸM"/>
      <family val="3"/>
      <charset val="128"/>
    </font>
    <font>
      <sz val="14"/>
      <name val="HGPｺﾞｼｯｸM"/>
      <family val="3"/>
      <charset val="128"/>
    </font>
    <font>
      <sz val="9"/>
      <color theme="1"/>
      <name val="HGSｺﾞｼｯｸM"/>
      <family val="3"/>
      <charset val="128"/>
    </font>
    <font>
      <sz val="10"/>
      <color theme="1"/>
      <name val="HGSｺﾞｼｯｸM"/>
      <family val="3"/>
      <charset val="128"/>
    </font>
    <font>
      <sz val="10"/>
      <color rgb="FF000000"/>
      <name val="HGSｺﾞｼｯｸM"/>
      <family val="3"/>
      <charset val="128"/>
    </font>
    <font>
      <sz val="9"/>
      <color rgb="FF000000"/>
      <name val="HGSｺﾞｼｯｸM"/>
      <family val="3"/>
      <charset val="128"/>
    </font>
    <font>
      <sz val="16"/>
      <name val="HGSｺﾞｼｯｸM"/>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E9DCF8"/>
        <bgColor indexed="64"/>
      </patternFill>
    </fill>
    <fill>
      <patternFill patternType="solid">
        <fgColor rgb="FFFFFFFF"/>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6" fillId="0" borderId="0">
      <alignment vertical="center"/>
    </xf>
    <xf numFmtId="0" fontId="5" fillId="0" borderId="0">
      <alignment vertical="center"/>
    </xf>
    <xf numFmtId="38" fontId="5" fillId="0" borderId="0" applyFont="0" applyFill="0" applyBorder="0" applyAlignment="0" applyProtection="0">
      <alignment vertical="center"/>
    </xf>
    <xf numFmtId="0" fontId="14" fillId="0" borderId="0"/>
    <xf numFmtId="0" fontId="4" fillId="0" borderId="0">
      <alignment vertical="center"/>
    </xf>
    <xf numFmtId="38" fontId="4" fillId="0" borderId="0" applyFont="0" applyFill="0" applyBorder="0" applyAlignment="0" applyProtection="0">
      <alignment vertical="center"/>
    </xf>
    <xf numFmtId="0" fontId="11" fillId="0" borderId="0">
      <alignment vertical="center"/>
    </xf>
    <xf numFmtId="0" fontId="28" fillId="0" borderId="0">
      <alignment vertical="center"/>
    </xf>
    <xf numFmtId="0" fontId="3" fillId="0" borderId="0">
      <alignment vertical="center"/>
    </xf>
    <xf numFmtId="0" fontId="2" fillId="0" borderId="0">
      <alignment vertical="center"/>
    </xf>
  </cellStyleXfs>
  <cellXfs count="1080">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9" fillId="0" borderId="0" xfId="2" applyFont="1" applyAlignment="1">
      <alignment horizontal="center" vertical="center"/>
    </xf>
    <xf numFmtId="0" fontId="10" fillId="0" borderId="0" xfId="2" applyFont="1" applyAlignment="1">
      <alignment vertical="center"/>
    </xf>
    <xf numFmtId="0" fontId="9" fillId="0" borderId="0" xfId="2" applyFont="1" applyAlignment="1" applyProtection="1">
      <alignment horizontal="center" vertical="center"/>
      <protection locked="0"/>
    </xf>
    <xf numFmtId="0" fontId="20" fillId="0" borderId="0" xfId="2" applyFont="1" applyAlignment="1" applyProtection="1">
      <alignment vertical="center"/>
      <protection locked="0"/>
    </xf>
    <xf numFmtId="0" fontId="20" fillId="0" borderId="0" xfId="2" applyFont="1" applyAlignment="1" applyProtection="1">
      <alignment vertical="center" shrinkToFit="1"/>
      <protection locked="0"/>
    </xf>
    <xf numFmtId="0" fontId="20" fillId="0" borderId="0" xfId="2" applyFont="1" applyAlignment="1">
      <alignment vertical="center" shrinkToFit="1"/>
    </xf>
    <xf numFmtId="0" fontId="20" fillId="0" borderId="0" xfId="2" applyFont="1" applyAlignment="1">
      <alignment vertical="center" textRotation="255" shrinkToFit="1"/>
    </xf>
    <xf numFmtId="0" fontId="20" fillId="0" borderId="0" xfId="2" applyFont="1" applyAlignment="1" applyProtection="1">
      <alignment horizontal="center" vertical="center" shrinkToFit="1"/>
      <protection locked="0"/>
    </xf>
    <xf numFmtId="0" fontId="9" fillId="0" borderId="7" xfId="2" applyFont="1" applyBorder="1" applyAlignment="1">
      <alignment vertical="center"/>
    </xf>
    <xf numFmtId="0" fontId="10" fillId="0" borderId="0" xfId="2" applyFont="1" applyProtection="1">
      <protection locked="0"/>
    </xf>
    <xf numFmtId="0" fontId="9" fillId="0" borderId="0" xfId="2" applyFont="1" applyAlignment="1">
      <alignment horizontal="center" vertical="center" wrapText="1"/>
    </xf>
    <xf numFmtId="0" fontId="9" fillId="0" borderId="0" xfId="2" applyFont="1" applyAlignment="1" applyProtection="1">
      <alignment horizontal="center" vertical="center" shrinkToFit="1"/>
      <protection locked="0"/>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0" xfId="4" applyFont="1">
      <alignment vertical="center"/>
    </xf>
    <xf numFmtId="0" fontId="15" fillId="0" borderId="0" xfId="4" applyFont="1" applyAlignment="1">
      <alignment horizontal="center" vertical="center"/>
    </xf>
    <xf numFmtId="0" fontId="9" fillId="0" borderId="0" xfId="4" applyFont="1" applyAlignment="1">
      <alignment horizontal="left" vertical="center"/>
    </xf>
    <xf numFmtId="0" fontId="15" fillId="0" borderId="0" xfId="4" applyFont="1">
      <alignment vertical="center"/>
    </xf>
    <xf numFmtId="0" fontId="15" fillId="0" borderId="0" xfId="4" applyFont="1" applyAlignment="1">
      <alignment horizontal="center" vertical="center" wrapText="1"/>
    </xf>
    <xf numFmtId="178" fontId="15" fillId="0" borderId="0" xfId="4" applyNumberFormat="1" applyFont="1" applyAlignment="1">
      <alignment horizontal="center" vertical="center" shrinkToFit="1"/>
    </xf>
    <xf numFmtId="0" fontId="15" fillId="0" borderId="0" xfId="4" applyFont="1" applyAlignment="1">
      <alignment horizontal="left" vertical="center"/>
    </xf>
    <xf numFmtId="0" fontId="15" fillId="0" borderId="0" xfId="2" applyFont="1" applyAlignment="1" applyProtection="1">
      <alignment vertical="center"/>
      <protection locked="0"/>
    </xf>
    <xf numFmtId="0" fontId="15" fillId="2" borderId="1" xfId="2" applyFont="1" applyFill="1" applyBorder="1" applyAlignment="1">
      <alignment horizontal="center" vertical="center" wrapText="1"/>
    </xf>
    <xf numFmtId="0" fontId="10" fillId="0" borderId="0" xfId="4" applyFont="1">
      <alignment vertical="center"/>
    </xf>
    <xf numFmtId="0" fontId="9" fillId="0" borderId="0" xfId="0" applyFont="1">
      <alignment vertical="center"/>
    </xf>
    <xf numFmtId="0" fontId="9" fillId="0" borderId="0" xfId="5" applyFont="1" applyAlignment="1">
      <alignment horizontal="center" vertical="center"/>
    </xf>
    <xf numFmtId="0" fontId="9" fillId="0" borderId="0" xfId="5" applyFont="1">
      <alignment vertical="center"/>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1" fillId="2" borderId="1" xfId="2" applyFont="1" applyFill="1" applyBorder="1" applyAlignment="1">
      <alignment horizontal="center" vertical="center" wrapText="1"/>
    </xf>
    <xf numFmtId="0" fontId="0" fillId="0" borderId="0" xfId="0" applyAlignment="1">
      <alignment horizontal="center" vertical="center"/>
    </xf>
    <xf numFmtId="0" fontId="9" fillId="0" borderId="0" xfId="2" applyFont="1" applyAlignment="1" applyProtection="1">
      <alignment horizontal="center"/>
      <protection locked="0"/>
    </xf>
    <xf numFmtId="0" fontId="21" fillId="2" borderId="8" xfId="2" applyFont="1" applyFill="1" applyBorder="1" applyAlignment="1">
      <alignment horizontal="center" vertical="center" wrapText="1"/>
    </xf>
    <xf numFmtId="2" fontId="9" fillId="0" borderId="0" xfId="2" applyNumberFormat="1" applyFont="1" applyProtection="1">
      <protection locked="0"/>
    </xf>
    <xf numFmtId="193" fontId="9" fillId="0" borderId="0" xfId="2" applyNumberFormat="1" applyFont="1" applyProtection="1">
      <protection locked="0"/>
    </xf>
    <xf numFmtId="0" fontId="15" fillId="0" borderId="0" xfId="5" applyFont="1" applyAlignment="1">
      <alignment horizontal="center" vertical="center" shrinkToFit="1"/>
    </xf>
    <xf numFmtId="0" fontId="15" fillId="0" borderId="0" xfId="5" applyFont="1" applyAlignment="1">
      <alignment horizontal="center" vertical="center" wrapText="1"/>
    </xf>
    <xf numFmtId="0" fontId="9" fillId="0" borderId="0" xfId="5" applyFont="1" applyAlignment="1">
      <alignment horizontal="center" vertical="center" shrinkToFit="1"/>
    </xf>
    <xf numFmtId="177" fontId="22" fillId="0" borderId="7" xfId="2" applyNumberFormat="1" applyFont="1" applyBorder="1" applyAlignment="1">
      <alignment vertical="center" shrinkToFit="1"/>
    </xf>
    <xf numFmtId="177" fontId="22" fillId="0" borderId="0" xfId="2" applyNumberFormat="1" applyFont="1" applyAlignment="1">
      <alignment vertical="center" shrinkToFit="1"/>
    </xf>
    <xf numFmtId="0" fontId="15" fillId="2" borderId="26" xfId="5" applyFont="1" applyFill="1" applyBorder="1" applyAlignment="1">
      <alignment horizontal="center" vertical="center"/>
    </xf>
    <xf numFmtId="0" fontId="15" fillId="2" borderId="27" xfId="5" applyFont="1" applyFill="1" applyBorder="1" applyAlignment="1">
      <alignment horizontal="center" vertical="center"/>
    </xf>
    <xf numFmtId="0" fontId="15" fillId="2" borderId="29" xfId="5" applyFont="1" applyFill="1" applyBorder="1" applyAlignment="1">
      <alignment horizontal="center" vertical="center"/>
    </xf>
    <xf numFmtId="0" fontId="27" fillId="4" borderId="0" xfId="2" applyFont="1" applyFill="1" applyAlignment="1">
      <alignment vertical="center" shrinkToFit="1"/>
    </xf>
    <xf numFmtId="0" fontId="23" fillId="0" borderId="7" xfId="2" applyFont="1" applyBorder="1" applyAlignment="1">
      <alignment vertical="center"/>
    </xf>
    <xf numFmtId="0" fontId="29" fillId="0" borderId="7" xfId="2" applyFont="1" applyBorder="1" applyAlignment="1">
      <alignment vertical="top" wrapText="1"/>
    </xf>
    <xf numFmtId="0" fontId="23" fillId="0" borderId="7" xfId="2" applyFont="1" applyBorder="1" applyAlignment="1">
      <alignment vertical="top"/>
    </xf>
    <xf numFmtId="0" fontId="9" fillId="0" borderId="10" xfId="2" applyFont="1" applyBorder="1" applyAlignment="1">
      <alignment horizontal="center" vertical="center"/>
    </xf>
    <xf numFmtId="0" fontId="9" fillId="0" borderId="10" xfId="2" applyFont="1" applyBorder="1" applyAlignment="1" applyProtection="1">
      <alignment vertical="center"/>
      <protection locked="0"/>
    </xf>
    <xf numFmtId="0" fontId="21" fillId="2" borderId="2" xfId="2" applyFont="1" applyFill="1" applyBorder="1" applyAlignment="1">
      <alignment horizontal="center" vertical="center" wrapText="1"/>
    </xf>
    <xf numFmtId="0" fontId="15" fillId="2" borderId="45" xfId="5" applyFont="1" applyFill="1" applyBorder="1" applyAlignment="1">
      <alignment horizontal="center" vertical="center"/>
    </xf>
    <xf numFmtId="0" fontId="24" fillId="2" borderId="14" xfId="2" applyFont="1" applyFill="1" applyBorder="1" applyAlignment="1">
      <alignment vertical="center" textRotation="255" wrapText="1" shrinkToFit="1"/>
    </xf>
    <xf numFmtId="0" fontId="9" fillId="2" borderId="14" xfId="2" applyFont="1" applyFill="1" applyBorder="1" applyAlignment="1">
      <alignment vertical="center"/>
    </xf>
    <xf numFmtId="0" fontId="9" fillId="2" borderId="14" xfId="2" applyFont="1" applyFill="1" applyBorder="1" applyAlignment="1">
      <alignment horizontal="center" vertical="center"/>
    </xf>
    <xf numFmtId="0" fontId="9" fillId="0" borderId="7" xfId="2" applyFont="1" applyBorder="1" applyAlignment="1">
      <alignment horizontal="center" vertical="center"/>
    </xf>
    <xf numFmtId="0" fontId="9" fillId="2" borderId="13" xfId="2" applyFont="1" applyFill="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15" fillId="0" borderId="1" xfId="2" applyFont="1" applyBorder="1" applyAlignment="1" applyProtection="1">
      <alignment vertical="center" wrapText="1"/>
      <protection locked="0"/>
    </xf>
    <xf numFmtId="0" fontId="15" fillId="2" borderId="33" xfId="5" applyFont="1" applyFill="1" applyBorder="1" applyAlignment="1">
      <alignment horizontal="center" vertical="center"/>
    </xf>
    <xf numFmtId="0" fontId="15" fillId="2" borderId="2" xfId="2" applyFont="1" applyFill="1" applyBorder="1" applyAlignment="1">
      <alignment horizontal="center" vertical="center" wrapText="1"/>
    </xf>
    <xf numFmtId="0" fontId="15" fillId="0" borderId="0" xfId="2" applyFont="1" applyAlignment="1" applyProtection="1">
      <alignment horizontal="left" vertical="center" shrinkToFit="1"/>
      <protection locked="0"/>
    </xf>
    <xf numFmtId="0" fontId="9" fillId="2" borderId="2" xfId="2" applyFont="1" applyFill="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9" xfId="2" applyFont="1" applyFill="1" applyBorder="1" applyAlignment="1">
      <alignment horizontal="center" vertical="center"/>
    </xf>
    <xf numFmtId="0" fontId="9" fillId="0" borderId="3" xfId="2" applyFont="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5" xfId="2" applyFont="1" applyBorder="1" applyAlignment="1">
      <alignment horizontal="center" vertical="center" shrinkToFit="1"/>
    </xf>
    <xf numFmtId="0" fontId="9" fillId="0" borderId="11" xfId="2"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3" xfId="2" applyFont="1" applyFill="1" applyBorder="1" applyAlignment="1">
      <alignment horizontal="center" vertical="center" shrinkToFit="1"/>
    </xf>
    <xf numFmtId="0" fontId="9" fillId="2" borderId="1" xfId="2" applyFont="1" applyFill="1" applyBorder="1" applyAlignment="1">
      <alignment horizontal="center" vertical="center"/>
    </xf>
    <xf numFmtId="0" fontId="9" fillId="2" borderId="1"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3" borderId="1" xfId="4" applyFont="1" applyFill="1" applyBorder="1" applyAlignment="1">
      <alignment horizontal="center" vertical="center"/>
    </xf>
    <xf numFmtId="0" fontId="22" fillId="0" borderId="0" xfId="2" applyFont="1" applyAlignment="1" applyProtection="1">
      <alignment horizontal="center"/>
      <protection locked="0"/>
    </xf>
    <xf numFmtId="0" fontId="15" fillId="2" borderId="19" xfId="5" applyFont="1" applyFill="1" applyBorder="1" applyAlignment="1">
      <alignment horizontal="center" vertical="center"/>
    </xf>
    <xf numFmtId="0" fontId="15" fillId="2" borderId="3" xfId="5" applyFont="1" applyFill="1" applyBorder="1" applyAlignment="1">
      <alignment horizontal="center" vertical="center"/>
    </xf>
    <xf numFmtId="0" fontId="15" fillId="2" borderId="2" xfId="5" applyFont="1" applyFill="1" applyBorder="1" applyAlignment="1">
      <alignment horizontal="center" vertical="center"/>
    </xf>
    <xf numFmtId="0" fontId="15" fillId="2" borderId="8" xfId="5" applyFont="1" applyFill="1" applyBorder="1" applyAlignment="1">
      <alignment horizontal="center" vertical="center"/>
    </xf>
    <xf numFmtId="176" fontId="9" fillId="2" borderId="1" xfId="2" applyNumberFormat="1" applyFont="1" applyFill="1" applyBorder="1" applyAlignment="1">
      <alignment horizontal="center" vertical="center" shrinkToFit="1"/>
    </xf>
    <xf numFmtId="176" fontId="9" fillId="2" borderId="14" xfId="2" applyNumberFormat="1" applyFont="1" applyFill="1" applyBorder="1" applyAlignment="1">
      <alignment horizontal="center" vertical="center" shrinkToFit="1"/>
    </xf>
    <xf numFmtId="0" fontId="9" fillId="0" borderId="7" xfId="2" applyFont="1" applyBorder="1" applyAlignment="1">
      <alignment vertical="center" wrapText="1" shrinkToFit="1"/>
    </xf>
    <xf numFmtId="0" fontId="9" fillId="0" borderId="0" xfId="2" applyFont="1" applyAlignment="1">
      <alignment vertical="center" wrapText="1" shrinkToFit="1"/>
    </xf>
    <xf numFmtId="0" fontId="21" fillId="2" borderId="1" xfId="2" applyFont="1" applyFill="1" applyBorder="1" applyAlignment="1" applyProtection="1">
      <alignment horizontal="center" vertical="center" wrapText="1"/>
      <protection locked="0"/>
    </xf>
    <xf numFmtId="0" fontId="23" fillId="2" borderId="1" xfId="2" applyFont="1" applyFill="1" applyBorder="1" applyAlignment="1" applyProtection="1">
      <alignment horizontal="center" vertical="center"/>
      <protection locked="0"/>
    </xf>
    <xf numFmtId="0" fontId="9" fillId="0" borderId="12" xfId="2" applyFont="1" applyBorder="1" applyProtection="1">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1" xfId="2" applyFont="1" applyBorder="1" applyAlignment="1" applyProtection="1">
      <alignment vertical="center"/>
      <protection locked="0"/>
    </xf>
    <xf numFmtId="0" fontId="9" fillId="4" borderId="10" xfId="2" applyFont="1" applyFill="1" applyBorder="1" applyAlignment="1">
      <alignment vertical="center" shrinkToFit="1"/>
    </xf>
    <xf numFmtId="0" fontId="9" fillId="0" borderId="0" xfId="4" applyFont="1" applyAlignment="1">
      <alignment horizontal="center" vertical="center"/>
    </xf>
    <xf numFmtId="188" fontId="26" fillId="0" borderId="1" xfId="2" applyNumberFormat="1" applyFont="1" applyBorder="1" applyAlignment="1" applyProtection="1">
      <alignment horizontal="right" vertical="center" shrinkToFit="1"/>
      <protection locked="0"/>
    </xf>
    <xf numFmtId="188" fontId="26" fillId="0" borderId="2" xfId="2" applyNumberFormat="1" applyFont="1" applyBorder="1" applyAlignment="1" applyProtection="1">
      <alignment horizontal="right" vertical="center" shrinkToFit="1"/>
      <protection locked="0"/>
    </xf>
    <xf numFmtId="0" fontId="10" fillId="0" borderId="0" xfId="0" applyFont="1">
      <alignment vertical="center"/>
    </xf>
    <xf numFmtId="0" fontId="15" fillId="0" borderId="0" xfId="0" applyFont="1">
      <alignment vertical="center"/>
    </xf>
    <xf numFmtId="0" fontId="21" fillId="0" borderId="0" xfId="0" applyFont="1">
      <alignment vertical="center"/>
    </xf>
    <xf numFmtId="0" fontId="15" fillId="0" borderId="0" xfId="5" applyFont="1">
      <alignment vertical="center"/>
    </xf>
    <xf numFmtId="0" fontId="9" fillId="0" borderId="7" xfId="5" applyFont="1" applyBorder="1">
      <alignment vertical="center"/>
    </xf>
    <xf numFmtId="177" fontId="22"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19" fillId="0" borderId="64" xfId="0" applyFont="1" applyBorder="1" applyAlignment="1">
      <alignment horizontal="center" vertical="center" shrinkToFit="1"/>
    </xf>
    <xf numFmtId="0" fontId="19" fillId="0" borderId="0" xfId="0" applyFont="1" applyAlignment="1">
      <alignment horizontal="center" vertical="center" shrinkToFit="1"/>
    </xf>
    <xf numFmtId="0" fontId="19" fillId="0" borderId="33" xfId="0" applyFont="1" applyBorder="1" applyAlignment="1">
      <alignment horizontal="center" vertical="center" shrinkToFit="1"/>
    </xf>
    <xf numFmtId="0" fontId="19" fillId="0" borderId="34" xfId="0" applyFont="1" applyBorder="1" applyAlignment="1">
      <alignment horizontal="center" vertical="center" shrinkToFit="1"/>
    </xf>
    <xf numFmtId="0" fontId="19" fillId="7" borderId="25" xfId="0" applyFont="1" applyFill="1" applyBorder="1" applyAlignment="1">
      <alignment horizontal="center" vertical="center" shrinkToFit="1"/>
    </xf>
    <xf numFmtId="0" fontId="19"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0" fontId="15" fillId="2" borderId="1" xfId="5" applyFont="1" applyFill="1" applyBorder="1" applyAlignment="1">
      <alignment horizontal="center" vertical="center"/>
    </xf>
    <xf numFmtId="0" fontId="9" fillId="0" borderId="51" xfId="5" applyFont="1" applyBorder="1" applyAlignment="1">
      <alignment vertical="center" shrinkToFit="1"/>
    </xf>
    <xf numFmtId="0" fontId="9" fillId="0" borderId="52" xfId="5" applyFont="1" applyBorder="1" applyAlignment="1">
      <alignment vertical="center" shrinkToFit="1"/>
    </xf>
    <xf numFmtId="0" fontId="9" fillId="0" borderId="57" xfId="5" applyFont="1" applyBorder="1" applyAlignment="1">
      <alignment vertical="center" shrinkToFit="1"/>
    </xf>
    <xf numFmtId="0" fontId="9" fillId="0" borderId="58" xfId="5" applyFont="1" applyBorder="1" applyAlignment="1">
      <alignment vertical="center" shrinkToFit="1"/>
    </xf>
    <xf numFmtId="179" fontId="9" fillId="0" borderId="39" xfId="5" applyNumberFormat="1" applyFont="1" applyBorder="1" applyAlignment="1">
      <alignment horizontal="center" vertical="center" shrinkToFit="1"/>
    </xf>
    <xf numFmtId="179" fontId="9" fillId="0" borderId="46" xfId="5" applyNumberFormat="1" applyFont="1" applyBorder="1" applyAlignment="1">
      <alignment horizontal="center" vertical="center" shrinkToFit="1"/>
    </xf>
    <xf numFmtId="179" fontId="9" fillId="0" borderId="41" xfId="5" applyNumberFormat="1" applyFont="1" applyBorder="1" applyAlignment="1">
      <alignment horizontal="center" vertical="center" shrinkToFit="1"/>
    </xf>
    <xf numFmtId="179" fontId="9" fillId="0" borderId="32" xfId="5" applyNumberFormat="1" applyFont="1" applyBorder="1" applyAlignment="1">
      <alignment horizontal="center" vertical="center" shrinkToFit="1"/>
    </xf>
    <xf numFmtId="2" fontId="9" fillId="0" borderId="38" xfId="5" applyNumberFormat="1" applyFont="1" applyBorder="1" applyAlignment="1">
      <alignment horizontal="center" vertical="center" shrinkToFit="1"/>
    </xf>
    <xf numFmtId="2" fontId="9" fillId="0" borderId="46" xfId="5" applyNumberFormat="1" applyFont="1" applyBorder="1" applyAlignment="1">
      <alignment horizontal="center" vertical="center" shrinkToFit="1"/>
    </xf>
    <xf numFmtId="2" fontId="9" fillId="0" borderId="41" xfId="5" applyNumberFormat="1" applyFont="1" applyBorder="1" applyAlignment="1">
      <alignment horizontal="center" vertical="center" shrinkToFit="1"/>
    </xf>
    <xf numFmtId="2" fontId="9" fillId="0" borderId="32" xfId="5" applyNumberFormat="1" applyFont="1" applyBorder="1" applyAlignment="1">
      <alignment horizontal="center" vertical="center" shrinkToFit="1"/>
    </xf>
    <xf numFmtId="2" fontId="9" fillId="0" borderId="37" xfId="5" applyNumberFormat="1" applyFont="1" applyBorder="1" applyAlignment="1">
      <alignment horizontal="center" vertical="center" shrinkToFit="1"/>
    </xf>
    <xf numFmtId="194" fontId="23" fillId="0" borderId="7" xfId="10" applyNumberFormat="1" applyFont="1" applyBorder="1" applyAlignment="1" applyProtection="1">
      <alignment vertical="center" shrinkToFit="1"/>
      <protection locked="0"/>
    </xf>
    <xf numFmtId="194" fontId="23" fillId="0" borderId="5" xfId="10" applyNumberFormat="1" applyFont="1" applyBorder="1" applyAlignment="1" applyProtection="1">
      <alignment vertical="center" shrinkToFit="1"/>
      <protection locked="0"/>
    </xf>
    <xf numFmtId="0" fontId="23" fillId="0" borderId="0" xfId="0" applyFont="1">
      <alignment vertical="center"/>
    </xf>
    <xf numFmtId="0" fontId="23" fillId="0" borderId="0" xfId="0" applyFont="1" applyAlignment="1">
      <alignment horizontal="center" vertical="center"/>
    </xf>
    <xf numFmtId="187" fontId="9" fillId="0" borderId="1" xfId="2" applyNumberFormat="1" applyFont="1" applyBorder="1" applyAlignment="1">
      <alignment vertical="center"/>
    </xf>
    <xf numFmtId="190" fontId="9" fillId="0" borderId="1" xfId="2" applyNumberFormat="1" applyFont="1" applyBorder="1" applyAlignment="1">
      <alignment vertical="center"/>
    </xf>
    <xf numFmtId="189" fontId="9" fillId="0" borderId="1" xfId="2" applyNumberFormat="1" applyFont="1" applyBorder="1" applyAlignment="1">
      <alignment vertical="center"/>
    </xf>
    <xf numFmtId="185" fontId="9" fillId="0" borderId="1" xfId="2" applyNumberFormat="1" applyFont="1" applyBorder="1" applyAlignment="1">
      <alignment vertical="center" shrinkToFit="1"/>
    </xf>
    <xf numFmtId="185" fontId="9" fillId="0" borderId="0" xfId="2" applyNumberFormat="1" applyFont="1" applyAlignment="1">
      <alignment horizontal="center" vertical="center" shrinkToFit="1"/>
    </xf>
    <xf numFmtId="185" fontId="9" fillId="0" borderId="0" xfId="2" applyNumberFormat="1" applyFont="1" applyAlignment="1">
      <alignment vertical="center" shrinkToFit="1"/>
    </xf>
    <xf numFmtId="188" fontId="9" fillId="0" borderId="0" xfId="2" applyNumberFormat="1" applyFont="1" applyAlignment="1">
      <alignment vertical="center" shrinkToFit="1"/>
    </xf>
    <xf numFmtId="0" fontId="9" fillId="0" borderId="1" xfId="2" applyFont="1" applyBorder="1" applyAlignment="1">
      <alignment vertical="center"/>
    </xf>
    <xf numFmtId="0" fontId="10" fillId="0" borderId="0" xfId="5" applyFont="1" applyAlignment="1">
      <alignment horizontal="left" vertical="center"/>
    </xf>
    <xf numFmtId="0" fontId="31" fillId="4" borderId="0" xfId="11" applyFont="1" applyFill="1" applyAlignment="1">
      <alignment vertical="center" shrinkToFit="1"/>
    </xf>
    <xf numFmtId="0" fontId="2" fillId="0" borderId="0" xfId="13">
      <alignment vertical="center"/>
    </xf>
    <xf numFmtId="0" fontId="0" fillId="0" borderId="0" xfId="13" applyFont="1">
      <alignment vertical="center"/>
    </xf>
    <xf numFmtId="0" fontId="37" fillId="0" borderId="0" xfId="2" applyFont="1" applyAlignment="1" applyProtection="1">
      <alignment vertical="center"/>
      <protection locked="0"/>
    </xf>
    <xf numFmtId="0" fontId="40" fillId="2" borderId="1" xfId="2" applyFont="1" applyFill="1" applyBorder="1" applyAlignment="1">
      <alignment horizontal="center" vertical="center" wrapText="1" shrinkToFit="1"/>
    </xf>
    <xf numFmtId="58" fontId="41" fillId="2" borderId="14" xfId="7" quotePrefix="1" applyNumberFormat="1" applyFont="1" applyFill="1" applyBorder="1" applyAlignment="1">
      <alignment horizontal="center" vertical="center" shrinkToFit="1"/>
    </xf>
    <xf numFmtId="0" fontId="41" fillId="2" borderId="14" xfId="7" quotePrefix="1" applyFont="1" applyFill="1" applyBorder="1" applyAlignment="1">
      <alignment horizontal="center" vertical="center" shrinkToFit="1"/>
    </xf>
    <xf numFmtId="0" fontId="37" fillId="2" borderId="13" xfId="7" applyFont="1" applyFill="1" applyBorder="1" applyAlignment="1">
      <alignment horizontal="center" vertical="center"/>
    </xf>
    <xf numFmtId="0" fontId="41" fillId="2" borderId="13" xfId="7" applyFont="1" applyFill="1" applyBorder="1" applyAlignment="1">
      <alignment horizontal="center" vertical="center"/>
    </xf>
    <xf numFmtId="0" fontId="37" fillId="0" borderId="0" xfId="2" applyFont="1" applyProtection="1">
      <protection locked="0"/>
    </xf>
    <xf numFmtId="0" fontId="37" fillId="0" borderId="9" xfId="2" applyFont="1" applyBorder="1" applyAlignment="1" applyProtection="1">
      <alignment vertical="center"/>
      <protection locked="0"/>
    </xf>
    <xf numFmtId="0" fontId="37" fillId="0" borderId="10" xfId="2" applyFont="1" applyBorder="1" applyAlignment="1" applyProtection="1">
      <alignment vertical="center"/>
      <protection locked="0"/>
    </xf>
    <xf numFmtId="0" fontId="38" fillId="0" borderId="10" xfId="2" applyFont="1" applyBorder="1" applyAlignment="1" applyProtection="1">
      <alignment vertical="center"/>
      <protection locked="0"/>
    </xf>
    <xf numFmtId="0" fontId="37" fillId="0" borderId="10" xfId="2" applyFont="1" applyBorder="1" applyProtection="1">
      <protection locked="0"/>
    </xf>
    <xf numFmtId="0" fontId="37" fillId="0" borderId="10" xfId="2" applyFont="1" applyBorder="1" applyAlignment="1" applyProtection="1">
      <alignment vertical="center" wrapText="1"/>
      <protection locked="0"/>
    </xf>
    <xf numFmtId="0" fontId="9" fillId="10" borderId="2" xfId="2"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shrinkToFit="1"/>
      <protection locked="0"/>
    </xf>
    <xf numFmtId="0" fontId="9" fillId="10" borderId="1" xfId="2" applyFont="1" applyFill="1" applyBorder="1" applyAlignment="1" applyProtection="1">
      <alignment horizontal="center" vertical="center"/>
      <protection locked="0"/>
    </xf>
    <xf numFmtId="0" fontId="9" fillId="10" borderId="1" xfId="2" applyFont="1" applyFill="1" applyBorder="1" applyAlignment="1" applyProtection="1">
      <alignment horizontal="center" vertical="center" shrinkToFit="1"/>
      <protection locked="0"/>
    </xf>
    <xf numFmtId="0" fontId="24" fillId="10" borderId="2" xfId="2" applyFont="1" applyFill="1" applyBorder="1" applyAlignment="1" applyProtection="1">
      <alignment horizontal="center" vertical="center" wrapText="1" shrinkToFit="1"/>
      <protection locked="0"/>
    </xf>
    <xf numFmtId="0" fontId="9" fillId="10" borderId="9" xfId="2" applyFont="1" applyFill="1" applyBorder="1" applyAlignment="1" applyProtection="1">
      <alignment horizontal="center" vertical="center" shrinkToFit="1"/>
      <protection locked="0"/>
    </xf>
    <xf numFmtId="0" fontId="9" fillId="10" borderId="13" xfId="2" applyFont="1" applyFill="1" applyBorder="1" applyAlignment="1" applyProtection="1">
      <alignment horizontal="center" vertical="center" shrinkToFit="1"/>
      <protection locked="0"/>
    </xf>
    <xf numFmtId="0" fontId="9" fillId="10" borderId="1" xfId="2" applyFont="1" applyFill="1" applyBorder="1" applyAlignment="1" applyProtection="1">
      <alignment vertical="center" shrinkToFit="1"/>
      <protection locked="0"/>
    </xf>
    <xf numFmtId="0" fontId="9" fillId="10" borderId="1" xfId="2" applyFont="1" applyFill="1" applyBorder="1" applyAlignment="1" applyProtection="1">
      <alignment vertical="center"/>
      <protection locked="0"/>
    </xf>
    <xf numFmtId="0" fontId="9" fillId="10" borderId="6" xfId="2" applyFont="1" applyFill="1" applyBorder="1" applyAlignment="1" applyProtection="1">
      <alignment horizontal="center" vertical="center"/>
      <protection locked="0"/>
    </xf>
    <xf numFmtId="0" fontId="9" fillId="10" borderId="6" xfId="2" applyFont="1" applyFill="1" applyBorder="1" applyAlignment="1" applyProtection="1">
      <alignment horizontal="center" vertical="center" shrinkToFit="1"/>
      <protection locked="0"/>
    </xf>
    <xf numFmtId="0" fontId="37" fillId="10" borderId="1" xfId="7" applyFont="1" applyFill="1" applyBorder="1" applyAlignment="1">
      <alignment horizontal="center" vertical="center"/>
    </xf>
    <xf numFmtId="0" fontId="37" fillId="10" borderId="1" xfId="7" applyFont="1" applyFill="1" applyBorder="1" applyAlignment="1">
      <alignment vertical="center" shrinkToFit="1"/>
    </xf>
    <xf numFmtId="0" fontId="37" fillId="10" borderId="1" xfId="2" applyFont="1" applyFill="1" applyBorder="1" applyAlignment="1">
      <alignment vertical="center" shrinkToFit="1"/>
    </xf>
    <xf numFmtId="0" fontId="37" fillId="10" borderId="1" xfId="2" applyFont="1" applyFill="1" applyBorder="1" applyAlignment="1" applyProtection="1">
      <alignment horizontal="center" vertical="center"/>
      <protection locked="0"/>
    </xf>
    <xf numFmtId="178" fontId="37" fillId="10" borderId="1" xfId="7" applyNumberFormat="1" applyFont="1" applyFill="1" applyBorder="1" applyAlignment="1">
      <alignment horizontal="center" vertical="center"/>
    </xf>
    <xf numFmtId="188" fontId="37" fillId="10" borderId="1" xfId="7" applyNumberFormat="1" applyFont="1" applyFill="1" applyBorder="1" applyAlignment="1">
      <alignment horizontal="right" vertical="center" shrinkToFit="1"/>
    </xf>
    <xf numFmtId="201" fontId="9" fillId="10" borderId="3" xfId="2" applyNumberFormat="1" applyFont="1" applyFill="1" applyBorder="1" applyAlignment="1">
      <alignment horizontal="center" vertical="center" shrinkToFit="1"/>
    </xf>
    <xf numFmtId="176" fontId="9" fillId="10" borderId="1" xfId="2" applyNumberFormat="1" applyFont="1" applyFill="1" applyBorder="1" applyAlignment="1">
      <alignment horizontal="center" vertical="center" shrinkToFit="1"/>
    </xf>
    <xf numFmtId="176" fontId="9" fillId="10" borderId="14" xfId="2" applyNumberFormat="1" applyFont="1" applyFill="1" applyBorder="1" applyAlignment="1">
      <alignment horizontal="center" vertical="center" shrinkToFit="1"/>
    </xf>
    <xf numFmtId="176" fontId="9" fillId="10" borderId="2" xfId="2" applyNumberFormat="1" applyFont="1" applyFill="1" applyBorder="1" applyAlignment="1">
      <alignment horizontal="center" vertical="center" wrapText="1"/>
    </xf>
    <xf numFmtId="185" fontId="9" fillId="10" borderId="8" xfId="2" applyNumberFormat="1" applyFont="1" applyFill="1" applyBorder="1" applyAlignment="1" applyProtection="1">
      <alignment horizontal="center" vertical="center" shrinkToFit="1"/>
      <protection locked="0"/>
    </xf>
    <xf numFmtId="198" fontId="9" fillId="10" borderId="1" xfId="2" applyNumberFormat="1" applyFont="1" applyFill="1" applyBorder="1" applyAlignment="1" applyProtection="1">
      <alignment horizontal="center" vertical="center" shrinkToFit="1"/>
      <protection locked="0"/>
    </xf>
    <xf numFmtId="191" fontId="9" fillId="10" borderId="1" xfId="2" applyNumberFormat="1" applyFont="1" applyFill="1" applyBorder="1" applyAlignment="1" applyProtection="1">
      <alignment horizontal="center" vertical="center" shrinkToFit="1"/>
      <protection locked="0"/>
    </xf>
    <xf numFmtId="199" fontId="9" fillId="10" borderId="1" xfId="2" applyNumberFormat="1" applyFont="1" applyFill="1" applyBorder="1" applyAlignment="1" applyProtection="1">
      <alignment vertical="center"/>
      <protection locked="0"/>
    </xf>
    <xf numFmtId="185" fontId="9" fillId="10" borderId="8" xfId="2" applyNumberFormat="1" applyFont="1" applyFill="1" applyBorder="1" applyAlignment="1" applyProtection="1">
      <alignment horizontal="center" vertical="center"/>
      <protection locked="0"/>
    </xf>
    <xf numFmtId="0" fontId="9" fillId="10" borderId="8" xfId="2" applyFont="1" applyFill="1" applyBorder="1" applyAlignment="1" applyProtection="1">
      <alignment horizontal="center" vertical="center"/>
      <protection locked="0"/>
    </xf>
    <xf numFmtId="0" fontId="15" fillId="10" borderId="8" xfId="4" applyFont="1" applyFill="1" applyBorder="1" applyAlignment="1">
      <alignment horizontal="center" vertical="center" shrinkToFit="1"/>
    </xf>
    <xf numFmtId="178" fontId="15" fillId="10" borderId="8" xfId="4" applyNumberFormat="1" applyFont="1" applyFill="1" applyBorder="1" applyAlignment="1">
      <alignment horizontal="center" vertical="center" shrinkToFit="1"/>
    </xf>
    <xf numFmtId="178" fontId="15" fillId="10" borderId="3" xfId="4" applyNumberFormat="1" applyFont="1" applyFill="1" applyBorder="1" applyAlignment="1">
      <alignment horizontal="center" vertical="center" shrinkToFit="1"/>
    </xf>
    <xf numFmtId="0" fontId="15" fillId="10" borderId="3" xfId="4" applyFont="1" applyFill="1" applyBorder="1" applyAlignment="1">
      <alignment horizontal="center" vertical="center" shrinkToFit="1"/>
    </xf>
    <xf numFmtId="178" fontId="9" fillId="10" borderId="1" xfId="4" applyNumberFormat="1" applyFont="1" applyFill="1" applyBorder="1">
      <alignment vertical="center"/>
    </xf>
    <xf numFmtId="199" fontId="9" fillId="10" borderId="1" xfId="4" applyNumberFormat="1" applyFont="1" applyFill="1" applyBorder="1" applyAlignment="1">
      <alignment horizontal="center" vertical="center"/>
    </xf>
    <xf numFmtId="0" fontId="15" fillId="10" borderId="1" xfId="2" applyFont="1" applyFill="1" applyBorder="1" applyAlignment="1" applyProtection="1">
      <alignment horizontal="center" vertical="center" wrapText="1"/>
      <protection locked="0"/>
    </xf>
    <xf numFmtId="0" fontId="26" fillId="10" borderId="1" xfId="2" applyFont="1" applyFill="1" applyBorder="1" applyAlignment="1" applyProtection="1">
      <alignment horizontal="center" vertical="center" wrapText="1"/>
      <protection locked="0"/>
    </xf>
    <xf numFmtId="192" fontId="26" fillId="10" borderId="1" xfId="2" applyNumberFormat="1" applyFont="1" applyFill="1" applyBorder="1" applyAlignment="1" applyProtection="1">
      <alignment horizontal="center" vertical="center" shrinkToFit="1"/>
      <protection locked="0"/>
    </xf>
    <xf numFmtId="178" fontId="15" fillId="10" borderId="17" xfId="5" applyNumberFormat="1" applyFont="1" applyFill="1" applyBorder="1" applyAlignment="1">
      <alignment horizontal="center" vertical="center" shrinkToFit="1"/>
    </xf>
    <xf numFmtId="192" fontId="15" fillId="10" borderId="1" xfId="5" applyNumberFormat="1" applyFont="1" applyFill="1" applyBorder="1" applyAlignment="1">
      <alignment horizontal="center" vertical="center" shrinkToFit="1"/>
    </xf>
    <xf numFmtId="0" fontId="15" fillId="10" borderId="45" xfId="5" applyFont="1" applyFill="1" applyBorder="1" applyAlignment="1">
      <alignment horizontal="center" vertical="center" shrinkToFit="1"/>
    </xf>
    <xf numFmtId="0" fontId="15" fillId="10" borderId="26" xfId="5" applyFont="1" applyFill="1" applyBorder="1" applyAlignment="1">
      <alignment vertical="center" shrinkToFit="1"/>
    </xf>
    <xf numFmtId="0" fontId="15" fillId="10" borderId="27" xfId="5" applyFont="1" applyFill="1" applyBorder="1" applyAlignment="1">
      <alignment vertical="center" shrinkToFit="1"/>
    </xf>
    <xf numFmtId="0" fontId="15" fillId="10" borderId="28" xfId="5" applyFont="1" applyFill="1" applyBorder="1" applyAlignment="1">
      <alignment vertical="center" shrinkToFit="1"/>
    </xf>
    <xf numFmtId="0" fontId="15" fillId="10" borderId="44" xfId="5" applyFont="1" applyFill="1" applyBorder="1" applyAlignment="1">
      <alignment vertical="center" shrinkToFit="1"/>
    </xf>
    <xf numFmtId="0" fontId="15" fillId="10" borderId="26" xfId="5" applyFont="1" applyFill="1" applyBorder="1" applyAlignment="1">
      <alignment horizontal="center" vertical="center" shrinkToFit="1"/>
    </xf>
    <xf numFmtId="0" fontId="15" fillId="10" borderId="27" xfId="5" applyFont="1" applyFill="1" applyBorder="1" applyAlignment="1">
      <alignment horizontal="center" vertical="center" shrinkToFit="1"/>
    </xf>
    <xf numFmtId="0" fontId="15" fillId="10" borderId="8" xfId="5" applyFont="1" applyFill="1" applyBorder="1" applyAlignment="1">
      <alignment horizontal="center" vertical="center" shrinkToFit="1"/>
    </xf>
    <xf numFmtId="2" fontId="15" fillId="10" borderId="29" xfId="5" applyNumberFormat="1" applyFont="1" applyFill="1" applyBorder="1" applyAlignment="1">
      <alignment horizontal="center" vertical="center" shrinkToFit="1"/>
    </xf>
    <xf numFmtId="2" fontId="15" fillId="10" borderId="27" xfId="5" applyNumberFormat="1" applyFont="1" applyFill="1" applyBorder="1" applyAlignment="1">
      <alignment horizontal="center" vertical="center" shrinkToFit="1"/>
    </xf>
    <xf numFmtId="2" fontId="15" fillId="10" borderId="8" xfId="5" applyNumberFormat="1" applyFont="1" applyFill="1" applyBorder="1" applyAlignment="1">
      <alignment horizontal="center" vertical="center" shrinkToFit="1"/>
    </xf>
    <xf numFmtId="2" fontId="15" fillId="10" borderId="44" xfId="5" applyNumberFormat="1" applyFont="1" applyFill="1" applyBorder="1" applyAlignment="1">
      <alignment horizontal="center" vertical="center" shrinkToFit="1"/>
    </xf>
    <xf numFmtId="2" fontId="15" fillId="10" borderId="16" xfId="5" applyNumberFormat="1" applyFont="1" applyFill="1" applyBorder="1" applyAlignment="1">
      <alignment horizontal="center" vertical="center" shrinkToFit="1"/>
    </xf>
    <xf numFmtId="192" fontId="15" fillId="10" borderId="1" xfId="6" applyNumberFormat="1" applyFont="1" applyFill="1" applyBorder="1" applyAlignment="1">
      <alignment horizontal="center" vertical="center" shrinkToFit="1"/>
    </xf>
    <xf numFmtId="179" fontId="15" fillId="10" borderId="26" xfId="5" applyNumberFormat="1" applyFont="1" applyFill="1" applyBorder="1" applyAlignment="1">
      <alignment horizontal="center" vertical="center" shrinkToFit="1"/>
    </xf>
    <xf numFmtId="179" fontId="15" fillId="10" borderId="27" xfId="5" applyNumberFormat="1" applyFont="1" applyFill="1" applyBorder="1" applyAlignment="1">
      <alignment horizontal="center" vertical="center" shrinkToFit="1"/>
    </xf>
    <xf numFmtId="0" fontId="15" fillId="10" borderId="8" xfId="5" applyFont="1" applyFill="1" applyBorder="1" applyAlignment="1">
      <alignment vertical="center" shrinkToFit="1"/>
    </xf>
    <xf numFmtId="0" fontId="15" fillId="10" borderId="29" xfId="5" applyFont="1" applyFill="1" applyBorder="1" applyAlignment="1">
      <alignment vertical="center" shrinkToFit="1"/>
    </xf>
    <xf numFmtId="185" fontId="15" fillId="10" borderId="19" xfId="5" applyNumberFormat="1" applyFont="1" applyFill="1" applyBorder="1" applyAlignment="1">
      <alignment horizontal="center" vertical="center" shrinkToFit="1"/>
    </xf>
    <xf numFmtId="185" fontId="15" fillId="10" borderId="45" xfId="5" applyNumberFormat="1" applyFont="1" applyFill="1" applyBorder="1" applyAlignment="1">
      <alignment horizontal="center" vertical="center" shrinkToFit="1"/>
    </xf>
    <xf numFmtId="185" fontId="15" fillId="10" borderId="27" xfId="5" applyNumberFormat="1" applyFont="1" applyFill="1" applyBorder="1" applyAlignment="1">
      <alignment horizontal="center" vertical="center" shrinkToFit="1"/>
    </xf>
    <xf numFmtId="185" fontId="15" fillId="10" borderId="3" xfId="5" applyNumberFormat="1" applyFont="1" applyFill="1" applyBorder="1" applyAlignment="1">
      <alignment horizontal="center" vertical="center" shrinkToFit="1"/>
    </xf>
    <xf numFmtId="2" fontId="15" fillId="10" borderId="2" xfId="5" applyNumberFormat="1" applyFont="1" applyFill="1" applyBorder="1" applyAlignment="1">
      <alignment horizontal="center" vertical="center" shrinkToFit="1"/>
    </xf>
    <xf numFmtId="2" fontId="15" fillId="10" borderId="45" xfId="5" applyNumberFormat="1" applyFont="1" applyFill="1" applyBorder="1" applyAlignment="1">
      <alignment horizontal="center" vertical="center" shrinkToFit="1"/>
    </xf>
    <xf numFmtId="2" fontId="15" fillId="10" borderId="3" xfId="5" applyNumberFormat="1" applyFont="1" applyFill="1" applyBorder="1" applyAlignment="1">
      <alignment horizontal="center" vertical="center" shrinkToFit="1"/>
    </xf>
    <xf numFmtId="0" fontId="0" fillId="0" borderId="0" xfId="0" applyAlignment="1">
      <alignment horizontal="left" vertical="top"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horizontal="left" vertical="center" wrapText="1"/>
    </xf>
    <xf numFmtId="0" fontId="0" fillId="0" borderId="0" xfId="0">
      <alignment vertical="center"/>
    </xf>
    <xf numFmtId="0" fontId="0" fillId="0" borderId="0" xfId="0" applyAlignment="1">
      <alignment vertical="top" wrapText="1"/>
    </xf>
    <xf numFmtId="0" fontId="0" fillId="5" borderId="1" xfId="0" applyFill="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180" fontId="9" fillId="10" borderId="2" xfId="2" applyNumberFormat="1" applyFont="1" applyFill="1" applyBorder="1" applyAlignment="1" applyProtection="1">
      <alignment horizontal="center" vertical="center"/>
      <protection locked="0"/>
    </xf>
    <xf numFmtId="180" fontId="9" fillId="8" borderId="8" xfId="2" applyNumberFormat="1"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protection locked="0"/>
    </xf>
    <xf numFmtId="0" fontId="9" fillId="8" borderId="8" xfId="2" applyFont="1" applyFill="1" applyBorder="1" applyAlignment="1" applyProtection="1">
      <alignment horizontal="center" vertical="center"/>
      <protection locked="0"/>
    </xf>
    <xf numFmtId="0" fontId="9" fillId="8" borderId="3" xfId="2" applyFont="1" applyFill="1" applyBorder="1" applyAlignment="1" applyProtection="1">
      <alignment horizontal="center" vertical="center"/>
      <protection locked="0"/>
    </xf>
    <xf numFmtId="0" fontId="9" fillId="2" borderId="8" xfId="2" applyFont="1" applyFill="1" applyBorder="1" applyAlignment="1">
      <alignment horizontal="center" vertical="center" shrinkToFit="1"/>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181" fontId="9" fillId="10" borderId="1" xfId="2" applyNumberFormat="1" applyFont="1" applyFill="1" applyBorder="1" applyAlignment="1" applyProtection="1">
      <alignment horizontal="center" vertical="center"/>
      <protection locked="0"/>
    </xf>
    <xf numFmtId="181" fontId="9" fillId="8" borderId="1" xfId="2" applyNumberFormat="1" applyFont="1" applyFill="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10" borderId="1" xfId="2" applyFont="1" applyFill="1" applyBorder="1" applyAlignment="1" applyProtection="1">
      <alignment horizontal="center" vertical="center" shrinkToFit="1"/>
      <protection locked="0"/>
    </xf>
    <xf numFmtId="0" fontId="9" fillId="8" borderId="1" xfId="2" applyFont="1" applyFill="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202" fontId="9" fillId="10" borderId="2" xfId="2" applyNumberFormat="1" applyFont="1" applyFill="1" applyBorder="1" applyAlignment="1" applyProtection="1">
      <alignment horizontal="center" vertical="center"/>
      <protection locked="0"/>
    </xf>
    <xf numFmtId="202" fontId="9" fillId="8" borderId="3" xfId="2" applyNumberFormat="1" applyFont="1" applyFill="1" applyBorder="1" applyAlignment="1" applyProtection="1">
      <alignment horizontal="center" vertical="center"/>
      <protection locked="0"/>
    </xf>
    <xf numFmtId="182" fontId="9" fillId="10" borderId="1" xfId="2" applyNumberFormat="1" applyFont="1" applyFill="1" applyBorder="1" applyAlignment="1" applyProtection="1">
      <alignment horizontal="center" vertical="center"/>
      <protection locked="0"/>
    </xf>
    <xf numFmtId="182" fontId="9" fillId="8" borderId="1" xfId="2" applyNumberFormat="1"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7" xfId="2" applyFont="1" applyFill="1" applyBorder="1" applyAlignment="1">
      <alignment horizontal="center" vertical="center"/>
    </xf>
    <xf numFmtId="183" fontId="9" fillId="10" borderId="2" xfId="2" applyNumberFormat="1" applyFont="1" applyFill="1" applyBorder="1" applyAlignment="1" applyProtection="1">
      <alignment horizontal="center" vertical="center"/>
      <protection locked="0"/>
    </xf>
    <xf numFmtId="183" fontId="9" fillId="8" borderId="3" xfId="2" applyNumberFormat="1"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shrinkToFit="1"/>
      <protection locked="0"/>
    </xf>
    <xf numFmtId="0" fontId="9" fillId="8" borderId="8" xfId="2" applyFont="1" applyFill="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10" borderId="13" xfId="2" applyFont="1" applyFill="1" applyBorder="1" applyAlignment="1" applyProtection="1">
      <alignment horizontal="center" vertical="center"/>
      <protection locked="0"/>
    </xf>
    <xf numFmtId="0" fontId="9" fillId="8" borderId="13" xfId="2" applyFont="1" applyFill="1" applyBorder="1" applyAlignment="1" applyProtection="1">
      <alignment horizontal="center" vertical="center"/>
      <protection locked="0"/>
    </xf>
    <xf numFmtId="0" fontId="9" fillId="2" borderId="4" xfId="2" applyFont="1" applyFill="1" applyBorder="1" applyAlignment="1">
      <alignment horizontal="center" vertical="center" textRotation="255"/>
    </xf>
    <xf numFmtId="0" fontId="9" fillId="10" borderId="14" xfId="2" applyFont="1" applyFill="1" applyBorder="1" applyAlignment="1" applyProtection="1">
      <alignment horizontal="center" vertical="center"/>
      <protection locked="0"/>
    </xf>
    <xf numFmtId="0" fontId="9" fillId="8" borderId="14" xfId="2" applyFont="1" applyFill="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200" fontId="46" fillId="10" borderId="2" xfId="1" applyNumberFormat="1" applyFont="1" applyFill="1" applyBorder="1" applyAlignment="1" applyProtection="1">
      <alignment horizontal="center" vertical="center" shrinkToFit="1"/>
      <protection locked="0"/>
    </xf>
    <xf numFmtId="200" fontId="46" fillId="8" borderId="3" xfId="1" applyNumberFormat="1" applyFont="1" applyFill="1" applyBorder="1" applyAlignment="1" applyProtection="1">
      <alignment horizontal="center" vertical="center" shrinkToFit="1"/>
      <protection locked="0"/>
    </xf>
    <xf numFmtId="200" fontId="46" fillId="8" borderId="8" xfId="1" applyNumberFormat="1" applyFont="1" applyFill="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10" borderId="1" xfId="2" applyFont="1" applyFill="1" applyBorder="1" applyAlignment="1" applyProtection="1">
      <alignment horizontal="center" vertical="center"/>
      <protection locked="0"/>
    </xf>
    <xf numFmtId="0" fontId="9" fillId="8" borderId="1" xfId="2" applyFont="1" applyFill="1" applyBorder="1" applyAlignment="1" applyProtection="1">
      <alignment horizontal="center" vertical="center"/>
      <protection locked="0"/>
    </xf>
    <xf numFmtId="184" fontId="9" fillId="10" borderId="15" xfId="2" applyNumberFormat="1" applyFont="1" applyFill="1" applyBorder="1" applyAlignment="1" applyProtection="1">
      <alignment horizontal="center" vertical="center"/>
      <protection locked="0"/>
    </xf>
    <xf numFmtId="184" fontId="9" fillId="8" borderId="15" xfId="2" applyNumberFormat="1" applyFont="1" applyFill="1" applyBorder="1" applyAlignment="1" applyProtection="1">
      <alignment horizontal="center" vertical="center"/>
      <protection locked="0"/>
    </xf>
    <xf numFmtId="0" fontId="9" fillId="10" borderId="1" xfId="2" applyFont="1" applyFill="1" applyBorder="1" applyAlignment="1">
      <alignment horizontal="center" vertical="center" shrinkToFit="1"/>
    </xf>
    <xf numFmtId="0" fontId="9" fillId="8" borderId="1" xfId="2" applyFont="1" applyFill="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200" fontId="46" fillId="10" borderId="9" xfId="1" applyNumberFormat="1" applyFont="1" applyFill="1" applyBorder="1" applyAlignment="1" applyProtection="1">
      <alignment horizontal="center" vertical="center" shrinkToFit="1"/>
      <protection locked="0"/>
    </xf>
    <xf numFmtId="200" fontId="46" fillId="8" borderId="10" xfId="1" applyNumberFormat="1" applyFont="1" applyFill="1" applyBorder="1" applyAlignment="1" applyProtection="1">
      <alignment horizontal="center" vertical="center" shrinkToFit="1"/>
      <protection locked="0"/>
    </xf>
    <xf numFmtId="200" fontId="46" fillId="8" borderId="11" xfId="1" applyNumberFormat="1" applyFont="1" applyFill="1" applyBorder="1" applyAlignment="1" applyProtection="1">
      <alignment horizontal="center" vertical="center" shrinkToFit="1"/>
      <protection locked="0"/>
    </xf>
    <xf numFmtId="0" fontId="9" fillId="2" borderId="10" xfId="2" applyFont="1" applyFill="1" applyBorder="1" applyAlignment="1">
      <alignment horizontal="center" vertical="center"/>
    </xf>
    <xf numFmtId="14" fontId="9" fillId="10" borderId="9" xfId="2" applyNumberFormat="1" applyFont="1" applyFill="1" applyBorder="1" applyAlignment="1" applyProtection="1">
      <alignment horizontal="center" vertical="center" shrinkToFit="1"/>
      <protection locked="0"/>
    </xf>
    <xf numFmtId="0" fontId="9" fillId="8" borderId="11" xfId="2" applyFont="1" applyFill="1" applyBorder="1" applyAlignment="1" applyProtection="1">
      <alignment horizontal="center" vertical="center" shrinkToFit="1"/>
      <protection locked="0"/>
    </xf>
    <xf numFmtId="0" fontId="9" fillId="10" borderId="12" xfId="2" applyFont="1" applyFill="1" applyBorder="1" applyAlignment="1" applyProtection="1">
      <alignment horizontal="center" vertical="center" shrinkToFit="1"/>
      <protection locked="0"/>
    </xf>
    <xf numFmtId="0" fontId="9" fillId="8" borderId="4" xfId="2" applyFont="1" applyFill="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47" fillId="10" borderId="6" xfId="2" applyFont="1" applyFill="1" applyBorder="1" applyAlignment="1">
      <alignment horizontal="center" vertical="center" shrinkToFit="1"/>
    </xf>
    <xf numFmtId="0" fontId="9" fillId="8" borderId="7" xfId="2" applyFont="1" applyFill="1" applyBorder="1" applyAlignment="1">
      <alignment horizontal="center" vertical="center" shrinkToFit="1"/>
    </xf>
    <xf numFmtId="0" fontId="9" fillId="8" borderId="5" xfId="2" applyFont="1" applyFill="1" applyBorder="1" applyAlignment="1">
      <alignment horizontal="center" vertical="center" shrinkToFit="1"/>
    </xf>
    <xf numFmtId="0" fontId="9" fillId="8" borderId="9" xfId="2" applyFont="1" applyFill="1" applyBorder="1" applyAlignment="1">
      <alignment horizontal="center" vertical="center" shrinkToFit="1"/>
    </xf>
    <xf numFmtId="0" fontId="9" fillId="8" borderId="10" xfId="2" applyFont="1" applyFill="1" applyBorder="1" applyAlignment="1">
      <alignment horizontal="center" vertical="center" shrinkToFit="1"/>
    </xf>
    <xf numFmtId="0" fontId="9" fillId="8" borderId="11" xfId="2" applyFont="1" applyFill="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10" borderId="6" xfId="2" applyNumberFormat="1" applyFont="1" applyFill="1" applyBorder="1" applyAlignment="1">
      <alignment horizontal="center" vertical="center" shrinkToFit="1"/>
    </xf>
    <xf numFmtId="176" fontId="9" fillId="8" borderId="7" xfId="2" applyNumberFormat="1" applyFont="1" applyFill="1" applyBorder="1" applyAlignment="1">
      <alignment horizontal="center" vertical="center" shrinkToFit="1"/>
    </xf>
    <xf numFmtId="176" fontId="9" fillId="8" borderId="5" xfId="2" applyNumberFormat="1" applyFont="1" applyFill="1" applyBorder="1" applyAlignment="1">
      <alignment horizontal="center" vertical="center" shrinkToFit="1"/>
    </xf>
    <xf numFmtId="176" fontId="9" fillId="8" borderId="9" xfId="2" applyNumberFormat="1" applyFont="1" applyFill="1" applyBorder="1" applyAlignment="1">
      <alignment horizontal="center" vertical="center" shrinkToFit="1"/>
    </xf>
    <xf numFmtId="176" fontId="9" fillId="8" borderId="10" xfId="2" applyNumberFormat="1" applyFont="1" applyFill="1" applyBorder="1" applyAlignment="1">
      <alignment horizontal="center" vertical="center" shrinkToFit="1"/>
    </xf>
    <xf numFmtId="176" fontId="9" fillId="8" borderId="11" xfId="2" applyNumberFormat="1"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10" borderId="14" xfId="2" applyFont="1" applyFill="1" applyBorder="1" applyAlignment="1">
      <alignment horizontal="left" vertical="center" shrinkToFit="1"/>
    </xf>
    <xf numFmtId="0" fontId="9" fillId="8" borderId="14" xfId="2" applyFont="1" applyFill="1" applyBorder="1" applyAlignment="1">
      <alignment horizontal="left" vertical="center" shrinkToFit="1"/>
    </xf>
    <xf numFmtId="0" fontId="9" fillId="2" borderId="1" xfId="2" applyFont="1" applyFill="1" applyBorder="1" applyAlignment="1">
      <alignment horizontal="center" vertical="center" shrinkToFit="1"/>
    </xf>
    <xf numFmtId="0" fontId="48" fillId="10" borderId="6" xfId="2" applyFont="1" applyFill="1" applyBorder="1" applyAlignment="1">
      <alignment horizontal="center" vertical="center" wrapText="1" shrinkToFit="1"/>
    </xf>
    <xf numFmtId="0" fontId="15" fillId="8" borderId="7" xfId="2" applyFont="1" applyFill="1" applyBorder="1" applyAlignment="1">
      <alignment horizontal="center" vertical="center" shrinkToFit="1"/>
    </xf>
    <xf numFmtId="0" fontId="15" fillId="8" borderId="5" xfId="2" applyFont="1" applyFill="1" applyBorder="1" applyAlignment="1">
      <alignment horizontal="center" vertical="center" shrinkToFit="1"/>
    </xf>
    <xf numFmtId="0" fontId="15" fillId="8" borderId="9" xfId="2" applyFont="1" applyFill="1" applyBorder="1" applyAlignment="1">
      <alignment horizontal="center" vertical="center" shrinkToFit="1"/>
    </xf>
    <xf numFmtId="0" fontId="15" fillId="8" borderId="10" xfId="2" applyFont="1" applyFill="1" applyBorder="1" applyAlignment="1">
      <alignment horizontal="center" vertical="center" shrinkToFit="1"/>
    </xf>
    <xf numFmtId="0" fontId="15" fillId="8" borderId="11" xfId="2" applyFont="1" applyFill="1" applyBorder="1" applyAlignment="1">
      <alignment horizontal="center" vertical="center" shrinkToFit="1"/>
    </xf>
    <xf numFmtId="176" fontId="9" fillId="10" borderId="2" xfId="2" applyNumberFormat="1" applyFont="1" applyFill="1" applyBorder="1" applyAlignment="1">
      <alignment horizontal="center" vertical="center" shrinkToFit="1"/>
    </xf>
    <xf numFmtId="176" fontId="9" fillId="8" borderId="3" xfId="2" applyNumberFormat="1" applyFont="1" applyFill="1" applyBorder="1" applyAlignment="1">
      <alignment horizontal="center" vertical="center" shrinkToFit="1"/>
    </xf>
    <xf numFmtId="176" fontId="9" fillId="8" borderId="8" xfId="2" applyNumberFormat="1" applyFont="1" applyFill="1" applyBorder="1" applyAlignment="1">
      <alignment horizontal="center" vertical="center" shrinkToFit="1"/>
    </xf>
    <xf numFmtId="0" fontId="9" fillId="2" borderId="13" xfId="2" applyFont="1" applyFill="1" applyBorder="1" applyAlignment="1">
      <alignment horizontal="center" vertical="center" shrinkToFit="1"/>
    </xf>
    <xf numFmtId="0" fontId="9" fillId="10" borderId="13" xfId="2" applyFont="1" applyFill="1" applyBorder="1" applyAlignment="1">
      <alignment horizontal="left" vertical="center" shrinkToFit="1"/>
    </xf>
    <xf numFmtId="0" fontId="9" fillId="8" borderId="13" xfId="2" applyFont="1" applyFill="1" applyBorder="1" applyAlignment="1">
      <alignment horizontal="left" vertical="center" shrinkToFit="1"/>
    </xf>
    <xf numFmtId="0" fontId="9" fillId="10" borderId="6" xfId="2" applyFont="1" applyFill="1" applyBorder="1" applyAlignment="1">
      <alignment horizontal="center" vertical="center" shrinkToFit="1"/>
    </xf>
    <xf numFmtId="0" fontId="10" fillId="10" borderId="1" xfId="2" applyFont="1" applyFill="1" applyBorder="1" applyAlignment="1">
      <alignment horizontal="center" vertical="center"/>
    </xf>
    <xf numFmtId="0" fontId="10" fillId="8" borderId="1" xfId="2" applyFont="1" applyFill="1" applyBorder="1" applyAlignment="1">
      <alignment horizontal="center" vertical="center"/>
    </xf>
    <xf numFmtId="0" fontId="9" fillId="10" borderId="3" xfId="2" applyFont="1" applyFill="1" applyBorder="1" applyAlignment="1">
      <alignment horizontal="center" vertical="center" shrinkToFit="1"/>
    </xf>
    <xf numFmtId="0" fontId="9" fillId="8" borderId="3" xfId="2" applyFont="1" applyFill="1" applyBorder="1" applyAlignment="1">
      <alignment horizontal="center" vertical="center" shrinkToFit="1"/>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10" borderId="2" xfId="2" applyFont="1" applyFill="1" applyBorder="1" applyAlignment="1">
      <alignment horizontal="center" vertical="center" shrinkToFit="1"/>
    </xf>
    <xf numFmtId="0" fontId="9" fillId="8" borderId="8" xfId="2" applyFont="1" applyFill="1" applyBorder="1" applyAlignment="1">
      <alignment horizontal="center" vertical="center"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37" fillId="2" borderId="13" xfId="7" applyFont="1" applyFill="1" applyBorder="1" applyAlignment="1">
      <alignment horizontal="center" vertical="center" wrapText="1"/>
    </xf>
    <xf numFmtId="0" fontId="37" fillId="2" borderId="1" xfId="2" applyFont="1" applyFill="1" applyBorder="1" applyAlignment="1">
      <alignment horizontal="center" vertical="center" wrapText="1"/>
    </xf>
    <xf numFmtId="0" fontId="37" fillId="2" borderId="15" xfId="7" applyFont="1" applyFill="1" applyBorder="1" applyAlignment="1">
      <alignment horizontal="center" vertical="center" wrapText="1"/>
    </xf>
    <xf numFmtId="0" fontId="37" fillId="2" borderId="14" xfId="2" applyFont="1" applyFill="1" applyBorder="1" applyAlignment="1">
      <alignment horizontal="center" vertical="center" wrapText="1"/>
    </xf>
    <xf numFmtId="0" fontId="37" fillId="2" borderId="6" xfId="2" applyFont="1" applyFill="1" applyBorder="1" applyAlignment="1" applyProtection="1">
      <alignment horizontal="center" vertical="center" wrapText="1"/>
      <protection locked="0"/>
    </xf>
    <xf numFmtId="0" fontId="37" fillId="2" borderId="5" xfId="2" applyFont="1" applyFill="1" applyBorder="1" applyAlignment="1">
      <alignment horizontal="center" vertical="center" wrapText="1"/>
    </xf>
    <xf numFmtId="0" fontId="37" fillId="2" borderId="9" xfId="2" applyFont="1" applyFill="1" applyBorder="1" applyAlignment="1">
      <alignment horizontal="center" vertical="center" wrapText="1"/>
    </xf>
    <xf numFmtId="0" fontId="37" fillId="2" borderId="11" xfId="2" applyFont="1" applyFill="1" applyBorder="1" applyAlignment="1">
      <alignment horizontal="center" vertical="center" wrapText="1"/>
    </xf>
    <xf numFmtId="0" fontId="37" fillId="2" borderId="14" xfId="2" applyFont="1" applyFill="1" applyBorder="1" applyAlignment="1" applyProtection="1">
      <alignment horizontal="center" vertical="center" wrapText="1"/>
      <protection locked="0"/>
    </xf>
    <xf numFmtId="0" fontId="37" fillId="2" borderId="13" xfId="2" applyFont="1" applyFill="1" applyBorder="1" applyAlignment="1" applyProtection="1">
      <alignment horizontal="center" vertical="center" wrapText="1"/>
      <protection locked="0"/>
    </xf>
    <xf numFmtId="0" fontId="41" fillId="2" borderId="14" xfId="2" applyFont="1" applyFill="1" applyBorder="1" applyAlignment="1" applyProtection="1">
      <alignment horizontal="center" vertical="center" wrapText="1"/>
      <protection locked="0"/>
    </xf>
    <xf numFmtId="0" fontId="41" fillId="2" borderId="13" xfId="2" applyFont="1" applyFill="1" applyBorder="1" applyAlignment="1" applyProtection="1">
      <alignment horizontal="center" vertical="center" wrapText="1"/>
      <protection locked="0"/>
    </xf>
    <xf numFmtId="0" fontId="42" fillId="2" borderId="14" xfId="2" applyFont="1" applyFill="1" applyBorder="1" applyAlignment="1" applyProtection="1">
      <alignment horizontal="center" vertical="center" wrapText="1"/>
      <protection locked="0"/>
    </xf>
    <xf numFmtId="0" fontId="42" fillId="2" borderId="13" xfId="2" applyFont="1" applyFill="1" applyBorder="1" applyAlignment="1" applyProtection="1">
      <alignment horizontal="center" vertical="center" wrapText="1"/>
      <protection locked="0"/>
    </xf>
    <xf numFmtId="0" fontId="43" fillId="2" borderId="14" xfId="2" applyFont="1" applyFill="1" applyBorder="1" applyAlignment="1" applyProtection="1">
      <alignment horizontal="center" vertical="center" wrapText="1" shrinkToFit="1"/>
      <protection locked="0"/>
    </xf>
    <xf numFmtId="0" fontId="43" fillId="2" borderId="13" xfId="2" applyFont="1" applyFill="1" applyBorder="1" applyAlignment="1" applyProtection="1">
      <alignment horizontal="center" vertical="center" wrapText="1" shrinkToFit="1"/>
      <protection locked="0"/>
    </xf>
    <xf numFmtId="0" fontId="42" fillId="2" borderId="14" xfId="2" applyFont="1" applyFill="1" applyBorder="1" applyAlignment="1" applyProtection="1">
      <alignment horizontal="center" vertical="center" wrapText="1" shrinkToFit="1"/>
      <protection locked="0"/>
    </xf>
    <xf numFmtId="0" fontId="42" fillId="2" borderId="13" xfId="2" applyFont="1" applyFill="1" applyBorder="1" applyAlignment="1" applyProtection="1">
      <alignment horizontal="center" vertical="center" wrapText="1" shrinkToFit="1"/>
      <protection locked="0"/>
    </xf>
    <xf numFmtId="0" fontId="37" fillId="2" borderId="6" xfId="7" quotePrefix="1" applyFont="1" applyFill="1" applyBorder="1" applyAlignment="1">
      <alignment horizontal="center" vertical="center" shrinkToFit="1"/>
    </xf>
    <xf numFmtId="0" fontId="37" fillId="2" borderId="5" xfId="7" quotePrefix="1" applyFont="1" applyFill="1" applyBorder="1" applyAlignment="1">
      <alignment horizontal="center" vertical="center" shrinkToFit="1"/>
    </xf>
    <xf numFmtId="0" fontId="37" fillId="2" borderId="9" xfId="7" quotePrefix="1" applyFont="1" applyFill="1" applyBorder="1" applyAlignment="1">
      <alignment horizontal="center" vertical="center" shrinkToFit="1"/>
    </xf>
    <xf numFmtId="0" fontId="37" fillId="2" borderId="11" xfId="7" quotePrefix="1" applyFont="1" applyFill="1" applyBorder="1" applyAlignment="1">
      <alignment horizontal="center" vertical="center" shrinkToFit="1"/>
    </xf>
    <xf numFmtId="0" fontId="37" fillId="2" borderId="6" xfId="7" applyFont="1" applyFill="1" applyBorder="1" applyAlignment="1">
      <alignment horizontal="center" vertical="center"/>
    </xf>
    <xf numFmtId="0" fontId="37" fillId="2" borderId="7" xfId="7" applyFont="1" applyFill="1" applyBorder="1" applyAlignment="1">
      <alignment horizontal="center" vertical="center"/>
    </xf>
    <xf numFmtId="0" fontId="37" fillId="2" borderId="5" xfId="7" applyFont="1" applyFill="1" applyBorder="1" applyAlignment="1">
      <alignment horizontal="center" vertical="center"/>
    </xf>
    <xf numFmtId="0" fontId="37" fillId="2" borderId="9" xfId="7" applyFont="1" applyFill="1" applyBorder="1" applyAlignment="1">
      <alignment horizontal="center" vertical="center"/>
    </xf>
    <xf numFmtId="0" fontId="37" fillId="2" borderId="10" xfId="7" applyFont="1" applyFill="1" applyBorder="1" applyAlignment="1">
      <alignment horizontal="center" vertical="center"/>
    </xf>
    <xf numFmtId="0" fontId="37" fillId="2" borderId="11" xfId="7" applyFont="1" applyFill="1" applyBorder="1" applyAlignment="1">
      <alignment horizontal="center" vertical="center"/>
    </xf>
    <xf numFmtId="0" fontId="37" fillId="2" borderId="6" xfId="2" applyFont="1" applyFill="1" applyBorder="1" applyAlignment="1">
      <alignment horizontal="center" vertical="center" shrinkToFit="1"/>
    </xf>
    <xf numFmtId="0" fontId="37" fillId="2" borderId="7" xfId="2" applyFont="1" applyFill="1" applyBorder="1" applyAlignment="1">
      <alignment horizontal="center" vertical="center" shrinkToFit="1"/>
    </xf>
    <xf numFmtId="0" fontId="37" fillId="2" borderId="5" xfId="2" applyFont="1" applyFill="1" applyBorder="1" applyAlignment="1">
      <alignment horizontal="center" vertical="center" shrinkToFit="1"/>
    </xf>
    <xf numFmtId="0" fontId="37" fillId="2" borderId="9" xfId="2" applyFont="1" applyFill="1" applyBorder="1" applyAlignment="1">
      <alignment horizontal="center" vertical="center" shrinkToFit="1"/>
    </xf>
    <xf numFmtId="0" fontId="37" fillId="2" borderId="10" xfId="2" applyFont="1" applyFill="1" applyBorder="1" applyAlignment="1">
      <alignment horizontal="center" vertical="center" shrinkToFit="1"/>
    </xf>
    <xf numFmtId="0" fontId="37" fillId="2" borderId="11" xfId="2" applyFont="1" applyFill="1" applyBorder="1" applyAlignment="1">
      <alignment horizontal="center" vertical="center" shrinkToFit="1"/>
    </xf>
    <xf numFmtId="0" fontId="37" fillId="2" borderId="6" xfId="7" applyFont="1" applyFill="1" applyBorder="1" applyAlignment="1">
      <alignment horizontal="center" vertical="center" shrinkToFit="1"/>
    </xf>
    <xf numFmtId="0" fontId="37" fillId="2" borderId="7" xfId="7" applyFont="1" applyFill="1" applyBorder="1" applyAlignment="1">
      <alignment horizontal="center" vertical="center" shrinkToFit="1"/>
    </xf>
    <xf numFmtId="0" fontId="37" fillId="2" borderId="5" xfId="7" applyFont="1" applyFill="1" applyBorder="1" applyAlignment="1">
      <alignment horizontal="center" vertical="center" shrinkToFit="1"/>
    </xf>
    <xf numFmtId="0" fontId="37" fillId="2" borderId="9" xfId="7" applyFont="1" applyFill="1" applyBorder="1" applyAlignment="1">
      <alignment horizontal="center" vertical="center" shrinkToFit="1"/>
    </xf>
    <xf numFmtId="0" fontId="37" fillId="2" borderId="10" xfId="7" applyFont="1" applyFill="1" applyBorder="1" applyAlignment="1">
      <alignment horizontal="center" vertical="center" shrinkToFit="1"/>
    </xf>
    <xf numFmtId="0" fontId="37" fillId="2" borderId="11" xfId="7" applyFont="1" applyFill="1" applyBorder="1" applyAlignment="1">
      <alignment horizontal="center" vertical="center" shrinkToFit="1"/>
    </xf>
    <xf numFmtId="0" fontId="37" fillId="2" borderId="1" xfId="2" applyFont="1" applyFill="1" applyBorder="1" applyAlignment="1">
      <alignment horizontal="center" vertical="center" wrapText="1" shrinkToFit="1"/>
    </xf>
    <xf numFmtId="0" fontId="38" fillId="0" borderId="10" xfId="2" applyFont="1" applyBorder="1" applyAlignment="1">
      <alignment horizontal="left" vertical="center"/>
    </xf>
    <xf numFmtId="0" fontId="37" fillId="2" borderId="14" xfId="2" applyFont="1" applyFill="1" applyBorder="1" applyAlignment="1">
      <alignment horizontal="center" vertical="center"/>
    </xf>
    <xf numFmtId="195" fontId="39" fillId="10" borderId="6" xfId="2" applyNumberFormat="1" applyFont="1" applyFill="1" applyBorder="1" applyAlignment="1">
      <alignment horizontal="left" vertical="center"/>
    </xf>
    <xf numFmtId="195" fontId="39" fillId="8" borderId="7" xfId="2" applyNumberFormat="1" applyFont="1" applyFill="1" applyBorder="1" applyAlignment="1">
      <alignment horizontal="left" vertical="center"/>
    </xf>
    <xf numFmtId="195" fontId="39" fillId="8" borderId="5" xfId="2" applyNumberFormat="1" applyFont="1" applyFill="1" applyBorder="1" applyAlignment="1">
      <alignment horizontal="left" vertical="center"/>
    </xf>
    <xf numFmtId="0" fontId="37" fillId="2" borderId="1" xfId="2" applyFont="1" applyFill="1" applyBorder="1" applyAlignment="1">
      <alignment horizontal="center" vertical="center"/>
    </xf>
    <xf numFmtId="195" fontId="39" fillId="10" borderId="2" xfId="2" applyNumberFormat="1" applyFont="1" applyFill="1" applyBorder="1" applyAlignment="1">
      <alignment horizontal="left" vertical="center" shrinkToFit="1"/>
    </xf>
    <xf numFmtId="195" fontId="39" fillId="8" borderId="3" xfId="2" applyNumberFormat="1" applyFont="1" applyFill="1" applyBorder="1" applyAlignment="1">
      <alignment horizontal="left" vertical="center" shrinkToFit="1"/>
    </xf>
    <xf numFmtId="195" fontId="39" fillId="8" borderId="8" xfId="2" applyNumberFormat="1" applyFont="1" applyFill="1" applyBorder="1" applyAlignment="1">
      <alignment horizontal="left" vertical="center" shrinkToFit="1"/>
    </xf>
    <xf numFmtId="0" fontId="37" fillId="2" borderId="13" xfId="2" applyFont="1" applyFill="1" applyBorder="1" applyAlignment="1">
      <alignment horizontal="center" vertical="center"/>
    </xf>
    <xf numFmtId="195" fontId="39" fillId="10" borderId="9" xfId="2" applyNumberFormat="1" applyFont="1" applyFill="1" applyBorder="1" applyAlignment="1">
      <alignment horizontal="left" vertical="center"/>
    </xf>
    <xf numFmtId="195" fontId="39" fillId="8" borderId="10" xfId="2" applyNumberFormat="1" applyFont="1" applyFill="1" applyBorder="1" applyAlignment="1">
      <alignment horizontal="left" vertical="center"/>
    </xf>
    <xf numFmtId="195" fontId="39" fillId="8" borderId="11" xfId="2" applyNumberFormat="1" applyFont="1" applyFill="1" applyBorder="1" applyAlignment="1">
      <alignment horizontal="left" vertical="center"/>
    </xf>
    <xf numFmtId="0" fontId="37" fillId="2" borderId="1" xfId="2" applyFont="1" applyFill="1" applyBorder="1" applyAlignment="1">
      <alignment horizontal="center" vertical="center" shrinkToFit="1"/>
    </xf>
    <xf numFmtId="177" fontId="37" fillId="10" borderId="1" xfId="2" applyNumberFormat="1" applyFont="1" applyFill="1" applyBorder="1" applyAlignment="1">
      <alignment horizontal="center" vertical="center" wrapText="1" shrinkToFit="1"/>
    </xf>
    <xf numFmtId="177" fontId="37" fillId="8" borderId="1" xfId="2" applyNumberFormat="1" applyFont="1" applyFill="1" applyBorder="1" applyAlignment="1">
      <alignment horizontal="center" vertical="center" wrapText="1" shrinkToFit="1"/>
    </xf>
    <xf numFmtId="195" fontId="37" fillId="10" borderId="6" xfId="2" applyNumberFormat="1" applyFont="1" applyFill="1" applyBorder="1" applyAlignment="1">
      <alignment horizontal="center" vertical="center" wrapText="1" shrinkToFit="1"/>
    </xf>
    <xf numFmtId="195" fontId="37" fillId="8" borderId="7" xfId="2" applyNumberFormat="1" applyFont="1" applyFill="1" applyBorder="1" applyAlignment="1">
      <alignment horizontal="center" vertical="center" wrapText="1" shrinkToFit="1"/>
    </xf>
    <xf numFmtId="195" fontId="37" fillId="8" borderId="5" xfId="2" applyNumberFormat="1" applyFont="1" applyFill="1" applyBorder="1" applyAlignment="1">
      <alignment horizontal="center" vertical="center" wrapText="1" shrinkToFit="1"/>
    </xf>
    <xf numFmtId="195" fontId="37" fillId="8" borderId="9" xfId="2" applyNumberFormat="1" applyFont="1" applyFill="1" applyBorder="1" applyAlignment="1">
      <alignment horizontal="center" vertical="center" wrapText="1" shrinkToFit="1"/>
    </xf>
    <xf numFmtId="195" fontId="37" fillId="8" borderId="10" xfId="2" applyNumberFormat="1" applyFont="1" applyFill="1" applyBorder="1" applyAlignment="1">
      <alignment horizontal="center" vertical="center" wrapText="1" shrinkToFit="1"/>
    </xf>
    <xf numFmtId="195" fontId="37" fillId="8" borderId="11" xfId="2" applyNumberFormat="1" applyFont="1" applyFill="1" applyBorder="1" applyAlignment="1">
      <alignment horizontal="center" vertical="center" wrapText="1" shrinkToFit="1"/>
    </xf>
    <xf numFmtId="0" fontId="37" fillId="10" borderId="1" xfId="7" applyFont="1" applyFill="1" applyBorder="1" applyAlignment="1">
      <alignment horizontal="center" vertical="center" shrinkToFit="1"/>
    </xf>
    <xf numFmtId="0" fontId="37" fillId="8" borderId="1" xfId="2" applyFont="1" applyFill="1" applyBorder="1" applyAlignment="1">
      <alignment horizontal="center" vertical="center" shrinkToFit="1"/>
    </xf>
    <xf numFmtId="0" fontId="37" fillId="10" borderId="2" xfId="7" applyFont="1" applyFill="1" applyBorder="1" applyAlignment="1">
      <alignment horizontal="center" vertical="center" shrinkToFit="1"/>
    </xf>
    <xf numFmtId="0" fontId="37" fillId="8" borderId="8" xfId="2" applyFont="1" applyFill="1" applyBorder="1" applyAlignment="1">
      <alignment horizontal="center" vertical="center" shrinkToFit="1"/>
    </xf>
    <xf numFmtId="0" fontId="41" fillId="2" borderId="1" xfId="2" applyFont="1" applyFill="1" applyBorder="1" applyAlignment="1" applyProtection="1">
      <alignment horizontal="center" vertical="center" wrapText="1"/>
      <protection locked="0"/>
    </xf>
    <xf numFmtId="0" fontId="41" fillId="2" borderId="1" xfId="2" applyFont="1" applyFill="1" applyBorder="1" applyAlignment="1">
      <alignment horizontal="center" vertical="center" wrapText="1"/>
    </xf>
    <xf numFmtId="0" fontId="42" fillId="2" borderId="1" xfId="2" applyFont="1" applyFill="1" applyBorder="1" applyAlignment="1" applyProtection="1">
      <alignment horizontal="center" vertical="center" wrapText="1"/>
      <protection locked="0"/>
    </xf>
    <xf numFmtId="0" fontId="42" fillId="2" borderId="1" xfId="2" applyFont="1" applyFill="1" applyBorder="1" applyAlignment="1">
      <alignment horizontal="center" vertical="center" wrapText="1"/>
    </xf>
    <xf numFmtId="0" fontId="37" fillId="10" borderId="2" xfId="7" applyFont="1" applyFill="1" applyBorder="1" applyAlignment="1">
      <alignment horizontal="center" vertical="center"/>
    </xf>
    <xf numFmtId="0" fontId="37" fillId="8" borderId="8" xfId="7" applyFont="1" applyFill="1" applyBorder="1" applyAlignment="1">
      <alignment horizontal="center" vertical="center"/>
    </xf>
    <xf numFmtId="0" fontId="37" fillId="2" borderId="0" xfId="2" applyFont="1" applyFill="1" applyAlignment="1">
      <alignment horizontal="center" vertical="center" wrapText="1"/>
    </xf>
    <xf numFmtId="0" fontId="37" fillId="2" borderId="4" xfId="2" applyFont="1" applyFill="1" applyBorder="1" applyAlignment="1">
      <alignment horizontal="center" vertical="center" wrapText="1"/>
    </xf>
    <xf numFmtId="0" fontId="37" fillId="2" borderId="10" xfId="2" applyFont="1" applyFill="1" applyBorder="1" applyAlignment="1">
      <alignment horizontal="center" vertical="center" wrapText="1"/>
    </xf>
    <xf numFmtId="0" fontId="37" fillId="2" borderId="6" xfId="2" applyFont="1" applyFill="1" applyBorder="1" applyAlignment="1">
      <alignment horizontal="center" vertical="center" wrapText="1"/>
    </xf>
    <xf numFmtId="0" fontId="37" fillId="2" borderId="7" xfId="2" applyFont="1" applyFill="1" applyBorder="1" applyAlignment="1">
      <alignment horizontal="center" vertical="center" wrapText="1"/>
    </xf>
    <xf numFmtId="0" fontId="37" fillId="2" borderId="5" xfId="2" applyFont="1" applyFill="1" applyBorder="1" applyAlignment="1" applyProtection="1">
      <alignment horizontal="center" vertical="center" wrapText="1"/>
      <protection locked="0"/>
    </xf>
    <xf numFmtId="0" fontId="37" fillId="2" borderId="12" xfId="2" applyFont="1" applyFill="1" applyBorder="1" applyAlignment="1" applyProtection="1">
      <alignment horizontal="center" vertical="center" wrapText="1"/>
      <protection locked="0"/>
    </xf>
    <xf numFmtId="0" fontId="37" fillId="2" borderId="4" xfId="2" applyFont="1" applyFill="1" applyBorder="1" applyAlignment="1" applyProtection="1">
      <alignment horizontal="center" vertical="center" wrapText="1"/>
      <protection locked="0"/>
    </xf>
    <xf numFmtId="0" fontId="37" fillId="2" borderId="9" xfId="2" applyFont="1" applyFill="1" applyBorder="1" applyAlignment="1" applyProtection="1">
      <alignment horizontal="center" vertical="center" wrapText="1"/>
      <protection locked="0"/>
    </xf>
    <xf numFmtId="0" fontId="37" fillId="2" borderId="11" xfId="2" applyFont="1" applyFill="1" applyBorder="1" applyAlignment="1" applyProtection="1">
      <alignment horizontal="center" vertical="center" wrapText="1"/>
      <protection locked="0"/>
    </xf>
    <xf numFmtId="0" fontId="37" fillId="2" borderId="2" xfId="2" applyFont="1" applyFill="1" applyBorder="1" applyAlignment="1">
      <alignment horizontal="center" vertical="center" shrinkToFit="1"/>
    </xf>
    <xf numFmtId="0" fontId="37" fillId="2" borderId="3" xfId="2" applyFont="1" applyFill="1" applyBorder="1" applyAlignment="1">
      <alignment horizontal="center" vertical="center" shrinkToFit="1"/>
    </xf>
    <xf numFmtId="0" fontId="37" fillId="2" borderId="8" xfId="2" applyFont="1" applyFill="1" applyBorder="1" applyAlignment="1">
      <alignment horizontal="center" vertical="center" shrinkToFit="1"/>
    </xf>
    <xf numFmtId="0" fontId="37" fillId="10" borderId="2" xfId="2" applyFont="1" applyFill="1" applyBorder="1" applyAlignment="1">
      <alignment horizontal="left" vertical="center" shrinkToFit="1"/>
    </xf>
    <xf numFmtId="0" fontId="37" fillId="8" borderId="3" xfId="2" applyFont="1" applyFill="1" applyBorder="1" applyAlignment="1">
      <alignment horizontal="left" vertical="center" shrinkToFit="1"/>
    </xf>
    <xf numFmtId="0" fontId="37" fillId="8" borderId="8" xfId="2" applyFont="1" applyFill="1" applyBorder="1" applyAlignment="1">
      <alignment horizontal="left" vertical="center" shrinkToFit="1"/>
    </xf>
    <xf numFmtId="0" fontId="37" fillId="8" borderId="8" xfId="7" applyFont="1" applyFill="1" applyBorder="1" applyAlignment="1">
      <alignment horizontal="center" vertical="center" shrinkToFit="1"/>
    </xf>
    <xf numFmtId="0" fontId="10" fillId="0" borderId="0" xfId="2" applyFont="1" applyAlignment="1">
      <alignment horizontal="left" vertical="center"/>
    </xf>
    <xf numFmtId="195" fontId="9" fillId="10" borderId="6" xfId="2" applyNumberFormat="1" applyFont="1" applyFill="1" applyBorder="1" applyAlignment="1">
      <alignment horizontal="left" vertical="center"/>
    </xf>
    <xf numFmtId="195" fontId="9" fillId="8" borderId="7" xfId="2" applyNumberFormat="1" applyFont="1" applyFill="1" applyBorder="1" applyAlignment="1">
      <alignment horizontal="left" vertical="center"/>
    </xf>
    <xf numFmtId="195" fontId="9" fillId="8" borderId="5" xfId="2" applyNumberFormat="1" applyFont="1" applyFill="1" applyBorder="1" applyAlignment="1">
      <alignment horizontal="left" vertical="center"/>
    </xf>
    <xf numFmtId="0" fontId="9" fillId="2" borderId="1" xfId="2" applyFont="1" applyFill="1" applyBorder="1" applyAlignment="1">
      <alignment horizontal="center" vertical="center"/>
    </xf>
    <xf numFmtId="195" fontId="9" fillId="10" borderId="1" xfId="2" applyNumberFormat="1" applyFont="1" applyFill="1" applyBorder="1" applyAlignment="1">
      <alignment horizontal="left" vertical="center" shrinkToFit="1"/>
    </xf>
    <xf numFmtId="195" fontId="9" fillId="8" borderId="1" xfId="2" applyNumberFormat="1" applyFont="1" applyFill="1" applyBorder="1" applyAlignment="1">
      <alignment horizontal="left" vertical="center" shrinkToFit="1"/>
    </xf>
    <xf numFmtId="176" fontId="9" fillId="10" borderId="6" xfId="2" applyNumberFormat="1" applyFont="1" applyFill="1" applyBorder="1" applyAlignment="1">
      <alignment horizontal="center" vertical="center"/>
    </xf>
    <xf numFmtId="176" fontId="9" fillId="8" borderId="7" xfId="2" applyNumberFormat="1" applyFont="1" applyFill="1" applyBorder="1" applyAlignment="1">
      <alignment horizontal="center" vertical="center"/>
    </xf>
    <xf numFmtId="176" fontId="9" fillId="8" borderId="5" xfId="2" applyNumberFormat="1" applyFont="1" applyFill="1" applyBorder="1" applyAlignment="1">
      <alignment horizontal="center" vertical="center"/>
    </xf>
    <xf numFmtId="176" fontId="9" fillId="8" borderId="9" xfId="2" applyNumberFormat="1" applyFont="1" applyFill="1" applyBorder="1" applyAlignment="1">
      <alignment horizontal="center" vertical="center"/>
    </xf>
    <xf numFmtId="176" fontId="9" fillId="8" borderId="10" xfId="2" applyNumberFormat="1" applyFont="1" applyFill="1" applyBorder="1" applyAlignment="1">
      <alignment horizontal="center" vertical="center"/>
    </xf>
    <xf numFmtId="176" fontId="9" fillId="8" borderId="11" xfId="2" applyNumberFormat="1" applyFont="1" applyFill="1" applyBorder="1" applyAlignment="1">
      <alignment horizontal="center" vertical="center"/>
    </xf>
    <xf numFmtId="195" fontId="9" fillId="10" borderId="9" xfId="2" applyNumberFormat="1" applyFont="1" applyFill="1" applyBorder="1" applyAlignment="1">
      <alignment horizontal="left" vertical="center"/>
    </xf>
    <xf numFmtId="195" fontId="9" fillId="8" borderId="10" xfId="2" applyNumberFormat="1" applyFont="1" applyFill="1" applyBorder="1" applyAlignment="1">
      <alignment horizontal="left" vertical="center"/>
    </xf>
    <xf numFmtId="195" fontId="9" fillId="8" borderId="11" xfId="2" applyNumberFormat="1" applyFont="1" applyFill="1" applyBorder="1" applyAlignment="1">
      <alignment horizontal="left" vertical="center"/>
    </xf>
    <xf numFmtId="0" fontId="9" fillId="2" borderId="1" xfId="2" applyFont="1" applyFill="1" applyBorder="1" applyAlignment="1">
      <alignment horizontal="center" vertical="center" wrapTex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195" fontId="9" fillId="10" borderId="6" xfId="2" applyNumberFormat="1" applyFont="1" applyFill="1" applyBorder="1" applyAlignment="1">
      <alignment horizontal="center" vertical="center" wrapText="1" shrinkToFit="1"/>
    </xf>
    <xf numFmtId="195" fontId="9" fillId="8" borderId="7" xfId="2" applyNumberFormat="1" applyFont="1" applyFill="1" applyBorder="1" applyAlignment="1">
      <alignment horizontal="center" vertical="center" wrapText="1" shrinkToFit="1"/>
    </xf>
    <xf numFmtId="195" fontId="9" fillId="8" borderId="5" xfId="2" applyNumberFormat="1" applyFont="1" applyFill="1" applyBorder="1" applyAlignment="1">
      <alignment horizontal="center" vertical="center" wrapText="1" shrinkToFit="1"/>
    </xf>
    <xf numFmtId="195" fontId="9" fillId="8" borderId="9" xfId="2" applyNumberFormat="1" applyFont="1" applyFill="1" applyBorder="1" applyAlignment="1">
      <alignment horizontal="center" vertical="center" wrapText="1" shrinkToFit="1"/>
    </xf>
    <xf numFmtId="195" fontId="9" fillId="8" borderId="10" xfId="2" applyNumberFormat="1" applyFont="1" applyFill="1" applyBorder="1" applyAlignment="1">
      <alignment horizontal="center" vertical="center" wrapText="1" shrinkToFit="1"/>
    </xf>
    <xf numFmtId="195" fontId="9" fillId="8" borderId="11" xfId="2" applyNumberFormat="1" applyFont="1" applyFill="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0" borderId="12" xfId="2" applyFont="1" applyBorder="1" applyAlignment="1">
      <alignment horizontal="center" vertical="center" wrapText="1" shrinkToFit="1"/>
    </xf>
    <xf numFmtId="0" fontId="9" fillId="0" borderId="0" xfId="2" applyFont="1" applyAlignment="1">
      <alignment horizontal="center" vertical="center" wrapText="1" shrinkToFit="1"/>
    </xf>
    <xf numFmtId="0" fontId="9" fillId="0" borderId="4" xfId="2" applyFont="1" applyBorder="1" applyAlignment="1">
      <alignment horizontal="center" vertical="center" wrapText="1" shrinkToFit="1"/>
    </xf>
    <xf numFmtId="0" fontId="21" fillId="0" borderId="10" xfId="2" applyFont="1" applyBorder="1" applyAlignment="1" applyProtection="1">
      <alignment horizontal="left" vertical="top" wrapText="1"/>
      <protection locked="0"/>
    </xf>
    <xf numFmtId="196" fontId="9" fillId="10" borderId="6" xfId="2" applyNumberFormat="1" applyFont="1" applyFill="1" applyBorder="1" applyAlignment="1" applyProtection="1">
      <alignment horizontal="center" vertical="center"/>
      <protection locked="0"/>
    </xf>
    <xf numFmtId="196" fontId="9" fillId="9" borderId="5" xfId="2" applyNumberFormat="1" applyFont="1" applyFill="1" applyBorder="1" applyAlignment="1" applyProtection="1">
      <alignment horizontal="center" vertical="center"/>
      <protection locked="0"/>
    </xf>
    <xf numFmtId="196" fontId="9" fillId="9" borderId="9" xfId="2" applyNumberFormat="1" applyFont="1" applyFill="1" applyBorder="1" applyAlignment="1" applyProtection="1">
      <alignment horizontal="center" vertical="center"/>
      <protection locked="0"/>
    </xf>
    <xf numFmtId="196" fontId="9" fillId="9" borderId="11" xfId="2" applyNumberFormat="1" applyFont="1" applyFill="1" applyBorder="1" applyAlignment="1" applyProtection="1">
      <alignment horizontal="center" vertical="center"/>
      <protection locked="0"/>
    </xf>
    <xf numFmtId="197" fontId="9" fillId="10" borderId="2" xfId="2" applyNumberFormat="1" applyFont="1" applyFill="1" applyBorder="1" applyAlignment="1" applyProtection="1">
      <alignment horizontal="center" vertical="center"/>
      <protection locked="0"/>
    </xf>
    <xf numFmtId="197" fontId="9" fillId="9" borderId="8" xfId="2" applyNumberFormat="1" applyFont="1" applyFill="1" applyBorder="1" applyAlignment="1" applyProtection="1">
      <alignment horizontal="center" vertical="center"/>
      <protection locked="0"/>
    </xf>
    <xf numFmtId="197" fontId="9" fillId="10" borderId="3" xfId="2" applyNumberFormat="1" applyFont="1" applyFill="1" applyBorder="1" applyAlignment="1" applyProtection="1">
      <alignment horizontal="center" vertical="center"/>
      <protection locked="0"/>
    </xf>
    <xf numFmtId="197" fontId="9" fillId="9" borderId="3" xfId="2" applyNumberFormat="1" applyFont="1" applyFill="1" applyBorder="1" applyAlignment="1" applyProtection="1">
      <alignment horizontal="center" vertical="center"/>
      <protection locked="0"/>
    </xf>
    <xf numFmtId="0" fontId="12" fillId="10" borderId="1" xfId="2" applyFont="1" applyFill="1" applyBorder="1" applyAlignment="1" applyProtection="1">
      <alignment horizontal="center" vertical="center"/>
      <protection locked="0"/>
    </xf>
    <xf numFmtId="0" fontId="12" fillId="9" borderId="1" xfId="2" applyFont="1" applyFill="1" applyBorder="1" applyAlignment="1" applyProtection="1">
      <alignment horizontal="center" vertical="center"/>
      <protection locked="0"/>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6" fontId="9" fillId="10" borderId="2" xfId="2" applyNumberFormat="1" applyFont="1" applyFill="1" applyBorder="1" applyAlignment="1" applyProtection="1">
      <alignment horizontal="center" vertical="center"/>
      <protection locked="0"/>
    </xf>
    <xf numFmtId="196" fontId="9" fillId="9" borderId="8" xfId="2" applyNumberFormat="1" applyFont="1" applyFill="1" applyBorder="1" applyAlignment="1" applyProtection="1">
      <alignment horizontal="center" vertical="center"/>
      <protection locked="0"/>
    </xf>
    <xf numFmtId="196" fontId="9" fillId="9" borderId="12" xfId="2" applyNumberFormat="1" applyFont="1" applyFill="1" applyBorder="1" applyAlignment="1" applyProtection="1">
      <alignment horizontal="center" vertical="center"/>
      <protection locked="0"/>
    </xf>
    <xf numFmtId="196" fontId="9" fillId="9" borderId="4" xfId="2" applyNumberFormat="1" applyFont="1" applyFill="1" applyBorder="1" applyAlignment="1" applyProtection="1">
      <alignment horizontal="center" vertical="center"/>
      <protection locked="0"/>
    </xf>
    <xf numFmtId="0" fontId="9" fillId="2" borderId="14" xfId="2" applyFont="1" applyFill="1" applyBorder="1" applyAlignment="1" applyProtection="1">
      <alignment horizontal="center" vertical="center"/>
      <protection locked="0"/>
    </xf>
    <xf numFmtId="0" fontId="9" fillId="2" borderId="13" xfId="2" applyFont="1" applyFill="1" applyBorder="1" applyAlignment="1" applyProtection="1">
      <alignment horizontal="center" vertical="center"/>
      <protection locked="0"/>
    </xf>
    <xf numFmtId="0" fontId="23" fillId="2" borderId="14" xfId="2" applyFont="1" applyFill="1" applyBorder="1" applyAlignment="1" applyProtection="1">
      <alignment horizontal="center" vertical="center"/>
      <protection locked="0"/>
    </xf>
    <xf numFmtId="0" fontId="23" fillId="2" borderId="13" xfId="2" applyFont="1" applyFill="1" applyBorder="1" applyAlignment="1" applyProtection="1">
      <alignment horizontal="center" vertical="center"/>
      <protection locked="0"/>
    </xf>
    <xf numFmtId="196" fontId="9" fillId="10" borderId="3" xfId="2" applyNumberFormat="1" applyFont="1" applyFill="1" applyBorder="1" applyAlignment="1" applyProtection="1">
      <alignment horizontal="center" vertical="center"/>
      <protection locked="0"/>
    </xf>
    <xf numFmtId="196" fontId="9" fillId="9" borderId="3" xfId="2" applyNumberFormat="1" applyFont="1" applyFill="1" applyBorder="1" applyAlignment="1" applyProtection="1">
      <alignment horizontal="center" vertical="center"/>
      <protection locked="0"/>
    </xf>
    <xf numFmtId="0" fontId="9" fillId="2" borderId="6"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47" fillId="10" borderId="14" xfId="2" applyFont="1" applyFill="1" applyBorder="1" applyAlignment="1">
      <alignment horizontal="center" vertical="center" shrinkToFit="1"/>
    </xf>
    <xf numFmtId="0" fontId="30" fillId="8" borderId="13" xfId="2" applyFont="1" applyFill="1" applyBorder="1" applyAlignment="1">
      <alignment horizontal="center" vertical="center" shrinkToFit="1"/>
    </xf>
    <xf numFmtId="200" fontId="46" fillId="10" borderId="2" xfId="2" applyNumberFormat="1" applyFont="1" applyFill="1" applyBorder="1" applyAlignment="1">
      <alignment horizontal="center" vertical="center" shrinkToFit="1"/>
    </xf>
    <xf numFmtId="200" fontId="46" fillId="8" borderId="3" xfId="2" applyNumberFormat="1" applyFont="1" applyFill="1" applyBorder="1" applyAlignment="1">
      <alignment horizontal="center" vertical="center" shrinkToFit="1"/>
    </xf>
    <xf numFmtId="200" fontId="46" fillId="8" borderId="8" xfId="2" applyNumberFormat="1" applyFont="1" applyFill="1" applyBorder="1" applyAlignment="1">
      <alignment horizontal="center" vertical="center" shrinkToFit="1"/>
    </xf>
    <xf numFmtId="177" fontId="9" fillId="10" borderId="2" xfId="2" applyNumberFormat="1" applyFont="1" applyFill="1" applyBorder="1" applyAlignment="1">
      <alignment horizontal="center" vertical="center" shrinkToFit="1"/>
    </xf>
    <xf numFmtId="177" fontId="9" fillId="9" borderId="3" xfId="2" applyNumberFormat="1" applyFont="1" applyFill="1" applyBorder="1" applyAlignment="1">
      <alignment horizontal="center" vertical="center" shrinkToFit="1"/>
    </xf>
    <xf numFmtId="177" fontId="9" fillId="9" borderId="8" xfId="2" applyNumberFormat="1" applyFont="1" applyFill="1" applyBorder="1" applyAlignment="1">
      <alignment horizontal="center" vertical="center" shrinkToFit="1"/>
    </xf>
    <xf numFmtId="49" fontId="9" fillId="10" borderId="1" xfId="2" applyNumberFormat="1" applyFont="1" applyFill="1" applyBorder="1" applyAlignment="1">
      <alignment horizontal="center" vertical="center"/>
    </xf>
    <xf numFmtId="49" fontId="9" fillId="8" borderId="1" xfId="2" applyNumberFormat="1" applyFont="1" applyFill="1" applyBorder="1" applyAlignment="1">
      <alignment horizontal="center" vertical="center"/>
    </xf>
    <xf numFmtId="0" fontId="9" fillId="10" borderId="7" xfId="2" applyFont="1" applyFill="1" applyBorder="1" applyAlignment="1">
      <alignment horizontal="center" vertical="center" wrapText="1" shrinkToFit="1"/>
    </xf>
    <xf numFmtId="0" fontId="9" fillId="8" borderId="7" xfId="2" applyFont="1" applyFill="1" applyBorder="1" applyAlignment="1">
      <alignment horizontal="center" vertical="center" wrapText="1" shrinkToFit="1"/>
    </xf>
    <xf numFmtId="0" fontId="9" fillId="8" borderId="10" xfId="2" applyFont="1" applyFill="1" applyBorder="1" applyAlignment="1">
      <alignment horizontal="center" vertical="center" wrapText="1" shrinkToFit="1"/>
    </xf>
    <xf numFmtId="176" fontId="9" fillId="2" borderId="14" xfId="2" applyNumberFormat="1" applyFont="1" applyFill="1" applyBorder="1" applyAlignment="1">
      <alignment horizontal="center" vertical="center" shrinkToFit="1"/>
    </xf>
    <xf numFmtId="176" fontId="9" fillId="2" borderId="13" xfId="2" applyNumberFormat="1" applyFont="1" applyFill="1" applyBorder="1" applyAlignment="1">
      <alignment horizontal="center" vertical="center" shrinkToFit="1"/>
    </xf>
    <xf numFmtId="0" fontId="9" fillId="10" borderId="9" xfId="2" applyFont="1" applyFill="1" applyBorder="1" applyAlignment="1">
      <alignment horizontal="center" vertical="center" shrinkToFit="1"/>
    </xf>
    <xf numFmtId="0" fontId="21" fillId="10" borderId="1" xfId="2" applyFont="1" applyFill="1" applyBorder="1" applyAlignment="1" applyProtection="1">
      <alignment horizontal="center" vertical="center" shrinkToFit="1"/>
      <protection locked="0"/>
    </xf>
    <xf numFmtId="0" fontId="21" fillId="9" borderId="1" xfId="0" applyFont="1" applyFill="1" applyBorder="1" applyAlignment="1">
      <alignment horizontal="center" vertical="center" shrinkToFit="1"/>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23" fillId="0" borderId="9" xfId="0" applyFont="1" applyBorder="1" applyAlignment="1">
      <alignment horizontal="center" vertical="center" wrapText="1" shrinkToFit="1"/>
    </xf>
    <xf numFmtId="0" fontId="23" fillId="0" borderId="10" xfId="0" applyFont="1" applyBorder="1" applyAlignment="1">
      <alignment horizontal="center" vertical="center" wrapText="1" shrinkToFit="1"/>
    </xf>
    <xf numFmtId="0" fontId="23" fillId="0" borderId="11" xfId="0" applyFont="1" applyBorder="1" applyAlignment="1">
      <alignment horizontal="center" vertical="center" wrapText="1" shrinkToFit="1"/>
    </xf>
    <xf numFmtId="176" fontId="9" fillId="9" borderId="5" xfId="2" applyNumberFormat="1" applyFont="1" applyFill="1" applyBorder="1" applyAlignment="1">
      <alignment horizontal="center" vertical="center"/>
    </xf>
    <xf numFmtId="0" fontId="23" fillId="9" borderId="9" xfId="0" applyFont="1" applyFill="1" applyBorder="1" applyAlignment="1">
      <alignment horizontal="center" vertical="center"/>
    </xf>
    <xf numFmtId="0" fontId="23" fillId="9" borderId="11" xfId="0" applyFont="1" applyFill="1" applyBorder="1" applyAlignment="1">
      <alignment horizontal="center" vertical="center"/>
    </xf>
    <xf numFmtId="0" fontId="9" fillId="10" borderId="6" xfId="2" applyFont="1" applyFill="1" applyBorder="1" applyAlignment="1">
      <alignment horizontal="center" vertical="center" wrapText="1" shrinkToFit="1"/>
    </xf>
    <xf numFmtId="0" fontId="23" fillId="8" borderId="5" xfId="0" applyFont="1" applyFill="1" applyBorder="1" applyAlignment="1">
      <alignment horizontal="center" vertical="center" wrapText="1" shrinkToFit="1"/>
    </xf>
    <xf numFmtId="0" fontId="9" fillId="10" borderId="9" xfId="2" applyFont="1" applyFill="1" applyBorder="1" applyAlignment="1">
      <alignment horizontal="center" vertical="center" wrapText="1" shrinkToFit="1"/>
    </xf>
    <xf numFmtId="0" fontId="23" fillId="8" borderId="11" xfId="0" applyFont="1" applyFill="1" applyBorder="1" applyAlignment="1">
      <alignment horizontal="center" vertical="center" wrapText="1" shrinkToFit="1"/>
    </xf>
    <xf numFmtId="0" fontId="23" fillId="0" borderId="1" xfId="0" applyFont="1" applyBorder="1" applyAlignment="1">
      <alignment horizontal="center" vertical="center"/>
    </xf>
    <xf numFmtId="0" fontId="9" fillId="2" borderId="1" xfId="2" applyFont="1" applyFill="1" applyBorder="1" applyAlignment="1">
      <alignment horizontal="center" vertical="center" textRotation="255"/>
    </xf>
    <xf numFmtId="178" fontId="9" fillId="10" borderId="2" xfId="2" applyNumberFormat="1" applyFont="1" applyFill="1" applyBorder="1" applyAlignment="1" applyProtection="1">
      <alignment horizontal="center" vertical="center" shrinkToFit="1"/>
      <protection locked="0"/>
    </xf>
    <xf numFmtId="178" fontId="9" fillId="9" borderId="8" xfId="2" applyNumberFormat="1" applyFont="1" applyFill="1" applyBorder="1" applyAlignment="1" applyProtection="1">
      <alignment horizontal="center" vertical="center" shrinkToFit="1"/>
      <protection locked="0"/>
    </xf>
    <xf numFmtId="0" fontId="9" fillId="9" borderId="1" xfId="2" applyFont="1" applyFill="1" applyBorder="1" applyAlignment="1" applyProtection="1">
      <alignment horizontal="center" vertical="center" shrinkToFit="1"/>
      <protection locked="0"/>
    </xf>
    <xf numFmtId="0" fontId="23" fillId="0" borderId="1" xfId="0" applyFont="1" applyBorder="1" applyAlignment="1">
      <alignment horizontal="center" vertical="center" wrapText="1"/>
    </xf>
    <xf numFmtId="0" fontId="21" fillId="2" borderId="1" xfId="2" applyFont="1" applyFill="1" applyBorder="1" applyAlignment="1">
      <alignment horizontal="center" vertical="center"/>
    </xf>
    <xf numFmtId="0" fontId="21" fillId="2" borderId="1" xfId="2" applyFont="1" applyFill="1" applyBorder="1" applyAlignment="1">
      <alignment horizontal="center" vertical="center" wrapText="1" shrinkToFit="1"/>
    </xf>
    <xf numFmtId="0" fontId="9" fillId="9" borderId="3" xfId="2" applyFont="1" applyFill="1" applyBorder="1" applyAlignment="1" applyProtection="1">
      <alignment horizontal="center" vertical="center" shrinkToFit="1"/>
      <protection locked="0"/>
    </xf>
    <xf numFmtId="0" fontId="9" fillId="9" borderId="8" xfId="2" applyFont="1" applyFill="1" applyBorder="1" applyAlignment="1" applyProtection="1">
      <alignment horizontal="center" vertical="center" shrinkToFit="1"/>
      <protection locked="0"/>
    </xf>
    <xf numFmtId="0" fontId="10" fillId="0" borderId="10" xfId="2" applyFont="1" applyBorder="1" applyAlignment="1">
      <alignment horizontal="left" vertical="center"/>
    </xf>
    <xf numFmtId="0" fontId="9" fillId="10" borderId="14" xfId="2" applyFont="1" applyFill="1" applyBorder="1" applyAlignment="1">
      <alignment horizontal="left" vertical="center"/>
    </xf>
    <xf numFmtId="0" fontId="9" fillId="8" borderId="14" xfId="2" applyFont="1" applyFill="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10" borderId="13" xfId="2" applyFont="1" applyFill="1" applyBorder="1" applyAlignment="1">
      <alignment horizontal="left" vertical="center"/>
    </xf>
    <xf numFmtId="0" fontId="9" fillId="8" borderId="13" xfId="2" applyFont="1" applyFill="1" applyBorder="1" applyAlignment="1">
      <alignment horizontal="left" vertical="center"/>
    </xf>
    <xf numFmtId="0" fontId="21" fillId="10" borderId="2" xfId="2" applyFont="1" applyFill="1" applyBorder="1" applyAlignment="1" applyProtection="1">
      <alignment horizontal="center" vertical="center" shrinkToFit="1"/>
      <protection locked="0"/>
    </xf>
    <xf numFmtId="0" fontId="21" fillId="9" borderId="3" xfId="2" applyFont="1" applyFill="1" applyBorder="1" applyAlignment="1" applyProtection="1">
      <alignment horizontal="center" vertical="center" shrinkToFit="1"/>
      <protection locked="0"/>
    </xf>
    <xf numFmtId="0" fontId="21" fillId="9" borderId="8" xfId="2" applyFont="1" applyFill="1" applyBorder="1" applyAlignment="1" applyProtection="1">
      <alignment horizontal="center" vertical="center" shrinkToFit="1"/>
      <protection locked="0"/>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9" borderId="3" xfId="2" applyFont="1" applyFill="1" applyBorder="1" applyAlignment="1" applyProtection="1">
      <alignment horizontal="center" vertical="center"/>
      <protection locked="0"/>
    </xf>
    <xf numFmtId="0" fontId="9" fillId="9" borderId="8" xfId="2" applyFont="1" applyFill="1" applyBorder="1" applyAlignment="1" applyProtection="1">
      <alignment horizontal="center" vertical="center"/>
      <protection locked="0"/>
    </xf>
    <xf numFmtId="178" fontId="9" fillId="10" borderId="2" xfId="2" applyNumberFormat="1" applyFont="1" applyFill="1" applyBorder="1" applyAlignment="1" applyProtection="1">
      <alignment horizontal="center" vertical="center"/>
      <protection locked="0"/>
    </xf>
    <xf numFmtId="178" fontId="9" fillId="9" borderId="8" xfId="2" applyNumberFormat="1"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23" fillId="0" borderId="9" xfId="0" applyFont="1" applyBorder="1" applyAlignment="1">
      <alignment horizontal="center" vertical="center"/>
    </xf>
    <xf numFmtId="0" fontId="23" fillId="0" borderId="11" xfId="0" applyFont="1" applyBorder="1" applyAlignment="1">
      <alignment horizontal="center" vertical="center"/>
    </xf>
    <xf numFmtId="0" fontId="9" fillId="2" borderId="15" xfId="2" applyFont="1" applyFill="1" applyBorder="1" applyAlignment="1">
      <alignment horizontal="center" vertical="center"/>
    </xf>
    <xf numFmtId="0" fontId="23" fillId="0" borderId="13" xfId="0" applyFont="1" applyBorder="1" applyAlignment="1">
      <alignment horizontal="center" vertical="center"/>
    </xf>
    <xf numFmtId="0" fontId="9" fillId="10" borderId="48" xfId="2" applyFont="1" applyFill="1" applyBorder="1" applyAlignment="1" applyProtection="1">
      <alignment horizontal="center" vertical="center" shrinkToFit="1"/>
      <protection locked="0"/>
    </xf>
    <xf numFmtId="0" fontId="9" fillId="10" borderId="9" xfId="2" applyFont="1" applyFill="1" applyBorder="1" applyAlignment="1">
      <alignment horizontal="left" vertical="center"/>
    </xf>
    <xf numFmtId="0" fontId="9" fillId="8" borderId="10" xfId="2" applyFont="1" applyFill="1" applyBorder="1" applyAlignment="1">
      <alignment horizontal="left" vertical="center"/>
    </xf>
    <xf numFmtId="0" fontId="9" fillId="8" borderId="11" xfId="2" applyFont="1" applyFill="1" applyBorder="1" applyAlignment="1">
      <alignment horizontal="left" vertical="center"/>
    </xf>
    <xf numFmtId="0" fontId="9" fillId="8" borderId="11" xfId="2" applyFont="1" applyFill="1" applyBorder="1" applyAlignment="1">
      <alignment horizontal="center" vertical="center" wrapText="1" shrinkToFit="1"/>
    </xf>
    <xf numFmtId="0" fontId="9" fillId="10" borderId="6" xfId="2" applyFont="1" applyFill="1" applyBorder="1" applyAlignment="1">
      <alignment horizontal="left" vertical="center"/>
    </xf>
    <xf numFmtId="0" fontId="9" fillId="8" borderId="7" xfId="2" applyFont="1" applyFill="1" applyBorder="1" applyAlignment="1">
      <alignment horizontal="left" vertical="center"/>
    </xf>
    <xf numFmtId="0" fontId="9" fillId="8" borderId="5" xfId="2" applyFont="1" applyFill="1" applyBorder="1" applyAlignment="1">
      <alignment horizontal="left" vertical="center"/>
    </xf>
    <xf numFmtId="0" fontId="9" fillId="8" borderId="5" xfId="2" applyFont="1" applyFill="1" applyBorder="1" applyAlignment="1">
      <alignment horizontal="center" vertical="center" wrapText="1" shrinkToFit="1"/>
    </xf>
    <xf numFmtId="0" fontId="23" fillId="0" borderId="1" xfId="0" applyFont="1" applyBorder="1" applyAlignment="1">
      <alignment horizontal="center" vertical="center" textRotation="255"/>
    </xf>
    <xf numFmtId="0" fontId="9" fillId="10" borderId="2" xfId="2" applyFont="1" applyFill="1" applyBorder="1" applyAlignment="1">
      <alignment horizontal="center" vertical="center"/>
    </xf>
    <xf numFmtId="0" fontId="9" fillId="8" borderId="8"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10"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8" xfId="2" applyFont="1" applyFill="1" applyBorder="1" applyAlignment="1">
      <alignment horizontal="left" vertical="center" wrapText="1"/>
    </xf>
    <xf numFmtId="0" fontId="9" fillId="10" borderId="2" xfId="2" applyFont="1" applyFill="1" applyBorder="1" applyAlignment="1">
      <alignment horizontal="center" vertical="center" wrapText="1"/>
    </xf>
    <xf numFmtId="0" fontId="9" fillId="8" borderId="3" xfId="2" applyFont="1" applyFill="1" applyBorder="1" applyAlignment="1">
      <alignment horizontal="center" vertical="center" wrapText="1"/>
    </xf>
    <xf numFmtId="0" fontId="9" fillId="8" borderId="8" xfId="2" applyFont="1" applyFill="1" applyBorder="1" applyAlignment="1">
      <alignment horizontal="center" vertical="center" wrapText="1"/>
    </xf>
    <xf numFmtId="0" fontId="9" fillId="8" borderId="3" xfId="2" applyFont="1" applyFill="1" applyBorder="1" applyAlignment="1">
      <alignment horizontal="center" vertical="center"/>
    </xf>
    <xf numFmtId="0" fontId="9" fillId="10" borderId="1" xfId="2" applyFont="1" applyFill="1" applyBorder="1" applyAlignment="1">
      <alignment horizontal="center" vertical="center"/>
    </xf>
    <xf numFmtId="0" fontId="9" fillId="8" borderId="1" xfId="2" applyFont="1" applyFill="1" applyBorder="1" applyAlignment="1">
      <alignment horizontal="center" vertical="center"/>
    </xf>
    <xf numFmtId="0" fontId="9" fillId="10" borderId="2" xfId="2" applyFont="1" applyFill="1" applyBorder="1" applyAlignment="1">
      <alignment vertical="center"/>
    </xf>
    <xf numFmtId="0" fontId="9" fillId="8" borderId="3" xfId="2" applyFont="1" applyFill="1" applyBorder="1" applyAlignment="1">
      <alignment vertical="center"/>
    </xf>
    <xf numFmtId="0" fontId="23" fillId="8" borderId="3" xfId="0" applyFont="1" applyFill="1" applyBorder="1">
      <alignment vertical="center"/>
    </xf>
    <xf numFmtId="0" fontId="23" fillId="8" borderId="8" xfId="0" applyFont="1" applyFill="1" applyBorder="1">
      <alignment vertical="center"/>
    </xf>
    <xf numFmtId="178" fontId="9" fillId="8" borderId="8" xfId="2" applyNumberFormat="1" applyFont="1" applyFill="1" applyBorder="1" applyAlignment="1" applyProtection="1">
      <alignment horizontal="center" vertical="center"/>
      <protection locked="0"/>
    </xf>
    <xf numFmtId="176" fontId="9" fillId="10" borderId="1" xfId="2" applyNumberFormat="1" applyFont="1" applyFill="1" applyBorder="1" applyAlignment="1">
      <alignment horizontal="center" vertical="center"/>
    </xf>
    <xf numFmtId="176" fontId="9" fillId="8" borderId="1" xfId="2" applyNumberFormat="1" applyFont="1" applyFill="1" applyBorder="1" applyAlignment="1">
      <alignment horizontal="center" vertical="center"/>
    </xf>
    <xf numFmtId="176" fontId="9" fillId="10" borderId="1" xfId="2" applyNumberFormat="1" applyFont="1" applyFill="1" applyBorder="1" applyAlignment="1">
      <alignment horizontal="center" vertical="center" shrinkToFit="1"/>
    </xf>
    <xf numFmtId="176" fontId="9" fillId="8" borderId="1" xfId="2" applyNumberFormat="1" applyFont="1" applyFill="1" applyBorder="1" applyAlignment="1">
      <alignment horizontal="center" vertical="center" shrinkToFit="1"/>
    </xf>
    <xf numFmtId="176" fontId="9" fillId="10" borderId="2" xfId="2" applyNumberFormat="1" applyFont="1" applyFill="1" applyBorder="1" applyAlignment="1">
      <alignment horizontal="center" vertical="center"/>
    </xf>
    <xf numFmtId="176" fontId="9" fillId="8" borderId="8" xfId="2" applyNumberFormat="1" applyFont="1" applyFill="1" applyBorder="1" applyAlignment="1">
      <alignment horizontal="center" vertical="center"/>
    </xf>
    <xf numFmtId="0" fontId="9" fillId="8" borderId="8" xfId="2" applyFont="1" applyFill="1" applyBorder="1" applyAlignment="1">
      <alignment vertical="center"/>
    </xf>
    <xf numFmtId="0" fontId="9" fillId="2" borderId="14" xfId="2" applyFont="1" applyFill="1" applyBorder="1" applyAlignment="1">
      <alignment horizontal="center" vertical="center"/>
    </xf>
    <xf numFmtId="0" fontId="9" fillId="10" borderId="6" xfId="2" applyFont="1" applyFill="1" applyBorder="1" applyAlignment="1">
      <alignment horizontal="left" vertical="center" shrinkToFit="1"/>
    </xf>
    <xf numFmtId="0" fontId="9" fillId="8" borderId="7" xfId="2" applyFont="1" applyFill="1" applyBorder="1" applyAlignment="1">
      <alignment horizontal="left" vertical="center" shrinkToFit="1"/>
    </xf>
    <xf numFmtId="0" fontId="9" fillId="8" borderId="5" xfId="2" applyFont="1" applyFill="1" applyBorder="1" applyAlignment="1">
      <alignment horizontal="left" vertical="center" shrinkToFit="1"/>
    </xf>
    <xf numFmtId="0" fontId="9" fillId="10" borderId="1" xfId="2" applyFont="1" applyFill="1" applyBorder="1" applyAlignment="1">
      <alignment horizontal="left" vertical="center" shrinkToFit="1"/>
    </xf>
    <xf numFmtId="0" fontId="9" fillId="8" borderId="1" xfId="2" applyFont="1" applyFill="1" applyBorder="1" applyAlignment="1">
      <alignment horizontal="left" vertical="center" shrinkToFit="1"/>
    </xf>
    <xf numFmtId="176" fontId="9" fillId="9" borderId="7" xfId="2" applyNumberFormat="1" applyFont="1" applyFill="1" applyBorder="1" applyAlignment="1">
      <alignment horizontal="center" vertical="center"/>
    </xf>
    <xf numFmtId="0" fontId="23" fillId="9" borderId="10" xfId="0" applyFont="1" applyFill="1" applyBorder="1" applyAlignment="1">
      <alignment horizontal="center" vertical="center"/>
    </xf>
    <xf numFmtId="0" fontId="9" fillId="10" borderId="9" xfId="2" applyFont="1" applyFill="1" applyBorder="1" applyAlignment="1">
      <alignment horizontal="left" vertical="center" shrinkToFit="1"/>
    </xf>
    <xf numFmtId="0" fontId="9" fillId="8" borderId="10" xfId="2" applyFont="1" applyFill="1" applyBorder="1" applyAlignment="1">
      <alignment horizontal="left" vertical="center" shrinkToFit="1"/>
    </xf>
    <xf numFmtId="0" fontId="9" fillId="8" borderId="11" xfId="2" applyFont="1" applyFill="1" applyBorder="1" applyAlignment="1">
      <alignment horizontal="left" vertical="center" shrinkToFit="1"/>
    </xf>
    <xf numFmtId="0" fontId="24" fillId="10" borderId="1" xfId="2" applyFont="1" applyFill="1" applyBorder="1" applyAlignment="1">
      <alignment horizontal="left" vertical="center" wrapText="1"/>
    </xf>
    <xf numFmtId="0" fontId="24" fillId="8" borderId="1" xfId="2" applyFont="1" applyFill="1" applyBorder="1" applyAlignment="1">
      <alignment horizontal="left" vertical="center" wrapText="1"/>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23" fillId="0" borderId="3" xfId="0" applyFont="1" applyBorder="1" applyAlignment="1">
      <alignment horizontal="center" vertical="center" wrapText="1"/>
    </xf>
    <xf numFmtId="0" fontId="23" fillId="0" borderId="8" xfId="0" applyFont="1" applyBorder="1" applyAlignment="1">
      <alignment horizontal="center" vertical="center" wrapText="1"/>
    </xf>
    <xf numFmtId="0" fontId="7" fillId="10" borderId="2" xfId="2" applyFont="1" applyFill="1" applyBorder="1" applyAlignment="1">
      <alignment vertical="center" wrapText="1"/>
    </xf>
    <xf numFmtId="0" fontId="7" fillId="8" borderId="3" xfId="2" applyFont="1" applyFill="1" applyBorder="1" applyAlignment="1">
      <alignment vertical="center"/>
    </xf>
    <xf numFmtId="0" fontId="8" fillId="8" borderId="3" xfId="0" applyFont="1" applyFill="1" applyBorder="1">
      <alignment vertical="center"/>
    </xf>
    <xf numFmtId="0" fontId="8" fillId="8" borderId="8" xfId="0" applyFont="1" applyFill="1" applyBorder="1">
      <alignment vertical="center"/>
    </xf>
    <xf numFmtId="0" fontId="15" fillId="2" borderId="1" xfId="4" applyFont="1" applyFill="1" applyBorder="1" applyAlignment="1">
      <alignment horizontal="center" vertical="center"/>
    </xf>
    <xf numFmtId="0" fontId="15" fillId="10" borderId="2" xfId="4" applyFont="1" applyFill="1" applyBorder="1" applyAlignment="1">
      <alignment horizontal="left" vertical="center" wrapText="1"/>
    </xf>
    <xf numFmtId="0" fontId="15" fillId="9" borderId="3" xfId="4" applyFont="1" applyFill="1" applyBorder="1" applyAlignment="1">
      <alignment horizontal="left" vertical="center" wrapText="1"/>
    </xf>
    <xf numFmtId="0" fontId="15" fillId="9" borderId="8" xfId="4" applyFont="1" applyFill="1" applyBorder="1" applyAlignment="1">
      <alignment horizontal="left" vertical="center" wrapText="1"/>
    </xf>
    <xf numFmtId="0" fontId="9" fillId="0" borderId="7" xfId="2" applyFont="1" applyBorder="1" applyAlignment="1" applyProtection="1">
      <alignment vertical="center" wrapText="1"/>
      <protection locked="0"/>
    </xf>
    <xf numFmtId="0" fontId="23" fillId="0" borderId="7" xfId="12" applyFont="1" applyBorder="1" applyAlignment="1">
      <alignment vertical="center" wrapText="1"/>
    </xf>
    <xf numFmtId="0" fontId="23" fillId="0" borderId="0" xfId="12" applyFont="1" applyAlignment="1">
      <alignment vertical="center" wrapText="1"/>
    </xf>
    <xf numFmtId="0" fontId="15" fillId="2" borderId="1" xfId="4" applyFont="1" applyFill="1" applyBorder="1" applyAlignment="1">
      <alignment horizontal="center" vertical="center" wrapText="1"/>
    </xf>
    <xf numFmtId="0" fontId="33" fillId="10" borderId="6" xfId="4" applyFont="1" applyFill="1" applyBorder="1" applyAlignment="1">
      <alignment horizontal="center" vertical="center"/>
    </xf>
    <xf numFmtId="0" fontId="32" fillId="9" borderId="7" xfId="4" applyFont="1" applyFill="1" applyBorder="1" applyAlignment="1">
      <alignment horizontal="center" vertical="center"/>
    </xf>
    <xf numFmtId="0" fontId="32" fillId="9" borderId="5" xfId="4" applyFont="1" applyFill="1" applyBorder="1" applyAlignment="1">
      <alignment horizontal="center" vertical="center"/>
    </xf>
    <xf numFmtId="0" fontId="32" fillId="9" borderId="12" xfId="4" applyFont="1" applyFill="1" applyBorder="1" applyAlignment="1">
      <alignment horizontal="center" vertical="center"/>
    </xf>
    <xf numFmtId="0" fontId="32" fillId="9" borderId="0" xfId="4" applyFont="1" applyFill="1" applyAlignment="1">
      <alignment horizontal="center" vertical="center"/>
    </xf>
    <xf numFmtId="0" fontId="32" fillId="9" borderId="4" xfId="4" applyFont="1" applyFill="1" applyBorder="1" applyAlignment="1">
      <alignment horizontal="center" vertical="center"/>
    </xf>
    <xf numFmtId="0" fontId="32" fillId="9" borderId="9" xfId="4" applyFont="1" applyFill="1" applyBorder="1" applyAlignment="1">
      <alignment horizontal="center" vertical="center"/>
    </xf>
    <xf numFmtId="0" fontId="32" fillId="9" borderId="10" xfId="4" applyFont="1" applyFill="1" applyBorder="1" applyAlignment="1">
      <alignment horizontal="center" vertical="center"/>
    </xf>
    <xf numFmtId="0" fontId="32" fillId="9" borderId="11" xfId="4" applyFont="1" applyFill="1" applyBorder="1" applyAlignment="1">
      <alignment horizontal="center" vertical="center"/>
    </xf>
    <xf numFmtId="0" fontId="15" fillId="2" borderId="1" xfId="4" applyFont="1" applyFill="1" applyBorder="1" applyAlignment="1">
      <alignment horizontal="center" vertical="center" shrinkToFit="1"/>
    </xf>
    <xf numFmtId="0" fontId="15" fillId="10" borderId="1" xfId="4" applyFont="1" applyFill="1" applyBorder="1" applyAlignment="1">
      <alignment horizontal="center" vertical="center" shrinkToFit="1"/>
    </xf>
    <xf numFmtId="0" fontId="15" fillId="9" borderId="1" xfId="4" applyFont="1" applyFill="1" applyBorder="1" applyAlignment="1">
      <alignment horizontal="center" vertical="center" shrinkToFit="1"/>
    </xf>
    <xf numFmtId="0" fontId="9" fillId="10" borderId="3" xfId="2" applyFont="1" applyFill="1" applyBorder="1" applyAlignment="1" applyProtection="1">
      <alignment horizontal="center" vertical="center" shrinkToFit="1"/>
      <protection locked="0"/>
    </xf>
    <xf numFmtId="176" fontId="9" fillId="10" borderId="2" xfId="2" applyNumberFormat="1" applyFont="1" applyFill="1" applyBorder="1" applyAlignment="1" applyProtection="1">
      <alignment horizontal="center" vertical="center" shrinkToFit="1"/>
      <protection locked="0"/>
    </xf>
    <xf numFmtId="176" fontId="9" fillId="9" borderId="3" xfId="2" applyNumberFormat="1" applyFont="1" applyFill="1" applyBorder="1" applyAlignment="1" applyProtection="1">
      <alignment horizontal="center" vertical="center" shrinkToFit="1"/>
      <protection locked="0"/>
    </xf>
    <xf numFmtId="176" fontId="9" fillId="9" borderId="8" xfId="2" applyNumberFormat="1" applyFont="1" applyFill="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0" fontId="15" fillId="10" borderId="2" xfId="4" applyFont="1" applyFill="1" applyBorder="1" applyAlignment="1">
      <alignment horizontal="center" vertical="center" shrinkToFit="1"/>
    </xf>
    <xf numFmtId="0" fontId="15" fillId="9" borderId="3" xfId="4" applyFont="1" applyFill="1" applyBorder="1" applyAlignment="1">
      <alignment horizontal="center" vertical="center" shrinkToFit="1"/>
    </xf>
    <xf numFmtId="0" fontId="15" fillId="9" borderId="8" xfId="4" applyFont="1" applyFill="1" applyBorder="1" applyAlignment="1">
      <alignment horizontal="center" vertical="center" shrinkToFit="1"/>
    </xf>
    <xf numFmtId="0" fontId="15" fillId="2" borderId="14" xfId="4" applyFont="1" applyFill="1" applyBorder="1" applyAlignment="1">
      <alignment horizontal="center" vertical="center" wrapText="1"/>
    </xf>
    <xf numFmtId="0" fontId="15" fillId="2" borderId="15" xfId="4" applyFont="1" applyFill="1" applyBorder="1" applyAlignment="1">
      <alignment horizontal="center" vertical="center" wrapText="1"/>
    </xf>
    <xf numFmtId="0" fontId="15" fillId="2" borderId="13" xfId="4" applyFont="1" applyFill="1" applyBorder="1" applyAlignment="1">
      <alignment horizontal="center" vertical="center" wrapText="1"/>
    </xf>
    <xf numFmtId="0" fontId="15" fillId="10" borderId="3" xfId="2" applyFont="1" applyFill="1" applyBorder="1" applyAlignment="1" applyProtection="1">
      <alignment horizontal="center" vertical="center" shrinkToFit="1"/>
      <protection locked="0"/>
    </xf>
    <xf numFmtId="0" fontId="15" fillId="9" borderId="3" xfId="2" applyFont="1" applyFill="1" applyBorder="1" applyAlignment="1" applyProtection="1">
      <alignment horizontal="center" vertical="center" shrinkToFit="1"/>
      <protection locked="0"/>
    </xf>
    <xf numFmtId="176" fontId="15" fillId="10" borderId="2" xfId="2" applyNumberFormat="1" applyFont="1" applyFill="1" applyBorder="1" applyAlignment="1" applyProtection="1">
      <alignment horizontal="center" vertical="center" shrinkToFit="1"/>
      <protection locked="0"/>
    </xf>
    <xf numFmtId="176" fontId="15" fillId="9" borderId="3" xfId="2" applyNumberFormat="1" applyFont="1" applyFill="1" applyBorder="1" applyAlignment="1" applyProtection="1">
      <alignment horizontal="center" vertical="center" shrinkToFit="1"/>
      <protection locked="0"/>
    </xf>
    <xf numFmtId="176" fontId="15" fillId="9" borderId="8" xfId="2" applyNumberFormat="1" applyFont="1" applyFill="1" applyBorder="1" applyAlignment="1" applyProtection="1">
      <alignment horizontal="center" vertical="center" shrinkToFit="1"/>
      <protection locked="0"/>
    </xf>
    <xf numFmtId="0" fontId="15" fillId="2" borderId="2" xfId="4" applyFont="1" applyFill="1" applyBorder="1" applyAlignment="1">
      <alignment horizontal="center" vertical="center" wrapText="1"/>
    </xf>
    <xf numFmtId="0" fontId="15" fillId="2" borderId="8" xfId="4" applyFont="1" applyFill="1" applyBorder="1" applyAlignment="1">
      <alignment horizontal="center" vertical="center" wrapText="1"/>
    </xf>
    <xf numFmtId="0" fontId="15" fillId="2" borderId="2" xfId="4" applyFont="1" applyFill="1" applyBorder="1" applyAlignment="1">
      <alignment horizontal="center" vertical="center"/>
    </xf>
    <xf numFmtId="0" fontId="15" fillId="2" borderId="8" xfId="4" applyFont="1" applyFill="1" applyBorder="1" applyAlignment="1">
      <alignment horizontal="center" vertical="center"/>
    </xf>
    <xf numFmtId="0" fontId="15" fillId="2" borderId="3" xfId="4" applyFont="1" applyFill="1" applyBorder="1" applyAlignment="1">
      <alignment horizontal="center" vertical="center"/>
    </xf>
    <xf numFmtId="0" fontId="9" fillId="2" borderId="9" xfId="4" applyFont="1" applyFill="1" applyBorder="1" applyAlignment="1">
      <alignment horizontal="center" vertical="center"/>
    </xf>
    <xf numFmtId="0" fontId="9" fillId="2" borderId="10" xfId="4" applyFont="1" applyFill="1" applyBorder="1" applyAlignment="1">
      <alignment horizontal="center" vertical="center"/>
    </xf>
    <xf numFmtId="0" fontId="9" fillId="10" borderId="9" xfId="4" applyFont="1" applyFill="1" applyBorder="1" applyAlignment="1">
      <alignment horizontal="left" vertical="center"/>
    </xf>
    <xf numFmtId="0" fontId="9" fillId="8" borderId="10" xfId="4" applyFont="1" applyFill="1" applyBorder="1" applyAlignment="1">
      <alignment horizontal="left" vertical="center"/>
    </xf>
    <xf numFmtId="0" fontId="9" fillId="8" borderId="11" xfId="4" applyFont="1" applyFill="1" applyBorder="1" applyAlignment="1">
      <alignment horizontal="left" vertical="center"/>
    </xf>
    <xf numFmtId="0" fontId="9" fillId="2" borderId="2" xfId="4" applyFont="1" applyFill="1" applyBorder="1" applyAlignment="1">
      <alignment horizontal="center" vertical="center"/>
    </xf>
    <xf numFmtId="0" fontId="9" fillId="2" borderId="8" xfId="4" applyFont="1" applyFill="1" applyBorder="1" applyAlignment="1">
      <alignment horizontal="center" vertical="center"/>
    </xf>
    <xf numFmtId="0" fontId="9" fillId="10" borderId="2" xfId="4" applyFont="1" applyFill="1" applyBorder="1" applyAlignment="1">
      <alignment horizontal="center" vertical="center" wrapText="1" shrinkToFit="1"/>
    </xf>
    <xf numFmtId="0" fontId="9" fillId="8" borderId="3" xfId="4" applyFont="1" applyFill="1" applyBorder="1" applyAlignment="1">
      <alignment horizontal="center" vertical="center" shrinkToFit="1"/>
    </xf>
    <xf numFmtId="0" fontId="9" fillId="8" borderId="8" xfId="4" applyFont="1" applyFill="1" applyBorder="1" applyAlignment="1">
      <alignment horizontal="center" vertical="center" shrinkToFit="1"/>
    </xf>
    <xf numFmtId="0" fontId="9" fillId="10" borderId="13" xfId="2" applyFont="1" applyFill="1" applyBorder="1" applyAlignment="1">
      <alignment horizontal="center" vertical="center" wrapText="1" shrinkToFit="1"/>
    </xf>
    <xf numFmtId="0" fontId="9" fillId="8" borderId="13" xfId="2" applyFont="1" applyFill="1" applyBorder="1" applyAlignment="1">
      <alignment horizontal="center" vertical="center" wrapText="1" shrinkToFit="1"/>
    </xf>
    <xf numFmtId="0" fontId="9" fillId="2" borderId="6" xfId="4" applyFont="1" applyFill="1" applyBorder="1" applyAlignment="1">
      <alignment horizontal="center"/>
    </xf>
    <xf numFmtId="0" fontId="9" fillId="2" borderId="7" xfId="4" applyFont="1" applyFill="1" applyBorder="1" applyAlignment="1">
      <alignment horizontal="center"/>
    </xf>
    <xf numFmtId="0" fontId="9" fillId="10" borderId="6" xfId="4" applyFont="1" applyFill="1" applyBorder="1" applyAlignment="1">
      <alignment horizontal="left" vertical="center"/>
    </xf>
    <xf numFmtId="0" fontId="9" fillId="8" borderId="7" xfId="4" applyFont="1" applyFill="1" applyBorder="1" applyAlignment="1">
      <alignment horizontal="left" vertical="center"/>
    </xf>
    <xf numFmtId="0" fontId="9" fillId="8" borderId="5" xfId="4" applyFont="1" applyFill="1" applyBorder="1" applyAlignment="1">
      <alignment horizontal="left" vertical="center"/>
    </xf>
    <xf numFmtId="0" fontId="9" fillId="10" borderId="2" xfId="4" applyFont="1" applyFill="1" applyBorder="1" applyAlignment="1">
      <alignment horizontal="center" vertical="center" shrinkToFit="1"/>
    </xf>
    <xf numFmtId="0" fontId="9" fillId="10" borderId="14" xfId="2" applyFont="1" applyFill="1" applyBorder="1" applyAlignment="1">
      <alignment horizontal="center" vertical="center" wrapText="1" shrinkToFit="1"/>
    </xf>
    <xf numFmtId="0" fontId="9" fillId="8" borderId="14" xfId="2" applyFont="1" applyFill="1" applyBorder="1" applyAlignment="1">
      <alignment horizontal="center" vertical="center" wrapText="1" shrinkToFit="1"/>
    </xf>
    <xf numFmtId="0" fontId="23" fillId="0" borderId="9" xfId="11" applyFont="1" applyBorder="1" applyAlignment="1">
      <alignment horizontal="center" vertical="center"/>
    </xf>
    <xf numFmtId="0" fontId="23" fillId="0" borderId="11" xfId="11" applyFont="1" applyBorder="1" applyAlignment="1">
      <alignment horizontal="center" vertical="center"/>
    </xf>
    <xf numFmtId="176" fontId="23" fillId="10" borderId="6" xfId="2" applyNumberFormat="1" applyFont="1" applyFill="1" applyBorder="1" applyAlignment="1">
      <alignment horizontal="center" vertical="center"/>
    </xf>
    <xf numFmtId="176" fontId="23" fillId="9" borderId="7" xfId="2" applyNumberFormat="1" applyFont="1" applyFill="1" applyBorder="1" applyAlignment="1">
      <alignment horizontal="center" vertical="center"/>
    </xf>
    <xf numFmtId="176" fontId="23" fillId="9" borderId="5" xfId="2" applyNumberFormat="1" applyFont="1" applyFill="1" applyBorder="1" applyAlignment="1">
      <alignment horizontal="center" vertical="center"/>
    </xf>
    <xf numFmtId="0" fontId="23" fillId="9" borderId="9" xfId="11" applyFont="1" applyFill="1" applyBorder="1" applyAlignment="1">
      <alignment horizontal="center" vertical="center"/>
    </xf>
    <xf numFmtId="0" fontId="23" fillId="9" borderId="10" xfId="11" applyFont="1" applyFill="1" applyBorder="1" applyAlignment="1">
      <alignment horizontal="center" vertical="center"/>
    </xf>
    <xf numFmtId="0" fontId="23" fillId="9" borderId="11" xfId="11" applyFont="1" applyFill="1" applyBorder="1" applyAlignment="1">
      <alignment horizontal="center"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9" borderId="8" xfId="4" applyFont="1" applyFill="1" applyBorder="1" applyAlignment="1">
      <alignment horizontal="center" vertical="center" shrinkToFit="1"/>
    </xf>
    <xf numFmtId="0" fontId="9" fillId="3" borderId="3" xfId="4" applyFont="1" applyFill="1" applyBorder="1" applyAlignment="1">
      <alignment horizontal="center" vertical="center"/>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5" xfId="2" applyFont="1" applyFill="1" applyBorder="1" applyAlignment="1">
      <alignment horizontal="center" vertical="center" shrinkToFit="1"/>
    </xf>
    <xf numFmtId="0" fontId="9" fillId="3" borderId="9" xfId="2" applyFont="1" applyFill="1" applyBorder="1" applyAlignment="1">
      <alignment horizontal="center" vertical="center" shrinkToFi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10" borderId="2" xfId="4" applyFont="1" applyFill="1" applyBorder="1" applyAlignment="1">
      <alignment horizontal="left" vertical="center" shrinkToFit="1"/>
    </xf>
    <xf numFmtId="0" fontId="9" fillId="9" borderId="3" xfId="4" applyFont="1" applyFill="1" applyBorder="1" applyAlignment="1">
      <alignment horizontal="left" vertical="center" shrinkToFit="1"/>
    </xf>
    <xf numFmtId="0" fontId="9" fillId="9" borderId="8" xfId="4" applyFont="1" applyFill="1" applyBorder="1" applyAlignment="1">
      <alignment horizontal="left" vertical="center" shrinkToFit="1"/>
    </xf>
    <xf numFmtId="0" fontId="9" fillId="10" borderId="1" xfId="4" applyFont="1" applyFill="1" applyBorder="1" applyAlignment="1">
      <alignment horizontal="left" vertical="center" shrinkToFit="1"/>
    </xf>
    <xf numFmtId="0" fontId="9" fillId="9" borderId="1" xfId="4" applyFont="1" applyFill="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23" fillId="0" borderId="9" xfId="0" applyFont="1" applyBorder="1" applyAlignment="1">
      <alignment horizontal="center" vertical="center" shrinkToFit="1"/>
    </xf>
    <xf numFmtId="0" fontId="23" fillId="0" borderId="11" xfId="0" applyFont="1" applyBorder="1" applyAlignment="1">
      <alignment horizontal="center" vertical="center" shrinkToFit="1"/>
    </xf>
    <xf numFmtId="0" fontId="23" fillId="9" borderId="9" xfId="1" applyFont="1" applyFill="1" applyBorder="1" applyAlignment="1">
      <alignment horizontal="center" vertical="center"/>
    </xf>
    <xf numFmtId="0" fontId="23" fillId="9" borderId="10" xfId="1" applyFont="1" applyFill="1" applyBorder="1" applyAlignment="1">
      <alignment horizontal="center" vertical="center"/>
    </xf>
    <xf numFmtId="0" fontId="23" fillId="9" borderId="11" xfId="1" applyFont="1" applyFill="1" applyBorder="1" applyAlignment="1">
      <alignment horizontal="center" vertical="center"/>
    </xf>
    <xf numFmtId="0" fontId="9" fillId="3" borderId="1" xfId="4" applyFont="1" applyFill="1" applyBorder="1" applyAlignment="1">
      <alignment horizontal="center" vertical="center"/>
    </xf>
    <xf numFmtId="0" fontId="9" fillId="3" borderId="13" xfId="4" applyFont="1" applyFill="1" applyBorder="1" applyAlignment="1">
      <alignment horizontal="center" vertical="center"/>
    </xf>
    <xf numFmtId="0" fontId="9" fillId="10" borderId="13" xfId="4" applyFont="1" applyFill="1" applyBorder="1">
      <alignment vertical="center"/>
    </xf>
    <xf numFmtId="0" fontId="9" fillId="8" borderId="13" xfId="4" applyFont="1" applyFill="1" applyBorder="1">
      <alignment vertical="center"/>
    </xf>
    <xf numFmtId="0" fontId="21" fillId="10" borderId="2" xfId="4" applyFont="1" applyFill="1" applyBorder="1" applyAlignment="1">
      <alignment horizontal="center" vertical="center" wrapText="1" shrinkToFit="1"/>
    </xf>
    <xf numFmtId="0" fontId="21" fillId="8" borderId="3" xfId="4" applyFont="1" applyFill="1" applyBorder="1" applyAlignment="1">
      <alignment horizontal="center" vertical="center" shrinkToFit="1"/>
    </xf>
    <xf numFmtId="0" fontId="21" fillId="8" borderId="8" xfId="4" applyFont="1" applyFill="1" applyBorder="1" applyAlignment="1">
      <alignment horizontal="center" vertical="center" shrinkToFit="1"/>
    </xf>
    <xf numFmtId="0" fontId="9" fillId="10" borderId="9" xfId="4" applyFont="1" applyFill="1" applyBorder="1" applyAlignment="1">
      <alignment horizontal="center" vertical="center" shrinkToFit="1"/>
    </xf>
    <xf numFmtId="0" fontId="9" fillId="8" borderId="10" xfId="4" applyFont="1" applyFill="1" applyBorder="1" applyAlignment="1">
      <alignment horizontal="center" vertical="center" shrinkToFit="1"/>
    </xf>
    <xf numFmtId="0" fontId="9" fillId="8" borderId="11" xfId="4" applyFont="1" applyFill="1" applyBorder="1" applyAlignment="1">
      <alignment horizontal="center" vertical="center" shrinkToFit="1"/>
    </xf>
    <xf numFmtId="0" fontId="9" fillId="3" borderId="14" xfId="4" applyFont="1" applyFill="1" applyBorder="1" applyAlignment="1">
      <alignment horizontal="center"/>
    </xf>
    <xf numFmtId="0" fontId="9" fillId="10" borderId="14" xfId="4" applyFont="1" applyFill="1" applyBorder="1">
      <alignment vertical="center"/>
    </xf>
    <xf numFmtId="0" fontId="9" fillId="8" borderId="14" xfId="4" applyFont="1" applyFill="1" applyBorder="1">
      <alignment vertical="center"/>
    </xf>
    <xf numFmtId="0" fontId="9" fillId="10" borderId="6" xfId="4" applyFont="1" applyFill="1" applyBorder="1" applyAlignment="1">
      <alignment horizontal="center" vertical="center" shrinkToFit="1"/>
    </xf>
    <xf numFmtId="0" fontId="9" fillId="8" borderId="7" xfId="4" applyFont="1" applyFill="1" applyBorder="1" applyAlignment="1">
      <alignment horizontal="center" vertical="center" shrinkToFit="1"/>
    </xf>
    <xf numFmtId="0" fontId="9" fillId="8" borderId="5" xfId="4" applyFont="1" applyFill="1" applyBorder="1" applyAlignment="1">
      <alignment horizontal="center" vertical="center" shrinkToFit="1"/>
    </xf>
    <xf numFmtId="0" fontId="34" fillId="0" borderId="13" xfId="4" applyFont="1" applyBorder="1" applyAlignment="1">
      <alignment horizontal="center" vertical="center" wrapText="1"/>
    </xf>
    <xf numFmtId="0" fontId="34" fillId="0" borderId="1" xfId="4" applyFont="1" applyBorder="1" applyAlignment="1">
      <alignment horizontal="center" vertical="center" wrapText="1"/>
    </xf>
    <xf numFmtId="0" fontId="37" fillId="2" borderId="14" xfId="2" applyFont="1" applyFill="1" applyBorder="1" applyAlignment="1">
      <alignment vertical="center" textRotation="255"/>
    </xf>
    <xf numFmtId="0" fontId="37" fillId="2" borderId="15" xfId="2" applyFont="1" applyFill="1" applyBorder="1" applyAlignment="1">
      <alignment vertical="center" textRotation="255"/>
    </xf>
    <xf numFmtId="0" fontId="37" fillId="2" borderId="13" xfId="2" applyFont="1" applyFill="1" applyBorder="1" applyAlignment="1">
      <alignment vertical="center" textRotation="255"/>
    </xf>
    <xf numFmtId="0" fontId="44" fillId="0" borderId="6" xfId="2" applyFont="1" applyBorder="1" applyAlignment="1" applyProtection="1">
      <alignment horizontal="center"/>
      <protection locked="0"/>
    </xf>
    <xf numFmtId="0" fontId="44" fillId="0" borderId="7" xfId="2" applyFont="1" applyBorder="1" applyAlignment="1" applyProtection="1">
      <alignment horizontal="center"/>
      <protection locked="0"/>
    </xf>
    <xf numFmtId="0" fontId="44" fillId="0" borderId="5" xfId="2" applyFont="1" applyBorder="1" applyAlignment="1" applyProtection="1">
      <alignment horizontal="center"/>
      <protection locked="0"/>
    </xf>
    <xf numFmtId="0" fontId="37" fillId="0" borderId="10" xfId="2" applyFont="1" applyBorder="1" applyAlignment="1" applyProtection="1">
      <alignment horizontal="left" vertical="center" wrapText="1"/>
      <protection locked="0"/>
    </xf>
    <xf numFmtId="0" fontId="37" fillId="0" borderId="11" xfId="2" applyFont="1" applyBorder="1" applyAlignment="1" applyProtection="1">
      <alignment horizontal="left" vertical="center" wrapText="1"/>
      <protection locked="0"/>
    </xf>
    <xf numFmtId="0" fontId="37" fillId="2" borderId="9" xfId="2" applyFont="1" applyFill="1" applyBorder="1" applyAlignment="1">
      <alignment horizontal="center" vertical="center"/>
    </xf>
    <xf numFmtId="0" fontId="37" fillId="2" borderId="10" xfId="2" applyFont="1" applyFill="1" applyBorder="1" applyAlignment="1">
      <alignment horizontal="center" vertical="center"/>
    </xf>
    <xf numFmtId="0" fontId="37" fillId="2" borderId="11" xfId="2" applyFont="1" applyFill="1" applyBorder="1" applyAlignment="1">
      <alignment horizontal="center" vertical="center"/>
    </xf>
    <xf numFmtId="0" fontId="39" fillId="10" borderId="9" xfId="2" applyFont="1" applyFill="1" applyBorder="1" applyAlignment="1">
      <alignment horizontal="left" vertical="center" shrinkToFit="1"/>
    </xf>
    <xf numFmtId="0" fontId="39" fillId="8" borderId="10" xfId="2" applyFont="1" applyFill="1" applyBorder="1" applyAlignment="1">
      <alignment horizontal="left" vertical="center" shrinkToFit="1"/>
    </xf>
    <xf numFmtId="0" fontId="39" fillId="8" borderId="11" xfId="2" applyFont="1" applyFill="1" applyBorder="1" applyAlignment="1">
      <alignment horizontal="left" vertical="center" shrinkToFit="1"/>
    </xf>
    <xf numFmtId="0" fontId="37" fillId="2" borderId="2" xfId="2" applyFont="1" applyFill="1" applyBorder="1" applyAlignment="1">
      <alignment horizontal="center" vertical="center" wrapText="1"/>
    </xf>
    <xf numFmtId="0" fontId="37" fillId="2" borderId="3" xfId="2" applyFont="1" applyFill="1" applyBorder="1" applyAlignment="1">
      <alignment horizontal="center" vertical="center" wrapText="1"/>
    </xf>
    <xf numFmtId="0" fontId="37" fillId="2" borderId="8" xfId="2" applyFont="1" applyFill="1" applyBorder="1" applyAlignment="1">
      <alignment horizontal="center" vertical="center" wrapText="1"/>
    </xf>
    <xf numFmtId="0" fontId="39" fillId="10" borderId="2" xfId="2" applyFont="1" applyFill="1" applyBorder="1" applyAlignment="1">
      <alignment horizontal="left" vertical="center" shrinkToFit="1"/>
    </xf>
    <xf numFmtId="0" fontId="39" fillId="8" borderId="3" xfId="2" applyFont="1" applyFill="1" applyBorder="1" applyAlignment="1">
      <alignment horizontal="left" vertical="center" shrinkToFit="1"/>
    </xf>
    <xf numFmtId="0" fontId="39" fillId="8" borderId="8" xfId="2" applyFont="1" applyFill="1" applyBorder="1" applyAlignment="1">
      <alignment horizontal="left" vertical="center" shrinkToFit="1"/>
    </xf>
    <xf numFmtId="0" fontId="39" fillId="10" borderId="9" xfId="2" applyFont="1" applyFill="1" applyBorder="1" applyAlignment="1">
      <alignment horizontal="center" vertical="center" wrapText="1" shrinkToFit="1"/>
    </xf>
    <xf numFmtId="0" fontId="39" fillId="8" borderId="10" xfId="2" applyFont="1" applyFill="1" applyBorder="1" applyAlignment="1">
      <alignment horizontal="center" vertical="center" wrapText="1" shrinkToFit="1"/>
    </xf>
    <xf numFmtId="0" fontId="39" fillId="8" borderId="11" xfId="2" applyFont="1" applyFill="1" applyBorder="1" applyAlignment="1">
      <alignment horizontal="center" vertical="center" wrapText="1" shrinkToFit="1"/>
    </xf>
    <xf numFmtId="0" fontId="37" fillId="0" borderId="12" xfId="2" applyFont="1" applyBorder="1" applyAlignment="1" applyProtection="1">
      <alignment horizontal="center" vertical="center"/>
      <protection locked="0"/>
    </xf>
    <xf numFmtId="0" fontId="37" fillId="0" borderId="0" xfId="2" applyFont="1" applyAlignment="1" applyProtection="1">
      <alignment horizontal="center" vertical="center"/>
      <protection locked="0"/>
    </xf>
    <xf numFmtId="0" fontId="37" fillId="0" borderId="4" xfId="2" applyFont="1" applyBorder="1" applyAlignment="1" applyProtection="1">
      <alignment horizontal="center" vertical="center"/>
      <protection locked="0"/>
    </xf>
    <xf numFmtId="0" fontId="38" fillId="0" borderId="0" xfId="2" applyFont="1" applyAlignment="1">
      <alignment horizontal="left" vertical="center"/>
    </xf>
    <xf numFmtId="0" fontId="37" fillId="2" borderId="6" xfId="2" applyFont="1" applyFill="1" applyBorder="1" applyAlignment="1">
      <alignment horizontal="center" vertical="center"/>
    </xf>
    <xf numFmtId="0" fontId="37" fillId="2" borderId="7" xfId="2" applyFont="1" applyFill="1" applyBorder="1" applyAlignment="1">
      <alignment horizontal="center" vertical="center"/>
    </xf>
    <xf numFmtId="0" fontId="37" fillId="2" borderId="5" xfId="2" applyFont="1" applyFill="1" applyBorder="1" applyAlignment="1">
      <alignment horizontal="center" vertical="center"/>
    </xf>
    <xf numFmtId="0" fontId="39" fillId="10" borderId="6" xfId="2" applyFont="1" applyFill="1" applyBorder="1" applyAlignment="1">
      <alignment horizontal="left" vertical="center"/>
    </xf>
    <xf numFmtId="0" fontId="39" fillId="8" borderId="7" xfId="2" applyFont="1" applyFill="1" applyBorder="1" applyAlignment="1">
      <alignment horizontal="left" vertical="center"/>
    </xf>
    <xf numFmtId="0" fontId="39" fillId="8" borderId="5" xfId="2" applyFont="1" applyFill="1" applyBorder="1" applyAlignment="1">
      <alignment horizontal="left" vertical="center"/>
    </xf>
    <xf numFmtId="0" fontId="37" fillId="2" borderId="2" xfId="2" applyFont="1" applyFill="1" applyBorder="1" applyAlignment="1">
      <alignment horizontal="center" vertical="center"/>
    </xf>
    <xf numFmtId="0" fontId="37" fillId="2" borderId="3" xfId="2" applyFont="1" applyFill="1" applyBorder="1" applyAlignment="1">
      <alignment horizontal="center" vertical="center"/>
    </xf>
    <xf numFmtId="0" fontId="37" fillId="2" borderId="8" xfId="2" applyFont="1" applyFill="1" applyBorder="1" applyAlignment="1">
      <alignment horizontal="center" vertical="center"/>
    </xf>
    <xf numFmtId="0" fontId="39" fillId="10" borderId="6" xfId="2" applyFont="1" applyFill="1" applyBorder="1" applyAlignment="1">
      <alignment horizontal="center" vertical="center" wrapText="1" shrinkToFit="1"/>
    </xf>
    <xf numFmtId="0" fontId="39" fillId="8" borderId="7" xfId="2" applyFont="1" applyFill="1" applyBorder="1" applyAlignment="1">
      <alignment horizontal="center" vertical="center" wrapText="1" shrinkToFit="1"/>
    </xf>
    <xf numFmtId="0" fontId="39" fillId="8" borderId="5" xfId="2" applyFont="1" applyFill="1" applyBorder="1" applyAlignment="1">
      <alignment horizontal="center" vertical="center" wrapText="1" shrinkToFit="1"/>
    </xf>
    <xf numFmtId="177" fontId="37" fillId="10" borderId="6" xfId="2" applyNumberFormat="1" applyFont="1" applyFill="1" applyBorder="1" applyAlignment="1">
      <alignment horizontal="center" vertical="center" wrapText="1" shrinkToFit="1"/>
    </xf>
    <xf numFmtId="177" fontId="37" fillId="9" borderId="7" xfId="2" applyNumberFormat="1" applyFont="1" applyFill="1" applyBorder="1" applyAlignment="1">
      <alignment horizontal="center" vertical="center" wrapText="1" shrinkToFit="1"/>
    </xf>
    <xf numFmtId="177" fontId="37" fillId="9" borderId="5" xfId="2" applyNumberFormat="1" applyFont="1" applyFill="1" applyBorder="1" applyAlignment="1">
      <alignment horizontal="center" vertical="center" wrapText="1" shrinkToFit="1"/>
    </xf>
    <xf numFmtId="177" fontId="37" fillId="9" borderId="9" xfId="2" applyNumberFormat="1" applyFont="1" applyFill="1" applyBorder="1" applyAlignment="1">
      <alignment horizontal="center" vertical="center" wrapText="1" shrinkToFit="1"/>
    </xf>
    <xf numFmtId="177" fontId="37" fillId="9" borderId="10" xfId="2" applyNumberFormat="1" applyFont="1" applyFill="1" applyBorder="1" applyAlignment="1">
      <alignment horizontal="center" vertical="center" wrapText="1" shrinkToFit="1"/>
    </xf>
    <xf numFmtId="177" fontId="37" fillId="9" borderId="11" xfId="2" applyNumberFormat="1" applyFont="1" applyFill="1" applyBorder="1" applyAlignment="1">
      <alignment horizontal="center" vertical="center" wrapText="1" shrinkToFit="1"/>
    </xf>
    <xf numFmtId="0" fontId="44" fillId="0" borderId="12" xfId="2" applyFont="1" applyBorder="1" applyAlignment="1" applyProtection="1">
      <alignment horizontal="center"/>
      <protection locked="0"/>
    </xf>
    <xf numFmtId="0" fontId="44" fillId="0" borderId="0" xfId="2" applyFont="1" applyAlignment="1" applyProtection="1">
      <alignment horizontal="center"/>
      <protection locked="0"/>
    </xf>
    <xf numFmtId="0" fontId="44" fillId="0" borderId="4" xfId="2" applyFont="1" applyBorder="1" applyAlignment="1" applyProtection="1">
      <alignment horizontal="center"/>
      <protection locked="0"/>
    </xf>
    <xf numFmtId="0" fontId="24" fillId="2" borderId="1" xfId="5" applyFont="1" applyFill="1" applyBorder="1" applyAlignment="1">
      <alignment horizontal="center" vertical="center" wrapText="1"/>
    </xf>
    <xf numFmtId="0" fontId="23" fillId="0" borderId="10" xfId="0" applyFont="1" applyBorder="1" applyAlignment="1">
      <alignment horizontal="left" vertical="center"/>
    </xf>
    <xf numFmtId="0" fontId="23" fillId="0" borderId="0" xfId="0" applyFont="1" applyAlignment="1">
      <alignment horizontal="left" vertical="center"/>
    </xf>
    <xf numFmtId="0" fontId="23" fillId="10" borderId="9" xfId="2" applyFont="1" applyFill="1" applyBorder="1" applyAlignment="1">
      <alignment horizontal="left" vertical="center" shrinkToFit="1"/>
    </xf>
    <xf numFmtId="0" fontId="23" fillId="8" borderId="10" xfId="2" applyFont="1" applyFill="1" applyBorder="1" applyAlignment="1">
      <alignment horizontal="left" vertical="center" shrinkToFit="1"/>
    </xf>
    <xf numFmtId="0" fontId="23" fillId="8" borderId="11" xfId="2" applyFont="1" applyFill="1" applyBorder="1" applyAlignment="1">
      <alignment horizontal="left" vertical="center" shrinkToFit="1"/>
    </xf>
    <xf numFmtId="0" fontId="15" fillId="10" borderId="2" xfId="2" applyFont="1" applyFill="1" applyBorder="1" applyAlignment="1" applyProtection="1">
      <alignment horizontal="center" vertical="center" shrinkToFit="1"/>
      <protection locked="0"/>
    </xf>
    <xf numFmtId="0" fontId="15" fillId="9" borderId="8" xfId="2" applyFont="1" applyFill="1" applyBorder="1" applyAlignment="1" applyProtection="1">
      <alignment horizontal="center" vertical="center" shrinkToFit="1"/>
      <protection locked="0"/>
    </xf>
    <xf numFmtId="0" fontId="15" fillId="2" borderId="1" xfId="5" applyFont="1" applyFill="1" applyBorder="1" applyAlignment="1">
      <alignment horizontal="center" vertical="center"/>
    </xf>
    <xf numFmtId="189" fontId="9" fillId="0" borderId="0" xfId="2" applyNumberFormat="1" applyFont="1" applyAlignment="1">
      <alignment horizontal="center" vertical="center"/>
    </xf>
    <xf numFmtId="0" fontId="9" fillId="0" borderId="0" xfId="2" applyFont="1" applyAlignment="1">
      <alignment horizontal="center" vertical="center"/>
    </xf>
    <xf numFmtId="189" fontId="9" fillId="0" borderId="0" xfId="2" applyNumberFormat="1" applyFont="1" applyAlignment="1">
      <alignment vertical="center" shrinkToFit="1"/>
    </xf>
    <xf numFmtId="0" fontId="15" fillId="0" borderId="14" xfId="2" applyFont="1" applyBorder="1" applyAlignment="1" applyProtection="1">
      <alignment horizontal="left" vertical="center" shrinkToFit="1"/>
      <protection locked="0"/>
    </xf>
    <xf numFmtId="0" fontId="15" fillId="0" borderId="9" xfId="2" applyFont="1" applyBorder="1" applyAlignment="1" applyProtection="1">
      <alignment horizontal="left" vertical="center" shrinkToFit="1"/>
      <protection locked="0"/>
    </xf>
    <xf numFmtId="0" fontId="15" fillId="0" borderId="10" xfId="2" applyFont="1" applyBorder="1" applyAlignment="1" applyProtection="1">
      <alignment horizontal="left" vertical="center" shrinkToFit="1"/>
      <protection locked="0"/>
    </xf>
    <xf numFmtId="0" fontId="15" fillId="0" borderId="11" xfId="2" applyFont="1" applyBorder="1" applyAlignment="1" applyProtection="1">
      <alignment horizontal="left" vertical="center" shrinkToFit="1"/>
      <protection locked="0"/>
    </xf>
    <xf numFmtId="0" fontId="15" fillId="2" borderId="1" xfId="2" applyFont="1" applyFill="1" applyBorder="1" applyAlignment="1" applyProtection="1">
      <alignment horizontal="center" vertical="center" wrapText="1"/>
      <protection locked="0"/>
    </xf>
    <xf numFmtId="0" fontId="15" fillId="2" borderId="2" xfId="2" applyFont="1" applyFill="1" applyBorder="1" applyAlignment="1" applyProtection="1">
      <alignment horizontal="center" vertical="center" wrapText="1"/>
      <protection locked="0"/>
    </xf>
    <xf numFmtId="0" fontId="15" fillId="2" borderId="3" xfId="2" applyFont="1" applyFill="1" applyBorder="1" applyAlignment="1" applyProtection="1">
      <alignment horizontal="center" vertical="center" wrapText="1"/>
      <protection locked="0"/>
    </xf>
    <xf numFmtId="0" fontId="15" fillId="2" borderId="8" xfId="2" applyFont="1" applyFill="1" applyBorder="1" applyAlignment="1" applyProtection="1">
      <alignment horizontal="center" vertical="center" wrapText="1"/>
      <protection locked="0"/>
    </xf>
    <xf numFmtId="0" fontId="15" fillId="10" borderId="2" xfId="2" applyFont="1" applyFill="1" applyBorder="1" applyAlignment="1" applyProtection="1">
      <alignment horizontal="left" vertical="center" shrinkToFit="1"/>
      <protection locked="0"/>
    </xf>
    <xf numFmtId="0" fontId="15" fillId="9" borderId="3" xfId="2" applyFont="1" applyFill="1" applyBorder="1" applyAlignment="1" applyProtection="1">
      <alignment horizontal="left" vertical="center" shrinkToFit="1"/>
      <protection locked="0"/>
    </xf>
    <xf numFmtId="0" fontId="15" fillId="9" borderId="8" xfId="2" applyFont="1" applyFill="1" applyBorder="1" applyAlignment="1" applyProtection="1">
      <alignment horizontal="left" vertical="center" shrinkToFi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5" fillId="2" borderId="14" xfId="2" applyFont="1" applyFill="1" applyBorder="1" applyAlignment="1" applyProtection="1">
      <alignment horizontal="center" vertical="center" wrapText="1"/>
      <protection locked="0"/>
    </xf>
    <xf numFmtId="0" fontId="15" fillId="2" borderId="15" xfId="2" applyFont="1" applyFill="1" applyBorder="1" applyAlignment="1" applyProtection="1">
      <alignment horizontal="center" vertical="center" wrapText="1"/>
      <protection locked="0"/>
    </xf>
    <xf numFmtId="0" fontId="15" fillId="0" borderId="7" xfId="2" applyFont="1" applyBorder="1" applyAlignment="1" applyProtection="1">
      <alignment horizontal="left" vertical="center" wrapText="1" shrinkToFit="1"/>
      <protection locked="0"/>
    </xf>
    <xf numFmtId="0" fontId="15" fillId="0" borderId="7" xfId="2" applyFont="1" applyBorder="1" applyAlignment="1" applyProtection="1">
      <alignment horizontal="left" vertical="center" shrinkToFit="1"/>
      <protection locked="0"/>
    </xf>
    <xf numFmtId="0" fontId="15" fillId="0" borderId="0" xfId="2" applyFont="1" applyAlignment="1" applyProtection="1">
      <alignment horizontal="left" vertical="center" shrinkToFit="1"/>
      <protection locked="0"/>
    </xf>
    <xf numFmtId="0" fontId="15" fillId="0" borderId="4" xfId="2" applyFont="1" applyBorder="1" applyAlignment="1" applyProtection="1">
      <alignment horizontal="left" vertical="center" shrinkToFit="1"/>
      <protection locked="0"/>
    </xf>
    <xf numFmtId="0" fontId="15" fillId="0" borderId="1" xfId="2" applyFont="1" applyBorder="1" applyAlignment="1" applyProtection="1">
      <alignment horizontal="center" vertical="center" shrinkToFit="1"/>
      <protection locked="0"/>
    </xf>
    <xf numFmtId="0" fontId="9" fillId="2" borderId="14" xfId="2" applyFont="1" applyFill="1" applyBorder="1" applyAlignment="1">
      <alignment vertical="center" textRotation="255"/>
    </xf>
    <xf numFmtId="0" fontId="9" fillId="2" borderId="15" xfId="2" applyFont="1" applyFill="1" applyBorder="1" applyAlignment="1">
      <alignment vertical="center" textRotation="255"/>
    </xf>
    <xf numFmtId="0" fontId="15" fillId="2" borderId="6" xfId="2" applyFont="1" applyFill="1" applyBorder="1" applyAlignment="1" applyProtection="1">
      <alignment horizontal="center" vertical="center" wrapText="1"/>
      <protection locked="0"/>
    </xf>
    <xf numFmtId="0" fontId="15" fillId="2" borderId="5" xfId="2" applyFont="1" applyFill="1" applyBorder="1" applyAlignment="1" applyProtection="1">
      <alignment horizontal="center" vertical="center" wrapText="1"/>
      <protection locked="0"/>
    </xf>
    <xf numFmtId="0" fontId="15" fillId="2" borderId="12" xfId="2" applyFont="1" applyFill="1" applyBorder="1" applyAlignment="1" applyProtection="1">
      <alignment horizontal="center" vertical="center" wrapText="1"/>
      <protection locked="0"/>
    </xf>
    <xf numFmtId="0" fontId="15" fillId="2" borderId="4" xfId="2" applyFont="1" applyFill="1" applyBorder="1" applyAlignment="1" applyProtection="1">
      <alignment horizontal="center" vertical="center" wrapText="1"/>
      <protection locked="0"/>
    </xf>
    <xf numFmtId="0" fontId="15" fillId="2" borderId="9" xfId="2" applyFont="1" applyFill="1" applyBorder="1" applyAlignment="1" applyProtection="1">
      <alignment horizontal="center" vertical="center" wrapText="1"/>
      <protection locked="0"/>
    </xf>
    <xf numFmtId="0" fontId="15" fillId="2" borderId="11" xfId="2" applyFont="1" applyFill="1" applyBorder="1" applyAlignment="1" applyProtection="1">
      <alignment horizontal="center" vertical="center" wrapText="1"/>
      <protection locked="0"/>
    </xf>
    <xf numFmtId="0" fontId="15" fillId="2" borderId="7" xfId="2" applyFont="1" applyFill="1" applyBorder="1" applyAlignment="1" applyProtection="1">
      <alignment horizontal="center" vertical="center" wrapText="1"/>
      <protection locked="0"/>
    </xf>
    <xf numFmtId="0" fontId="15" fillId="2" borderId="0" xfId="2" applyFont="1" applyFill="1" applyAlignment="1" applyProtection="1">
      <alignment horizontal="center" vertical="center" wrapText="1"/>
      <protection locked="0"/>
    </xf>
    <xf numFmtId="0" fontId="15" fillId="2" borderId="10" xfId="2" applyFont="1" applyFill="1" applyBorder="1" applyAlignment="1" applyProtection="1">
      <alignment horizontal="center" vertical="center" wrapText="1"/>
      <protection locked="0"/>
    </xf>
    <xf numFmtId="0" fontId="15" fillId="10" borderId="1" xfId="2" applyFont="1" applyFill="1" applyBorder="1" applyAlignment="1" applyProtection="1">
      <alignment horizontal="center" vertical="center" shrinkToFit="1"/>
      <protection locked="0"/>
    </xf>
    <xf numFmtId="0" fontId="15" fillId="9" borderId="1" xfId="2" applyFont="1" applyFill="1" applyBorder="1" applyAlignment="1" applyProtection="1">
      <alignment horizontal="center" vertical="center" shrinkToFit="1"/>
      <protection locked="0"/>
    </xf>
    <xf numFmtId="0" fontId="22" fillId="0" borderId="1" xfId="2" applyFont="1" applyBorder="1" applyAlignment="1" applyProtection="1">
      <alignment horizontal="center" vertical="center" wrapText="1"/>
      <protection locked="0"/>
    </xf>
    <xf numFmtId="0" fontId="9" fillId="0" borderId="0" xfId="2" applyFont="1" applyAlignment="1">
      <alignment horizontal="center" vertical="center" shrinkToFit="1"/>
    </xf>
    <xf numFmtId="0" fontId="47" fillId="0" borderId="0" xfId="2" applyFont="1" applyAlignment="1">
      <alignment vertical="center" wrapText="1"/>
    </xf>
    <xf numFmtId="0" fontId="30" fillId="0" borderId="0" xfId="2" applyFont="1" applyAlignment="1">
      <alignment vertical="center" wrapText="1"/>
    </xf>
    <xf numFmtId="0" fontId="23" fillId="0" borderId="10" xfId="0" applyFont="1" applyBorder="1" applyAlignment="1">
      <alignment horizontal="center" vertical="center" shrinkToFit="1"/>
    </xf>
    <xf numFmtId="177" fontId="9" fillId="10" borderId="6" xfId="2" applyNumberFormat="1" applyFont="1" applyFill="1" applyBorder="1" applyAlignment="1">
      <alignment horizontal="right" vertical="center" wrapText="1" shrinkToFit="1"/>
    </xf>
    <xf numFmtId="0" fontId="23" fillId="9" borderId="7" xfId="0" applyFont="1" applyFill="1" applyBorder="1" applyAlignment="1">
      <alignment vertical="center" wrapText="1" shrinkToFit="1"/>
    </xf>
    <xf numFmtId="0" fontId="23" fillId="9" borderId="5" xfId="0" applyFont="1" applyFill="1" applyBorder="1" applyAlignment="1">
      <alignment vertical="center" wrapText="1" shrinkToFit="1"/>
    </xf>
    <xf numFmtId="0" fontId="23" fillId="9" borderId="9" xfId="0" applyFont="1" applyFill="1" applyBorder="1" applyAlignment="1">
      <alignment vertical="center" wrapText="1" shrinkToFit="1"/>
    </xf>
    <xf numFmtId="0" fontId="23" fillId="9" borderId="10" xfId="0" applyFont="1" applyFill="1" applyBorder="1" applyAlignment="1">
      <alignment vertical="center" wrapText="1" shrinkToFit="1"/>
    </xf>
    <xf numFmtId="0" fontId="23" fillId="9" borderId="11" xfId="0" applyFont="1" applyFill="1" applyBorder="1" applyAlignment="1">
      <alignment vertical="center" wrapText="1" shrinkToFit="1"/>
    </xf>
    <xf numFmtId="0" fontId="15" fillId="2" borderId="1" xfId="5" applyFont="1" applyFill="1" applyBorder="1" applyAlignment="1">
      <alignment horizontal="center" vertical="center" wrapText="1"/>
    </xf>
    <xf numFmtId="0" fontId="23" fillId="10" borderId="14" xfId="2" applyFont="1" applyFill="1" applyBorder="1" applyAlignment="1">
      <alignment horizontal="left" vertical="center" shrinkToFit="1"/>
    </xf>
    <xf numFmtId="0" fontId="23" fillId="8" borderId="14" xfId="2" applyFont="1" applyFill="1" applyBorder="1" applyAlignment="1">
      <alignment horizontal="left" vertical="center" shrinkToFit="1"/>
    </xf>
    <xf numFmtId="0" fontId="15" fillId="0" borderId="12" xfId="2" applyFont="1" applyBorder="1" applyAlignment="1" applyProtection="1">
      <alignment horizontal="left" vertical="center" shrinkToFit="1"/>
      <protection locked="0"/>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10" borderId="1" xfId="2" applyFont="1" applyFill="1" applyBorder="1" applyAlignment="1">
      <alignment horizontal="left" vertical="center" shrinkToFit="1"/>
    </xf>
    <xf numFmtId="0" fontId="23" fillId="8" borderId="1" xfId="2" applyFont="1" applyFill="1" applyBorder="1" applyAlignment="1">
      <alignment horizontal="left" vertical="center" shrinkToFit="1"/>
    </xf>
    <xf numFmtId="0" fontId="23" fillId="10" borderId="13" xfId="2" applyFont="1" applyFill="1" applyBorder="1" applyAlignment="1">
      <alignment horizontal="left" vertical="center" shrinkToFit="1"/>
    </xf>
    <xf numFmtId="0" fontId="23" fillId="8" borderId="13" xfId="2" applyFont="1" applyFill="1" applyBorder="1" applyAlignment="1">
      <alignment horizontal="left" vertical="center" shrinkToFit="1"/>
    </xf>
    <xf numFmtId="0" fontId="23" fillId="10" borderId="6" xfId="2" applyFont="1" applyFill="1" applyBorder="1" applyAlignment="1">
      <alignment horizontal="left" vertical="center" shrinkToFit="1"/>
    </xf>
    <xf numFmtId="0" fontId="23" fillId="8" borderId="7" xfId="2" applyFont="1" applyFill="1" applyBorder="1" applyAlignment="1">
      <alignment horizontal="left" vertical="center" shrinkToFit="1"/>
    </xf>
    <xf numFmtId="0" fontId="23" fillId="8" borderId="5" xfId="2" applyFont="1" applyFill="1" applyBorder="1" applyAlignment="1">
      <alignment horizontal="left" vertical="center" shrinkToFit="1"/>
    </xf>
    <xf numFmtId="0" fontId="22" fillId="0" borderId="6" xfId="2" applyFont="1" applyBorder="1" applyAlignment="1" applyProtection="1">
      <alignment horizontal="center"/>
      <protection locked="0"/>
    </xf>
    <xf numFmtId="0" fontId="22" fillId="0" borderId="7" xfId="2" applyFont="1" applyBorder="1" applyAlignment="1" applyProtection="1">
      <alignment horizontal="center"/>
      <protection locked="0"/>
    </xf>
    <xf numFmtId="0" fontId="22" fillId="0" borderId="0" xfId="2" applyFont="1" applyAlignment="1" applyProtection="1">
      <alignment horizontal="center"/>
      <protection locked="0"/>
    </xf>
    <xf numFmtId="0" fontId="22" fillId="0" borderId="4" xfId="2" applyFont="1" applyBorder="1" applyAlignment="1" applyProtection="1">
      <alignment horizontal="center"/>
      <protection locked="0"/>
    </xf>
    <xf numFmtId="0" fontId="22" fillId="0" borderId="12" xfId="2" applyFont="1" applyBorder="1" applyAlignment="1" applyProtection="1">
      <alignment horizontal="center"/>
      <protection locked="0"/>
    </xf>
    <xf numFmtId="0" fontId="22" fillId="0" borderId="9" xfId="2" applyFont="1" applyBorder="1" applyAlignment="1" applyProtection="1">
      <alignment horizontal="center"/>
      <protection locked="0"/>
    </xf>
    <xf numFmtId="0" fontId="22" fillId="0" borderId="10" xfId="2" applyFont="1" applyBorder="1" applyAlignment="1" applyProtection="1">
      <alignment horizontal="center"/>
      <protection locked="0"/>
    </xf>
    <xf numFmtId="0" fontId="22" fillId="0" borderId="11" xfId="2" applyFont="1" applyBorder="1" applyAlignment="1" applyProtection="1">
      <alignment horizontal="center"/>
      <protection locked="0"/>
    </xf>
    <xf numFmtId="0" fontId="15" fillId="2" borderId="2" xfId="2" applyFont="1" applyFill="1" applyBorder="1" applyAlignment="1" applyProtection="1">
      <alignment horizontal="center" vertical="center"/>
      <protection locked="0"/>
    </xf>
    <xf numFmtId="0" fontId="23" fillId="2" borderId="3" xfId="0" applyFont="1" applyFill="1" applyBorder="1" applyAlignment="1">
      <alignment horizontal="center" vertical="center"/>
    </xf>
    <xf numFmtId="0" fontId="23" fillId="2" borderId="8" xfId="0" applyFont="1" applyFill="1" applyBorder="1" applyAlignment="1">
      <alignment horizontal="center" vertical="center"/>
    </xf>
    <xf numFmtId="178" fontId="15" fillId="10" borderId="2" xfId="2" applyNumberFormat="1" applyFont="1" applyFill="1" applyBorder="1" applyAlignment="1" applyProtection="1">
      <alignment horizontal="center" vertical="center" wrapText="1"/>
      <protection locked="0"/>
    </xf>
    <xf numFmtId="178" fontId="15" fillId="9" borderId="3" xfId="2" applyNumberFormat="1" applyFont="1" applyFill="1" applyBorder="1" applyAlignment="1" applyProtection="1">
      <alignment horizontal="center" vertical="center" wrapText="1"/>
      <protection locked="0"/>
    </xf>
    <xf numFmtId="190" fontId="15" fillId="10" borderId="2" xfId="2" applyNumberFormat="1" applyFont="1" applyFill="1" applyBorder="1" applyAlignment="1" applyProtection="1">
      <alignment horizontal="center" vertical="center" wrapText="1"/>
      <protection locked="0"/>
    </xf>
    <xf numFmtId="190" fontId="15" fillId="9" borderId="3" xfId="2" applyNumberFormat="1" applyFont="1" applyFill="1" applyBorder="1" applyAlignment="1" applyProtection="1">
      <alignment horizontal="center" vertical="center" wrapText="1"/>
      <protection locked="0"/>
    </xf>
    <xf numFmtId="190" fontId="15" fillId="9" borderId="8" xfId="2" applyNumberFormat="1" applyFont="1" applyFill="1" applyBorder="1" applyAlignment="1" applyProtection="1">
      <alignment horizontal="center" vertical="center" wrapText="1"/>
      <protection locked="0"/>
    </xf>
    <xf numFmtId="178" fontId="23" fillId="10" borderId="2" xfId="0" applyNumberFormat="1" applyFont="1" applyFill="1" applyBorder="1">
      <alignment vertical="center"/>
    </xf>
    <xf numFmtId="178" fontId="23" fillId="8" borderId="3" xfId="0" applyNumberFormat="1" applyFont="1" applyFill="1" applyBorder="1">
      <alignment vertical="center"/>
    </xf>
    <xf numFmtId="178" fontId="23" fillId="8" borderId="8" xfId="0" applyNumberFormat="1" applyFont="1" applyFill="1" applyBorder="1">
      <alignment vertical="center"/>
    </xf>
    <xf numFmtId="0" fontId="23" fillId="2" borderId="2" xfId="0" applyFont="1" applyFill="1" applyBorder="1">
      <alignment vertical="center"/>
    </xf>
    <xf numFmtId="0" fontId="23" fillId="2" borderId="3" xfId="0" applyFont="1" applyFill="1" applyBorder="1">
      <alignment vertical="center"/>
    </xf>
    <xf numFmtId="0" fontId="23" fillId="2" borderId="8" xfId="0" applyFont="1" applyFill="1" applyBorder="1">
      <alignment vertical="center"/>
    </xf>
    <xf numFmtId="0" fontId="23" fillId="2" borderId="2" xfId="0" applyFont="1" applyFill="1" applyBorder="1" applyAlignment="1">
      <alignment horizontal="center" vertical="center"/>
    </xf>
    <xf numFmtId="0" fontId="23" fillId="10" borderId="2" xfId="0" applyFont="1" applyFill="1" applyBorder="1" applyAlignment="1">
      <alignment horizontal="left" vertical="center"/>
    </xf>
    <xf numFmtId="0" fontId="23" fillId="8" borderId="3" xfId="0" applyFont="1" applyFill="1" applyBorder="1" applyAlignment="1">
      <alignment horizontal="left" vertical="center"/>
    </xf>
    <xf numFmtId="0" fontId="23" fillId="10" borderId="2" xfId="0" applyFont="1" applyFill="1" applyBorder="1" applyAlignment="1">
      <alignment horizontal="left" vertical="center" wrapText="1"/>
    </xf>
    <xf numFmtId="0" fontId="23" fillId="8" borderId="3" xfId="0" applyFont="1" applyFill="1" applyBorder="1" applyAlignment="1">
      <alignment horizontal="left" vertical="center" wrapText="1"/>
    </xf>
    <xf numFmtId="0" fontId="23" fillId="8" borderId="8" xfId="0" applyFont="1" applyFill="1" applyBorder="1" applyAlignment="1">
      <alignment horizontal="left" vertical="center" wrapText="1"/>
    </xf>
    <xf numFmtId="0" fontId="23" fillId="10" borderId="2" xfId="0" applyFont="1" applyFill="1" applyBorder="1" applyAlignment="1">
      <alignment horizontal="center" vertical="center"/>
    </xf>
    <xf numFmtId="0" fontId="23" fillId="8" borderId="3" xfId="0" applyFont="1" applyFill="1" applyBorder="1" applyAlignment="1">
      <alignment horizontal="center" vertical="center"/>
    </xf>
    <xf numFmtId="0" fontId="23" fillId="8" borderId="8" xfId="0" applyFont="1" applyFill="1" applyBorder="1" applyAlignment="1">
      <alignment horizontal="center" vertical="center"/>
    </xf>
    <xf numFmtId="0" fontId="23" fillId="10" borderId="1" xfId="0" applyFont="1" applyFill="1" applyBorder="1">
      <alignment vertical="center"/>
    </xf>
    <xf numFmtId="0" fontId="23" fillId="8" borderId="1" xfId="0" applyFont="1" applyFill="1" applyBorder="1">
      <alignment vertical="center"/>
    </xf>
    <xf numFmtId="0" fontId="23" fillId="2" borderId="2" xfId="0" applyFont="1" applyFill="1" applyBorder="1" applyAlignment="1">
      <alignment vertical="center" wrapText="1"/>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177" fontId="15" fillId="10" borderId="6" xfId="0" applyNumberFormat="1" applyFont="1" applyFill="1" applyBorder="1" applyAlignment="1">
      <alignment horizontal="center" vertical="center"/>
    </xf>
    <xf numFmtId="177" fontId="15" fillId="9" borderId="7" xfId="0" applyNumberFormat="1" applyFont="1" applyFill="1" applyBorder="1" applyAlignment="1">
      <alignment horizontal="center" vertical="center"/>
    </xf>
    <xf numFmtId="177" fontId="15" fillId="9" borderId="5" xfId="0" applyNumberFormat="1" applyFont="1" applyFill="1" applyBorder="1" applyAlignment="1">
      <alignment horizontal="center" vertical="center"/>
    </xf>
    <xf numFmtId="177" fontId="15" fillId="9" borderId="9" xfId="0" applyNumberFormat="1" applyFont="1" applyFill="1" applyBorder="1" applyAlignment="1">
      <alignment horizontal="center" vertical="center"/>
    </xf>
    <xf numFmtId="177" fontId="15" fillId="9" borderId="10" xfId="0" applyNumberFormat="1" applyFont="1" applyFill="1" applyBorder="1" applyAlignment="1">
      <alignment horizontal="center" vertical="center"/>
    </xf>
    <xf numFmtId="177" fontId="15" fillId="9" borderId="11" xfId="0" applyNumberFormat="1"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23" fillId="0" borderId="3" xfId="0" applyFont="1" applyBorder="1" applyAlignment="1">
      <alignment horizontal="center" vertical="center"/>
    </xf>
    <xf numFmtId="186" fontId="15" fillId="10" borderId="6" xfId="0" applyNumberFormat="1" applyFont="1" applyFill="1" applyBorder="1" applyAlignment="1">
      <alignment horizontal="center" vertical="center"/>
    </xf>
    <xf numFmtId="0" fontId="23" fillId="8" borderId="7" xfId="0" applyFont="1" applyFill="1" applyBorder="1">
      <alignment vertical="center"/>
    </xf>
    <xf numFmtId="0" fontId="23" fillId="8" borderId="5" xfId="0" applyFont="1" applyFill="1" applyBorder="1">
      <alignment vertical="center"/>
    </xf>
    <xf numFmtId="186" fontId="15" fillId="10" borderId="9" xfId="0" applyNumberFormat="1" applyFont="1" applyFill="1" applyBorder="1" applyAlignment="1">
      <alignment horizontal="center" vertical="center"/>
    </xf>
    <xf numFmtId="0" fontId="23" fillId="8" borderId="10" xfId="0" applyFont="1" applyFill="1" applyBorder="1">
      <alignment vertical="center"/>
    </xf>
    <xf numFmtId="0" fontId="23" fillId="8" borderId="11" xfId="0" applyFont="1" applyFill="1" applyBorder="1">
      <alignment vertical="center"/>
    </xf>
    <xf numFmtId="186" fontId="15" fillId="10" borderId="6" xfId="0" applyNumberFormat="1" applyFont="1" applyFill="1" applyBorder="1" applyAlignment="1">
      <alignment horizontal="left" vertical="center"/>
    </xf>
    <xf numFmtId="186" fontId="15" fillId="8" borderId="7" xfId="0" applyNumberFormat="1" applyFont="1" applyFill="1" applyBorder="1" applyAlignment="1">
      <alignment horizontal="left" vertical="center"/>
    </xf>
    <xf numFmtId="186" fontId="15" fillId="8" borderId="5" xfId="0" applyNumberFormat="1" applyFont="1" applyFill="1" applyBorder="1" applyAlignment="1">
      <alignment horizontal="left" vertical="center"/>
    </xf>
    <xf numFmtId="0" fontId="15" fillId="2" borderId="6" xfId="0" applyFont="1" applyFill="1" applyBorder="1" applyAlignment="1">
      <alignment horizontal="center" vertical="center" shrinkToFit="1"/>
    </xf>
    <xf numFmtId="0" fontId="15" fillId="2" borderId="7" xfId="0" applyFont="1" applyFill="1" applyBorder="1" applyAlignment="1">
      <alignment horizontal="center" vertical="center" shrinkToFit="1"/>
    </xf>
    <xf numFmtId="0" fontId="15" fillId="2" borderId="5" xfId="0" applyFont="1" applyFill="1" applyBorder="1" applyAlignment="1">
      <alignment horizontal="center" vertical="center" shrinkToFit="1"/>
    </xf>
    <xf numFmtId="0" fontId="15" fillId="2" borderId="9"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15" fillId="2" borderId="11" xfId="0" applyFont="1" applyFill="1" applyBorder="1" applyAlignment="1">
      <alignment horizontal="center" vertical="center" shrinkToFit="1"/>
    </xf>
    <xf numFmtId="186" fontId="15" fillId="10" borderId="9" xfId="0" applyNumberFormat="1" applyFont="1" applyFill="1" applyBorder="1" applyAlignment="1">
      <alignment horizontal="left" vertical="center"/>
    </xf>
    <xf numFmtId="186" fontId="15" fillId="8" borderId="10" xfId="0" applyNumberFormat="1" applyFont="1" applyFill="1" applyBorder="1" applyAlignment="1">
      <alignment horizontal="left" vertical="center"/>
    </xf>
    <xf numFmtId="186" fontId="15" fillId="8" borderId="11" xfId="0" applyNumberFormat="1" applyFont="1" applyFill="1" applyBorder="1" applyAlignment="1">
      <alignment horizontal="left" vertical="center"/>
    </xf>
    <xf numFmtId="186" fontId="15" fillId="10" borderId="2" xfId="0" applyNumberFormat="1" applyFont="1" applyFill="1" applyBorder="1" applyAlignment="1">
      <alignment horizontal="center" vertical="center" shrinkToFit="1"/>
    </xf>
    <xf numFmtId="0" fontId="23" fillId="8" borderId="3" xfId="0" applyFont="1" applyFill="1" applyBorder="1" applyAlignment="1">
      <alignment horizontal="center" vertical="center" shrinkToFit="1"/>
    </xf>
    <xf numFmtId="0" fontId="23" fillId="8" borderId="8"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0" borderId="35" xfId="5" applyFont="1" applyBorder="1" applyAlignment="1">
      <alignment horizontal="center" vertical="center" shrinkToFit="1"/>
    </xf>
    <xf numFmtId="0" fontId="9" fillId="0" borderId="49" xfId="5" applyFont="1" applyBorder="1" applyAlignment="1">
      <alignment horizontal="center" vertical="center" shrinkToFit="1"/>
    </xf>
    <xf numFmtId="0" fontId="9" fillId="0" borderId="36" xfId="5" applyFont="1" applyBorder="1" applyAlignment="1">
      <alignment horizontal="center" vertical="center" shrinkToFit="1"/>
    </xf>
    <xf numFmtId="0" fontId="9" fillId="0" borderId="34" xfId="5" applyFont="1" applyBorder="1" applyAlignment="1">
      <alignment horizontal="center" vertical="center" shrinkToFit="1"/>
    </xf>
    <xf numFmtId="0" fontId="9" fillId="0" borderId="25" xfId="5" applyFont="1" applyBorder="1" applyAlignment="1">
      <alignment horizontal="center" vertical="center" shrinkToFit="1"/>
    </xf>
    <xf numFmtId="0" fontId="9" fillId="0" borderId="24" xfId="5" applyFont="1" applyBorder="1" applyAlignment="1">
      <alignment horizontal="center" vertical="center" shrinkToFit="1"/>
    </xf>
    <xf numFmtId="0" fontId="15" fillId="2" borderId="3" xfId="5" applyFont="1" applyFill="1" applyBorder="1" applyAlignment="1">
      <alignment horizontal="center" vertical="center"/>
    </xf>
    <xf numFmtId="0" fontId="15" fillId="2" borderId="8" xfId="5" applyFont="1" applyFill="1" applyBorder="1" applyAlignment="1">
      <alignment horizontal="center" vertical="center"/>
    </xf>
    <xf numFmtId="0" fontId="15" fillId="2" borderId="23" xfId="5" applyFont="1" applyFill="1" applyBorder="1" applyAlignment="1">
      <alignment horizontal="center" vertical="center"/>
    </xf>
    <xf numFmtId="0" fontId="15" fillId="2" borderId="22" xfId="5" applyFont="1" applyFill="1" applyBorder="1" applyAlignment="1">
      <alignment horizontal="center" vertical="center"/>
    </xf>
    <xf numFmtId="0" fontId="15" fillId="2" borderId="21" xfId="5" applyFont="1" applyFill="1" applyBorder="1" applyAlignment="1">
      <alignment horizontal="center" vertical="center"/>
    </xf>
    <xf numFmtId="0" fontId="15" fillId="2" borderId="2" xfId="5" applyFont="1" applyFill="1" applyBorder="1" applyAlignment="1">
      <alignment horizontal="center" vertical="center"/>
    </xf>
    <xf numFmtId="0" fontId="15" fillId="2" borderId="16" xfId="5" applyFont="1" applyFill="1" applyBorder="1" applyAlignment="1">
      <alignment horizontal="center" vertical="center"/>
    </xf>
    <xf numFmtId="0" fontId="9" fillId="2" borderId="1" xfId="5" applyFont="1" applyFill="1" applyBorder="1" applyAlignment="1">
      <alignment horizontal="center" vertical="center"/>
    </xf>
    <xf numFmtId="0" fontId="9" fillId="10" borderId="1" xfId="5" applyFont="1" applyFill="1" applyBorder="1" applyAlignment="1">
      <alignment horizontal="left" vertical="center" shrinkToFit="1"/>
    </xf>
    <xf numFmtId="0" fontId="9" fillId="8" borderId="1" xfId="5" applyFont="1" applyFill="1" applyBorder="1" applyAlignment="1">
      <alignment horizontal="left" vertical="center" shrinkToFit="1"/>
    </xf>
    <xf numFmtId="0" fontId="9" fillId="0" borderId="6" xfId="5" applyFont="1" applyBorder="1" applyAlignment="1">
      <alignment horizontal="center" vertical="center"/>
    </xf>
    <xf numFmtId="0" fontId="9" fillId="0" borderId="7" xfId="5" applyFont="1" applyBorder="1" applyAlignment="1">
      <alignment horizontal="center" vertical="center"/>
    </xf>
    <xf numFmtId="0" fontId="9" fillId="0" borderId="59" xfId="5" applyFont="1" applyBorder="1" applyAlignment="1">
      <alignment horizontal="center" vertical="center"/>
    </xf>
    <xf numFmtId="0" fontId="9" fillId="0" borderId="25" xfId="5" applyFont="1" applyBorder="1" applyAlignment="1">
      <alignment horizontal="center" vertical="center"/>
    </xf>
    <xf numFmtId="0" fontId="9" fillId="0" borderId="60" xfId="5" applyFont="1" applyBorder="1" applyAlignment="1">
      <alignment horizontal="center" vertical="center"/>
    </xf>
    <xf numFmtId="0" fontId="9" fillId="0" borderId="51" xfId="5" applyFont="1" applyBorder="1" applyAlignment="1">
      <alignment horizontal="center" vertical="center" shrinkToFit="1"/>
    </xf>
    <xf numFmtId="0" fontId="9" fillId="0" borderId="42" xfId="5" applyFont="1" applyBorder="1" applyAlignment="1">
      <alignment horizontal="center" vertical="center" shrinkToFit="1"/>
    </xf>
    <xf numFmtId="0" fontId="9" fillId="0" borderId="50" xfId="5" applyFont="1" applyBorder="1" applyAlignment="1">
      <alignment horizontal="center" vertical="center" shrinkToFit="1"/>
    </xf>
    <xf numFmtId="0" fontId="9" fillId="0" borderId="40" xfId="5" applyFont="1" applyBorder="1" applyAlignment="1">
      <alignment horizontal="center" vertical="center" shrinkToFit="1"/>
    </xf>
    <xf numFmtId="0" fontId="9" fillId="0" borderId="55" xfId="5" applyFont="1" applyBorder="1" applyAlignment="1">
      <alignment horizontal="center" vertical="center" shrinkToFit="1"/>
    </xf>
    <xf numFmtId="0" fontId="9" fillId="0" borderId="43" xfId="5" applyFont="1" applyBorder="1" applyAlignment="1">
      <alignment horizontal="center" vertical="center" shrinkToFit="1"/>
    </xf>
    <xf numFmtId="0" fontId="9" fillId="0" borderId="53" xfId="5" applyFont="1" applyBorder="1" applyAlignment="1">
      <alignment horizontal="center" vertical="center" shrinkToFit="1"/>
    </xf>
    <xf numFmtId="0" fontId="9" fillId="0" borderId="54" xfId="5" applyFont="1" applyBorder="1" applyAlignment="1">
      <alignment horizontal="center" vertical="center" shrinkToFit="1"/>
    </xf>
    <xf numFmtId="0" fontId="9" fillId="0" borderId="56" xfId="5" applyFont="1" applyBorder="1" applyAlignment="1">
      <alignment horizontal="center" vertical="center" shrinkToFit="1"/>
    </xf>
    <xf numFmtId="179" fontId="9" fillId="2" borderId="34" xfId="5" applyNumberFormat="1" applyFont="1" applyFill="1" applyBorder="1" applyAlignment="1">
      <alignment horizontal="center" vertical="center" shrinkToFit="1"/>
    </xf>
    <xf numFmtId="179" fontId="9" fillId="2" borderId="25" xfId="5" applyNumberFormat="1" applyFont="1" applyFill="1" applyBorder="1" applyAlignment="1">
      <alignment horizontal="center" vertical="center" shrinkToFit="1"/>
    </xf>
    <xf numFmtId="179" fontId="9" fillId="2" borderId="24" xfId="5" applyNumberFormat="1" applyFont="1" applyFill="1" applyBorder="1" applyAlignment="1">
      <alignment horizontal="center" vertical="center" shrinkToFit="1"/>
    </xf>
    <xf numFmtId="0" fontId="15" fillId="2" borderId="19" xfId="5" applyFont="1" applyFill="1" applyBorder="1" applyAlignment="1">
      <alignment horizontal="center" vertical="center"/>
    </xf>
    <xf numFmtId="0" fontId="24" fillId="2" borderId="14" xfId="5" applyFont="1" applyFill="1" applyBorder="1" applyAlignment="1">
      <alignment horizontal="center" vertical="center" wrapText="1"/>
    </xf>
    <xf numFmtId="0" fontId="24" fillId="2" borderId="15" xfId="5" applyFont="1" applyFill="1" applyBorder="1" applyAlignment="1">
      <alignment horizontal="center" vertical="center" wrapText="1"/>
    </xf>
    <xf numFmtId="0" fontId="24" fillId="2" borderId="13" xfId="5" applyFont="1" applyFill="1" applyBorder="1" applyAlignment="1">
      <alignment horizontal="center" vertical="center" wrapText="1"/>
    </xf>
    <xf numFmtId="0" fontId="24" fillId="2" borderId="33" xfId="5" applyFont="1" applyFill="1" applyBorder="1" applyAlignment="1">
      <alignment horizontal="center" vertical="center" wrapText="1"/>
    </xf>
    <xf numFmtId="0" fontId="24" fillId="2" borderId="47" xfId="5" applyFont="1" applyFill="1" applyBorder="1" applyAlignment="1">
      <alignment horizontal="center" vertical="center" wrapText="1"/>
    </xf>
    <xf numFmtId="0" fontId="15" fillId="2" borderId="23" xfId="5" applyFont="1" applyFill="1" applyBorder="1" applyAlignment="1">
      <alignment horizontal="center" vertical="center" wrapText="1"/>
    </xf>
    <xf numFmtId="0" fontId="15" fillId="2" borderId="22" xfId="5" applyFont="1" applyFill="1" applyBorder="1" applyAlignment="1">
      <alignment horizontal="center" vertical="center" wrapText="1"/>
    </xf>
    <xf numFmtId="0" fontId="15" fillId="2" borderId="21" xfId="5" applyFont="1" applyFill="1" applyBorder="1" applyAlignment="1">
      <alignment horizontal="center" vertical="center" wrapText="1"/>
    </xf>
    <xf numFmtId="0" fontId="15" fillId="2" borderId="20" xfId="5" applyFont="1" applyFill="1" applyBorder="1" applyAlignment="1">
      <alignment horizontal="center" vertical="center" wrapText="1"/>
    </xf>
    <xf numFmtId="0" fontId="15" fillId="2" borderId="18" xfId="5" applyFont="1" applyFill="1" applyBorder="1" applyAlignment="1">
      <alignment horizontal="center" vertical="center" wrapText="1"/>
    </xf>
    <xf numFmtId="0" fontId="9" fillId="10" borderId="6" xfId="5" applyFont="1" applyFill="1" applyBorder="1" applyAlignment="1">
      <alignment horizontal="center" vertical="center"/>
    </xf>
    <xf numFmtId="0" fontId="9" fillId="8" borderId="7" xfId="5" applyFont="1" applyFill="1" applyBorder="1" applyAlignment="1">
      <alignment horizontal="center" vertical="center"/>
    </xf>
    <xf numFmtId="0" fontId="9" fillId="8" borderId="5" xfId="5" applyFont="1" applyFill="1" applyBorder="1" applyAlignment="1">
      <alignment horizontal="center" vertical="center"/>
    </xf>
    <xf numFmtId="0" fontId="9" fillId="10" borderId="9" xfId="5" applyFont="1" applyFill="1" applyBorder="1" applyAlignment="1">
      <alignment horizontal="center" vertical="center"/>
    </xf>
    <xf numFmtId="0" fontId="9" fillId="8" borderId="10" xfId="5" applyFont="1" applyFill="1" applyBorder="1" applyAlignment="1">
      <alignment horizontal="center" vertical="center"/>
    </xf>
    <xf numFmtId="0" fontId="9" fillId="8" borderId="11" xfId="5" applyFont="1" applyFill="1" applyBorder="1" applyAlignment="1">
      <alignment horizontal="center" vertical="center"/>
    </xf>
    <xf numFmtId="0" fontId="21" fillId="2" borderId="1" xfId="5" applyFont="1" applyFill="1" applyBorder="1" applyAlignment="1">
      <alignment horizontal="center" vertical="center" wrapText="1" shrinkToFit="1"/>
    </xf>
    <xf numFmtId="0" fontId="15" fillId="0" borderId="1" xfId="0" applyFont="1" applyBorder="1" applyAlignment="1">
      <alignment horizontal="center" vertical="center"/>
    </xf>
    <xf numFmtId="14" fontId="9" fillId="10" borderId="6" xfId="5" applyNumberFormat="1" applyFont="1" applyFill="1" applyBorder="1" applyAlignment="1">
      <alignment horizontal="center" vertical="center" wrapText="1" shrinkToFit="1"/>
    </xf>
    <xf numFmtId="0" fontId="9" fillId="9" borderId="7" xfId="5" applyFont="1" applyFill="1" applyBorder="1" applyAlignment="1">
      <alignment horizontal="center" vertical="center" wrapText="1" shrinkToFit="1"/>
    </xf>
    <xf numFmtId="0" fontId="9" fillId="9" borderId="5" xfId="5" applyFont="1" applyFill="1" applyBorder="1" applyAlignment="1">
      <alignment horizontal="center" vertical="center" wrapText="1" shrinkToFit="1"/>
    </xf>
    <xf numFmtId="0" fontId="9" fillId="9" borderId="9" xfId="5" applyFont="1" applyFill="1" applyBorder="1" applyAlignment="1">
      <alignment horizontal="center" vertical="center" wrapText="1" shrinkToFit="1"/>
    </xf>
    <xf numFmtId="0" fontId="9" fillId="9" borderId="10" xfId="5" applyFont="1" applyFill="1" applyBorder="1" applyAlignment="1">
      <alignment horizontal="center" vertical="center" wrapText="1" shrinkToFit="1"/>
    </xf>
    <xf numFmtId="0" fontId="9" fillId="9" borderId="11" xfId="5" applyFont="1" applyFill="1" applyBorder="1" applyAlignment="1">
      <alignment horizontal="center" vertical="center" wrapText="1" shrinkToFit="1"/>
    </xf>
    <xf numFmtId="0" fontId="9" fillId="2" borderId="13" xfId="5" applyFont="1" applyFill="1" applyBorder="1" applyAlignment="1">
      <alignment horizontal="center" vertical="center"/>
    </xf>
    <xf numFmtId="0" fontId="9" fillId="2" borderId="6" xfId="5" applyFont="1" applyFill="1" applyBorder="1" applyAlignment="1">
      <alignment horizontal="center" vertical="center" shrinkToFit="1"/>
    </xf>
    <xf numFmtId="0" fontId="9" fillId="2" borderId="5" xfId="5" applyFont="1" applyFill="1" applyBorder="1" applyAlignment="1">
      <alignment horizontal="center" vertical="center" shrinkToFit="1"/>
    </xf>
    <xf numFmtId="0" fontId="9" fillId="2" borderId="9" xfId="5" applyFont="1" applyFill="1" applyBorder="1" applyAlignment="1">
      <alignment horizontal="center" vertical="center" shrinkToFit="1"/>
    </xf>
    <xf numFmtId="0" fontId="9" fillId="2" borderId="11" xfId="5" applyFont="1" applyFill="1" applyBorder="1" applyAlignment="1">
      <alignment horizontal="center" vertical="center" shrinkToFit="1"/>
    </xf>
    <xf numFmtId="0" fontId="9" fillId="10" borderId="14" xfId="5" applyFont="1" applyFill="1" applyBorder="1" applyAlignment="1">
      <alignment horizontal="left" vertical="center"/>
    </xf>
    <xf numFmtId="0" fontId="9" fillId="8" borderId="14" xfId="5" applyFont="1" applyFill="1" applyBorder="1" applyAlignment="1">
      <alignment horizontal="left" vertical="center"/>
    </xf>
    <xf numFmtId="0" fontId="9" fillId="10" borderId="13" xfId="5" applyFont="1" applyFill="1" applyBorder="1" applyAlignment="1">
      <alignment horizontal="left" vertical="center"/>
    </xf>
    <xf numFmtId="0" fontId="9" fillId="8" borderId="13" xfId="5" applyFont="1" applyFill="1" applyBorder="1" applyAlignment="1">
      <alignment horizontal="left" vertical="center"/>
    </xf>
    <xf numFmtId="0" fontId="9" fillId="2" borderId="14" xfId="5" applyFont="1" applyFill="1" applyBorder="1" applyAlignment="1">
      <alignment horizontal="center" vertical="center"/>
    </xf>
    <xf numFmtId="0" fontId="49" fillId="10" borderId="6" xfId="2" applyFont="1" applyFill="1" applyBorder="1" applyAlignment="1">
      <alignment horizontal="left" vertical="top" wrapText="1"/>
    </xf>
    <xf numFmtId="0" fontId="49" fillId="8" borderId="7" xfId="2" applyFont="1" applyFill="1" applyBorder="1" applyAlignment="1">
      <alignment horizontal="left" vertical="top"/>
    </xf>
    <xf numFmtId="0" fontId="49" fillId="8" borderId="5" xfId="2" applyFont="1" applyFill="1" applyBorder="1" applyAlignment="1">
      <alignment horizontal="left" vertical="top"/>
    </xf>
    <xf numFmtId="0" fontId="49" fillId="8" borderId="12" xfId="2" applyFont="1" applyFill="1" applyBorder="1" applyAlignment="1">
      <alignment horizontal="left" vertical="top"/>
    </xf>
    <xf numFmtId="0" fontId="49" fillId="8" borderId="0" xfId="2" applyFont="1" applyFill="1" applyAlignment="1">
      <alignment horizontal="left" vertical="top"/>
    </xf>
    <xf numFmtId="0" fontId="49" fillId="8" borderId="4" xfId="2" applyFont="1" applyFill="1" applyBorder="1" applyAlignment="1">
      <alignment horizontal="left" vertical="top"/>
    </xf>
    <xf numFmtId="0" fontId="49" fillId="8" borderId="9" xfId="2" applyFont="1" applyFill="1" applyBorder="1" applyAlignment="1">
      <alignment horizontal="left" vertical="top"/>
    </xf>
    <xf numFmtId="0" fontId="49" fillId="8" borderId="10" xfId="2" applyFont="1" applyFill="1" applyBorder="1" applyAlignment="1">
      <alignment horizontal="left" vertical="top"/>
    </xf>
    <xf numFmtId="0" fontId="49" fillId="8" borderId="11" xfId="2" applyFont="1" applyFill="1" applyBorder="1" applyAlignment="1">
      <alignment horizontal="left" vertical="top"/>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10" fillId="2" borderId="8" xfId="2" applyFont="1" applyFill="1" applyBorder="1" applyAlignment="1">
      <alignment horizontal="center" vertical="center"/>
    </xf>
    <xf numFmtId="176" fontId="10" fillId="10" borderId="6" xfId="2" applyNumberFormat="1" applyFont="1" applyFill="1" applyBorder="1" applyAlignment="1">
      <alignment horizontal="center" vertical="center" wrapText="1" shrinkToFit="1"/>
    </xf>
    <xf numFmtId="176" fontId="10" fillId="9" borderId="7" xfId="2" applyNumberFormat="1" applyFont="1" applyFill="1" applyBorder="1" applyAlignment="1">
      <alignment horizontal="center" vertical="center" wrapText="1" shrinkToFit="1"/>
    </xf>
    <xf numFmtId="176" fontId="10" fillId="9" borderId="5" xfId="2" applyNumberFormat="1" applyFont="1" applyFill="1" applyBorder="1" applyAlignment="1">
      <alignment horizontal="center" vertical="center" wrapText="1" shrinkToFit="1"/>
    </xf>
    <xf numFmtId="176" fontId="10" fillId="9" borderId="9" xfId="2" applyNumberFormat="1" applyFont="1" applyFill="1" applyBorder="1" applyAlignment="1">
      <alignment horizontal="center" vertical="center" wrapText="1" shrinkToFit="1"/>
    </xf>
    <xf numFmtId="176" fontId="10" fillId="9" borderId="10" xfId="2" applyNumberFormat="1" applyFont="1" applyFill="1" applyBorder="1" applyAlignment="1">
      <alignment horizontal="center" vertical="center" wrapText="1" shrinkToFit="1"/>
    </xf>
    <xf numFmtId="176" fontId="10" fillId="9" borderId="11" xfId="2" applyNumberFormat="1" applyFont="1" applyFill="1" applyBorder="1" applyAlignment="1">
      <alignment horizontal="center" vertical="center" wrapText="1" shrinkToFit="1"/>
    </xf>
    <xf numFmtId="0" fontId="10" fillId="10" borderId="9" xfId="2" applyFont="1" applyFill="1" applyBorder="1" applyAlignment="1">
      <alignment horizontal="left" vertical="center"/>
    </xf>
    <xf numFmtId="0" fontId="10" fillId="8" borderId="10" xfId="2" applyFont="1" applyFill="1" applyBorder="1" applyAlignment="1">
      <alignment horizontal="left" vertical="center"/>
    </xf>
    <xf numFmtId="0" fontId="10" fillId="8" borderId="11" xfId="2" applyFont="1" applyFill="1" applyBorder="1" applyAlignment="1">
      <alignment horizontal="left" vertical="center"/>
    </xf>
    <xf numFmtId="0" fontId="9" fillId="10" borderId="2" xfId="2" applyFont="1" applyFill="1" applyBorder="1" applyAlignment="1">
      <alignment horizontal="center" vertical="center" wrapText="1" shrinkToFit="1"/>
    </xf>
    <xf numFmtId="0" fontId="9" fillId="8" borderId="3" xfId="2" applyFont="1" applyFill="1" applyBorder="1" applyAlignment="1">
      <alignment horizontal="center" vertical="center" wrapText="1" shrinkToFit="1"/>
    </xf>
    <xf numFmtId="0" fontId="9" fillId="8" borderId="8" xfId="2" applyFont="1" applyFill="1" applyBorder="1" applyAlignment="1">
      <alignment horizontal="center" vertical="center" wrapText="1" shrinkToFit="1"/>
    </xf>
    <xf numFmtId="0" fontId="10" fillId="10" borderId="9" xfId="2" applyFont="1" applyFill="1" applyBorder="1" applyAlignment="1">
      <alignment horizontal="center" vertical="center" wrapText="1" shrinkToFit="1"/>
    </xf>
    <xf numFmtId="0" fontId="10" fillId="8" borderId="10" xfId="2" applyFont="1" applyFill="1" applyBorder="1" applyAlignment="1">
      <alignment horizontal="center" vertical="center" wrapText="1" shrinkToFit="1"/>
    </xf>
    <xf numFmtId="0" fontId="10" fillId="8" borderId="11" xfId="2" applyFont="1" applyFill="1" applyBorder="1" applyAlignment="1">
      <alignment horizontal="center" vertical="center" wrapText="1" shrinkToFit="1"/>
    </xf>
    <xf numFmtId="0" fontId="9" fillId="0" borderId="0" xfId="2" applyFont="1" applyAlignment="1">
      <alignment vertical="center"/>
    </xf>
    <xf numFmtId="0" fontId="23" fillId="0" borderId="0" xfId="11" applyFont="1">
      <alignment vertical="center"/>
    </xf>
    <xf numFmtId="0" fontId="10" fillId="10" borderId="2" xfId="2" applyFont="1" applyFill="1" applyBorder="1" applyAlignment="1">
      <alignment horizontal="center" vertical="center" wrapText="1" shrinkToFit="1"/>
    </xf>
    <xf numFmtId="0" fontId="10" fillId="8" borderId="3" xfId="2" applyFont="1" applyFill="1" applyBorder="1" applyAlignment="1">
      <alignment horizontal="center" vertical="center" wrapText="1" shrinkToFit="1"/>
    </xf>
    <xf numFmtId="0" fontId="10" fillId="8" borderId="8" xfId="2" applyFont="1" applyFill="1" applyBorder="1" applyAlignment="1">
      <alignment horizontal="center" vertical="center" wrapText="1" shrinkToFit="1"/>
    </xf>
    <xf numFmtId="0" fontId="10" fillId="10" borderId="6" xfId="2" applyFont="1" applyFill="1" applyBorder="1" applyAlignment="1">
      <alignment horizontal="left" vertical="center"/>
    </xf>
    <xf numFmtId="0" fontId="10" fillId="8" borderId="7" xfId="2" applyFont="1" applyFill="1" applyBorder="1" applyAlignment="1">
      <alignment horizontal="left" vertical="center"/>
    </xf>
    <xf numFmtId="0" fontId="10" fillId="8" borderId="5" xfId="2" applyFont="1" applyFill="1" applyBorder="1" applyAlignment="1">
      <alignment horizontal="left" vertical="center"/>
    </xf>
    <xf numFmtId="0" fontId="10" fillId="10" borderId="2" xfId="2" applyFont="1" applyFill="1" applyBorder="1" applyAlignment="1">
      <alignment horizontal="center" vertical="center" shrinkToFit="1"/>
    </xf>
    <xf numFmtId="0" fontId="10" fillId="8" borderId="3" xfId="2" applyFont="1" applyFill="1" applyBorder="1" applyAlignment="1">
      <alignment horizontal="center" vertical="center" shrinkToFit="1"/>
    </xf>
    <xf numFmtId="0" fontId="10" fillId="8" borderId="8" xfId="2" applyFont="1" applyFill="1" applyBorder="1" applyAlignment="1">
      <alignment horizontal="center" vertical="center" shrinkToFit="1"/>
    </xf>
    <xf numFmtId="0" fontId="10" fillId="10" borderId="6" xfId="2" applyFont="1" applyFill="1" applyBorder="1" applyAlignment="1">
      <alignment horizontal="center" vertical="center" wrapText="1" shrinkToFit="1"/>
    </xf>
    <xf numFmtId="0" fontId="10" fillId="8" borderId="7" xfId="2" applyFont="1" applyFill="1" applyBorder="1" applyAlignment="1">
      <alignment horizontal="center" vertical="center" wrapText="1" shrinkToFit="1"/>
    </xf>
    <xf numFmtId="0" fontId="10" fillId="8" borderId="5" xfId="2" applyFont="1" applyFill="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ustomBuiltin="1"/>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2F241B9A-E572-47D1-B3CC-C48284CF4AF7}"/>
    <cellStyle name="標準_021220点検表修正案" xfId="7" xr:uid="{00000000-0005-0000-0000-000009000000}"/>
  </cellStyles>
  <dxfs count="817">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E9DCF8"/>
      <color rgb="FFF5E9FB"/>
      <color rgb="FFEEDFF9"/>
      <color rgb="FFF7DCFC"/>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sharedStrings" Target="sharedString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1.xml"/><Relationship Id="rId9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externalLink" Target="externalLinks/externalLink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jpg"/><Relationship Id="rId4" Type="http://schemas.openxmlformats.org/officeDocument/2006/relationships/image" Target="../media/image9.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jpg"/><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7.jpg"/><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8.jp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9.jp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0.jp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3" Type="http://schemas.openxmlformats.org/officeDocument/2006/relationships/image" Target="../media/image24.jpg"/><Relationship Id="rId2" Type="http://schemas.openxmlformats.org/officeDocument/2006/relationships/image" Target="../media/image23.jpg"/><Relationship Id="rId1" Type="http://schemas.openxmlformats.org/officeDocument/2006/relationships/image" Target="../media/image22.jpg"/></Relationships>
</file>

<file path=xl/drawings/_rels/drawing17.xml.rels><?xml version="1.0" encoding="UTF-8" standalone="yes"?>
<Relationships xmlns="http://schemas.openxmlformats.org/package/2006/relationships"><Relationship Id="rId2" Type="http://schemas.openxmlformats.org/officeDocument/2006/relationships/image" Target="../media/image26.jpg"/><Relationship Id="rId1" Type="http://schemas.openxmlformats.org/officeDocument/2006/relationships/image" Target="../media/image25.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7.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8.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9.jpg"/></Relationships>
</file>

<file path=xl/drawings/_rels/drawing21.xml.rels><?xml version="1.0" encoding="UTF-8" standalone="yes"?>
<Relationships xmlns="http://schemas.openxmlformats.org/package/2006/relationships"><Relationship Id="rId2" Type="http://schemas.openxmlformats.org/officeDocument/2006/relationships/image" Target="../media/image31.jpg"/><Relationship Id="rId1" Type="http://schemas.openxmlformats.org/officeDocument/2006/relationships/image" Target="../media/image30.jpg"/></Relationships>
</file>

<file path=xl/drawings/_rels/drawing22.xml.rels><?xml version="1.0" encoding="UTF-8" standalone="yes"?>
<Relationships xmlns="http://schemas.openxmlformats.org/package/2006/relationships"><Relationship Id="rId1" Type="http://schemas.openxmlformats.org/officeDocument/2006/relationships/image" Target="../media/image3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33.jpg"/></Relationships>
</file>

<file path=xl/drawings/_rels/drawing24.xml.rels><?xml version="1.0" encoding="UTF-8" standalone="yes"?>
<Relationships xmlns="http://schemas.openxmlformats.org/package/2006/relationships"><Relationship Id="rId1" Type="http://schemas.openxmlformats.org/officeDocument/2006/relationships/image" Target="../media/image34.jpg"/></Relationships>
</file>

<file path=xl/drawings/_rels/drawing25.xml.rels><?xml version="1.0" encoding="UTF-8" standalone="yes"?>
<Relationships xmlns="http://schemas.openxmlformats.org/package/2006/relationships"><Relationship Id="rId1" Type="http://schemas.openxmlformats.org/officeDocument/2006/relationships/image" Target="../media/image35.jpg"/></Relationships>
</file>

<file path=xl/drawings/_rels/drawing26.xml.rels><?xml version="1.0" encoding="UTF-8" standalone="yes"?>
<Relationships xmlns="http://schemas.openxmlformats.org/package/2006/relationships"><Relationship Id="rId3" Type="http://schemas.openxmlformats.org/officeDocument/2006/relationships/image" Target="../media/image38.jpg"/><Relationship Id="rId2" Type="http://schemas.openxmlformats.org/officeDocument/2006/relationships/image" Target="../media/image37.jpg"/><Relationship Id="rId1" Type="http://schemas.openxmlformats.org/officeDocument/2006/relationships/image" Target="../media/image36.jpg"/></Relationships>
</file>

<file path=xl/drawings/_rels/drawing27.xml.rels><?xml version="1.0" encoding="UTF-8" standalone="yes"?>
<Relationships xmlns="http://schemas.openxmlformats.org/package/2006/relationships"><Relationship Id="rId3" Type="http://schemas.openxmlformats.org/officeDocument/2006/relationships/image" Target="../media/image41.jpg"/><Relationship Id="rId2" Type="http://schemas.openxmlformats.org/officeDocument/2006/relationships/image" Target="../media/image40.jpg"/><Relationship Id="rId1" Type="http://schemas.openxmlformats.org/officeDocument/2006/relationships/image" Target="../media/image39.jpg"/><Relationship Id="rId4" Type="http://schemas.openxmlformats.org/officeDocument/2006/relationships/image" Target="../media/image4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43.jpg"/></Relationships>
</file>

<file path=xl/drawings/_rels/drawing29.xml.rels><?xml version="1.0" encoding="UTF-8" standalone="yes"?>
<Relationships xmlns="http://schemas.openxmlformats.org/package/2006/relationships"><Relationship Id="rId3" Type="http://schemas.openxmlformats.org/officeDocument/2006/relationships/image" Target="../media/image46.jpg"/><Relationship Id="rId2" Type="http://schemas.openxmlformats.org/officeDocument/2006/relationships/image" Target="../media/image45.jpg"/><Relationship Id="rId1" Type="http://schemas.openxmlformats.org/officeDocument/2006/relationships/image" Target="../media/image44.jpg"/></Relationships>
</file>

<file path=xl/drawings/_rels/drawing30.xml.rels><?xml version="1.0" encoding="UTF-8" standalone="yes"?>
<Relationships xmlns="http://schemas.openxmlformats.org/package/2006/relationships"><Relationship Id="rId1" Type="http://schemas.openxmlformats.org/officeDocument/2006/relationships/image" Target="../media/image47.jpg"/></Relationships>
</file>

<file path=xl/drawings/_rels/drawing31.xml.rels><?xml version="1.0" encoding="UTF-8" standalone="yes"?>
<Relationships xmlns="http://schemas.openxmlformats.org/package/2006/relationships"><Relationship Id="rId3" Type="http://schemas.openxmlformats.org/officeDocument/2006/relationships/image" Target="../media/image50.jpg"/><Relationship Id="rId2" Type="http://schemas.openxmlformats.org/officeDocument/2006/relationships/image" Target="../media/image49.jpg"/><Relationship Id="rId1" Type="http://schemas.openxmlformats.org/officeDocument/2006/relationships/image" Target="../media/image48.jpg"/></Relationships>
</file>

<file path=xl/drawings/_rels/drawing32.xml.rels><?xml version="1.0" encoding="UTF-8" standalone="yes"?>
<Relationships xmlns="http://schemas.openxmlformats.org/package/2006/relationships"><Relationship Id="rId1" Type="http://schemas.openxmlformats.org/officeDocument/2006/relationships/image" Target="../media/image5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52.jpg"/></Relationships>
</file>

<file path=xl/drawings/_rels/drawing34.xml.rels><?xml version="1.0" encoding="UTF-8" standalone="yes"?>
<Relationships xmlns="http://schemas.openxmlformats.org/package/2006/relationships"><Relationship Id="rId1" Type="http://schemas.openxmlformats.org/officeDocument/2006/relationships/image" Target="../media/image53.jpg"/></Relationships>
</file>

<file path=xl/drawings/_rels/drawing35.xml.rels><?xml version="1.0" encoding="UTF-8" standalone="yes"?>
<Relationships xmlns="http://schemas.openxmlformats.org/package/2006/relationships"><Relationship Id="rId1" Type="http://schemas.openxmlformats.org/officeDocument/2006/relationships/image" Target="../media/image54.jpg"/></Relationships>
</file>

<file path=xl/drawings/_rels/drawing36.xml.rels><?xml version="1.0" encoding="UTF-8" standalone="yes"?>
<Relationships xmlns="http://schemas.openxmlformats.org/package/2006/relationships"><Relationship Id="rId1" Type="http://schemas.openxmlformats.org/officeDocument/2006/relationships/image" Target="../media/image55.jpg"/></Relationships>
</file>

<file path=xl/drawings/_rels/drawing37.xml.rels><?xml version="1.0" encoding="UTF-8" standalone="yes"?>
<Relationships xmlns="http://schemas.openxmlformats.org/package/2006/relationships"><Relationship Id="rId1" Type="http://schemas.openxmlformats.org/officeDocument/2006/relationships/image" Target="../media/image56.jpg"/></Relationships>
</file>

<file path=xl/drawings/_rels/drawing38.xml.rels><?xml version="1.0" encoding="UTF-8" standalone="yes"?>
<Relationships xmlns="http://schemas.openxmlformats.org/package/2006/relationships"><Relationship Id="rId1" Type="http://schemas.openxmlformats.org/officeDocument/2006/relationships/image" Target="../media/image57.jpg"/></Relationships>
</file>

<file path=xl/drawings/_rels/drawing39.xml.rels><?xml version="1.0" encoding="UTF-8" standalone="yes"?>
<Relationships xmlns="http://schemas.openxmlformats.org/package/2006/relationships"><Relationship Id="rId1" Type="http://schemas.openxmlformats.org/officeDocument/2006/relationships/image" Target="../media/image58.jpg"/></Relationships>
</file>

<file path=xl/drawings/_rels/drawing40.xml.rels><?xml version="1.0" encoding="UTF-8" standalone="yes"?>
<Relationships xmlns="http://schemas.openxmlformats.org/package/2006/relationships"><Relationship Id="rId1" Type="http://schemas.openxmlformats.org/officeDocument/2006/relationships/image" Target="../media/image59.jpg"/></Relationships>
</file>

<file path=xl/drawings/_rels/drawing41.xml.rels><?xml version="1.0" encoding="UTF-8" standalone="yes"?>
<Relationships xmlns="http://schemas.openxmlformats.org/package/2006/relationships"><Relationship Id="rId1" Type="http://schemas.openxmlformats.org/officeDocument/2006/relationships/image" Target="../media/image60.jpg"/></Relationships>
</file>

<file path=xl/drawings/_rels/drawing42.xml.rels><?xml version="1.0" encoding="UTF-8" standalone="yes"?>
<Relationships xmlns="http://schemas.openxmlformats.org/package/2006/relationships"><Relationship Id="rId1" Type="http://schemas.openxmlformats.org/officeDocument/2006/relationships/image" Target="../media/image6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62.jpg"/></Relationships>
</file>

<file path=xl/drawings/_rels/drawing44.xml.rels><?xml version="1.0" encoding="UTF-8" standalone="yes"?>
<Relationships xmlns="http://schemas.openxmlformats.org/package/2006/relationships"><Relationship Id="rId1" Type="http://schemas.openxmlformats.org/officeDocument/2006/relationships/image" Target="../media/image63.jpg"/></Relationships>
</file>

<file path=xl/drawings/_rels/drawing45.xml.rels><?xml version="1.0" encoding="UTF-8" standalone="yes"?>
<Relationships xmlns="http://schemas.openxmlformats.org/package/2006/relationships"><Relationship Id="rId1" Type="http://schemas.openxmlformats.org/officeDocument/2006/relationships/image" Target="../media/image64.jpg"/></Relationships>
</file>

<file path=xl/drawings/_rels/drawing46.xml.rels><?xml version="1.0" encoding="UTF-8" standalone="yes"?>
<Relationships xmlns="http://schemas.openxmlformats.org/package/2006/relationships"><Relationship Id="rId1" Type="http://schemas.openxmlformats.org/officeDocument/2006/relationships/image" Target="../media/image65.jpg"/></Relationships>
</file>

<file path=xl/drawings/_rels/drawing47.xml.rels><?xml version="1.0" encoding="UTF-8" standalone="yes"?>
<Relationships xmlns="http://schemas.openxmlformats.org/package/2006/relationships"><Relationship Id="rId1" Type="http://schemas.openxmlformats.org/officeDocument/2006/relationships/image" Target="../media/image66.jpg"/></Relationships>
</file>

<file path=xl/drawings/_rels/drawing48.xml.rels><?xml version="1.0" encoding="UTF-8" standalone="yes"?>
<Relationships xmlns="http://schemas.openxmlformats.org/package/2006/relationships"><Relationship Id="rId1" Type="http://schemas.openxmlformats.org/officeDocument/2006/relationships/image" Target="../media/image67.jpg"/></Relationships>
</file>

<file path=xl/drawings/_rels/drawing49.xml.rels><?xml version="1.0" encoding="UTF-8" standalone="yes"?>
<Relationships xmlns="http://schemas.openxmlformats.org/package/2006/relationships"><Relationship Id="rId1" Type="http://schemas.openxmlformats.org/officeDocument/2006/relationships/image" Target="../media/image68.jpg"/></Relationships>
</file>

<file path=xl/drawings/_rels/drawing50.xml.rels><?xml version="1.0" encoding="UTF-8" standalone="yes"?>
<Relationships xmlns="http://schemas.openxmlformats.org/package/2006/relationships"><Relationship Id="rId1" Type="http://schemas.openxmlformats.org/officeDocument/2006/relationships/image" Target="../media/image69.jpg"/></Relationships>
</file>

<file path=xl/drawings/_rels/drawing51.xml.rels><?xml version="1.0" encoding="UTF-8" standalone="yes"?>
<Relationships xmlns="http://schemas.openxmlformats.org/package/2006/relationships"><Relationship Id="rId1" Type="http://schemas.openxmlformats.org/officeDocument/2006/relationships/image" Target="../media/image70.jpg"/></Relationships>
</file>

<file path=xl/drawings/_rels/drawing52.xml.rels><?xml version="1.0" encoding="UTF-8" standalone="yes"?>
<Relationships xmlns="http://schemas.openxmlformats.org/package/2006/relationships"><Relationship Id="rId1" Type="http://schemas.openxmlformats.org/officeDocument/2006/relationships/image" Target="../media/image7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72.jpg"/></Relationships>
</file>

<file path=xl/drawings/_rels/drawing54.xml.rels><?xml version="1.0" encoding="UTF-8" standalone="yes"?>
<Relationships xmlns="http://schemas.openxmlformats.org/package/2006/relationships"><Relationship Id="rId1" Type="http://schemas.openxmlformats.org/officeDocument/2006/relationships/image" Target="../media/image73.jpg"/></Relationships>
</file>

<file path=xl/drawings/_rels/drawing55.xml.rels><?xml version="1.0" encoding="UTF-8" standalone="yes"?>
<Relationships xmlns="http://schemas.openxmlformats.org/package/2006/relationships"><Relationship Id="rId1" Type="http://schemas.openxmlformats.org/officeDocument/2006/relationships/image" Target="../media/image74.jpg"/></Relationships>
</file>

<file path=xl/drawings/_rels/drawing56.xml.rels><?xml version="1.0" encoding="UTF-8" standalone="yes"?>
<Relationships xmlns="http://schemas.openxmlformats.org/package/2006/relationships"><Relationship Id="rId1" Type="http://schemas.openxmlformats.org/officeDocument/2006/relationships/image" Target="../media/image75.jpg"/></Relationships>
</file>

<file path=xl/drawings/_rels/drawing57.xml.rels><?xml version="1.0" encoding="UTF-8" standalone="yes"?>
<Relationships xmlns="http://schemas.openxmlformats.org/package/2006/relationships"><Relationship Id="rId1" Type="http://schemas.openxmlformats.org/officeDocument/2006/relationships/image" Target="../media/image76.jpg"/></Relationships>
</file>

<file path=xl/drawings/_rels/drawing58.xml.rels><?xml version="1.0" encoding="UTF-8" standalone="yes"?>
<Relationships xmlns="http://schemas.openxmlformats.org/package/2006/relationships"><Relationship Id="rId1" Type="http://schemas.openxmlformats.org/officeDocument/2006/relationships/image" Target="../media/image77.jpg"/></Relationships>
</file>

<file path=xl/drawings/_rels/drawing59.xml.rels><?xml version="1.0" encoding="UTF-8" standalone="yes"?>
<Relationships xmlns="http://schemas.openxmlformats.org/package/2006/relationships"><Relationship Id="rId1" Type="http://schemas.openxmlformats.org/officeDocument/2006/relationships/image" Target="../media/image78.jpg"/></Relationships>
</file>

<file path=xl/drawings/_rels/drawing60.xml.rels><?xml version="1.0" encoding="UTF-8" standalone="yes"?>
<Relationships xmlns="http://schemas.openxmlformats.org/package/2006/relationships"><Relationship Id="rId1" Type="http://schemas.openxmlformats.org/officeDocument/2006/relationships/image" Target="../media/image79.jpg"/></Relationships>
</file>

<file path=xl/drawings/_rels/drawing61.xml.rels><?xml version="1.0" encoding="UTF-8" standalone="yes"?>
<Relationships xmlns="http://schemas.openxmlformats.org/package/2006/relationships"><Relationship Id="rId1" Type="http://schemas.openxmlformats.org/officeDocument/2006/relationships/image" Target="../media/image80.jpg"/></Relationships>
</file>

<file path=xl/drawings/_rels/drawing62.xml.rels><?xml version="1.0" encoding="UTF-8" standalone="yes"?>
<Relationships xmlns="http://schemas.openxmlformats.org/package/2006/relationships"><Relationship Id="rId1" Type="http://schemas.openxmlformats.org/officeDocument/2006/relationships/image" Target="../media/image8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82.jpg"/></Relationships>
</file>

<file path=xl/drawings/_rels/drawing64.xml.rels><?xml version="1.0" encoding="UTF-8" standalone="yes"?>
<Relationships xmlns="http://schemas.openxmlformats.org/package/2006/relationships"><Relationship Id="rId1" Type="http://schemas.openxmlformats.org/officeDocument/2006/relationships/image" Target="../media/image83.jpg"/></Relationships>
</file>

<file path=xl/drawings/_rels/drawing65.xml.rels><?xml version="1.0" encoding="UTF-8" standalone="yes"?>
<Relationships xmlns="http://schemas.openxmlformats.org/package/2006/relationships"><Relationship Id="rId1" Type="http://schemas.openxmlformats.org/officeDocument/2006/relationships/image" Target="../media/image84.jpg"/></Relationships>
</file>

<file path=xl/drawings/_rels/drawing66.xml.rels><?xml version="1.0" encoding="UTF-8" standalone="yes"?>
<Relationships xmlns="http://schemas.openxmlformats.org/package/2006/relationships"><Relationship Id="rId1" Type="http://schemas.openxmlformats.org/officeDocument/2006/relationships/image" Target="../media/image85.jpg"/></Relationships>
</file>

<file path=xl/drawings/_rels/drawing67.xml.rels><?xml version="1.0" encoding="UTF-8" standalone="yes"?>
<Relationships xmlns="http://schemas.openxmlformats.org/package/2006/relationships"><Relationship Id="rId1" Type="http://schemas.openxmlformats.org/officeDocument/2006/relationships/image" Target="../media/image86.jpg"/></Relationships>
</file>

<file path=xl/drawings/_rels/drawing68.xml.rels><?xml version="1.0" encoding="UTF-8" standalone="yes"?>
<Relationships xmlns="http://schemas.openxmlformats.org/package/2006/relationships"><Relationship Id="rId1" Type="http://schemas.openxmlformats.org/officeDocument/2006/relationships/image" Target="../media/image87.jpg"/></Relationships>
</file>

<file path=xl/drawings/_rels/drawing69.xml.rels><?xml version="1.0" encoding="UTF-8" standalone="yes"?>
<Relationships xmlns="http://schemas.openxmlformats.org/package/2006/relationships"><Relationship Id="rId1" Type="http://schemas.openxmlformats.org/officeDocument/2006/relationships/image" Target="../media/image88.jpg"/></Relationships>
</file>

<file path=xl/drawings/_rels/drawing70.xml.rels><?xml version="1.0" encoding="UTF-8" standalone="yes"?>
<Relationships xmlns="http://schemas.openxmlformats.org/package/2006/relationships"><Relationship Id="rId1" Type="http://schemas.openxmlformats.org/officeDocument/2006/relationships/image" Target="../media/image89.jpg"/></Relationships>
</file>

<file path=xl/drawings/_rels/drawing71.xml.rels><?xml version="1.0" encoding="UTF-8" standalone="yes"?>
<Relationships xmlns="http://schemas.openxmlformats.org/package/2006/relationships"><Relationship Id="rId1" Type="http://schemas.openxmlformats.org/officeDocument/2006/relationships/image" Target="../media/image90.jpg"/></Relationships>
</file>

<file path=xl/drawings/_rels/drawing72.xml.rels><?xml version="1.0" encoding="UTF-8" standalone="yes"?>
<Relationships xmlns="http://schemas.openxmlformats.org/package/2006/relationships"><Relationship Id="rId1" Type="http://schemas.openxmlformats.org/officeDocument/2006/relationships/image" Target="../media/image9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92.jpg"/></Relationships>
</file>

<file path=xl/drawings/_rels/drawing74.xml.rels><?xml version="1.0" encoding="UTF-8" standalone="yes"?>
<Relationships xmlns="http://schemas.openxmlformats.org/package/2006/relationships"><Relationship Id="rId1" Type="http://schemas.openxmlformats.org/officeDocument/2006/relationships/image" Target="../media/image93.jpg"/></Relationships>
</file>

<file path=xl/drawings/_rels/drawing75.xml.rels><?xml version="1.0" encoding="UTF-8" standalone="yes"?>
<Relationships xmlns="http://schemas.openxmlformats.org/package/2006/relationships"><Relationship Id="rId1" Type="http://schemas.openxmlformats.org/officeDocument/2006/relationships/image" Target="../media/image94.jpg"/></Relationships>
</file>

<file path=xl/drawings/_rels/drawing76.xml.rels><?xml version="1.0" encoding="UTF-8" standalone="yes"?>
<Relationships xmlns="http://schemas.openxmlformats.org/package/2006/relationships"><Relationship Id="rId1" Type="http://schemas.openxmlformats.org/officeDocument/2006/relationships/image" Target="../media/image95.jpg"/></Relationships>
</file>

<file path=xl/drawings/_rels/drawing77.xml.rels><?xml version="1.0" encoding="UTF-8" standalone="yes"?>
<Relationships xmlns="http://schemas.openxmlformats.org/package/2006/relationships"><Relationship Id="rId1" Type="http://schemas.openxmlformats.org/officeDocument/2006/relationships/image" Target="../media/image96.jpg"/></Relationships>
</file>

<file path=xl/drawings/_rels/drawing78.xml.rels><?xml version="1.0" encoding="UTF-8" standalone="yes"?>
<Relationships xmlns="http://schemas.openxmlformats.org/package/2006/relationships"><Relationship Id="rId1" Type="http://schemas.openxmlformats.org/officeDocument/2006/relationships/image" Target="../media/image97.jpg"/></Relationships>
</file>

<file path=xl/drawings/_rels/drawing79.xml.rels><?xml version="1.0" encoding="UTF-8" standalone="yes"?>
<Relationships xmlns="http://schemas.openxmlformats.org/package/2006/relationships"><Relationship Id="rId1" Type="http://schemas.openxmlformats.org/officeDocument/2006/relationships/image" Target="../media/image98.jpg"/></Relationships>
</file>

<file path=xl/drawings/drawing1.xml><?xml version="1.0" encoding="utf-8"?>
<xdr:wsDr xmlns:xdr="http://schemas.openxmlformats.org/drawingml/2006/spreadsheetDrawing" xmlns:a="http://schemas.openxmlformats.org/drawingml/2006/main">
  <xdr:twoCellAnchor>
    <xdr:from>
      <xdr:col>0</xdr:col>
      <xdr:colOff>101847</xdr:colOff>
      <xdr:row>3</xdr:row>
      <xdr:rowOff>65901</xdr:rowOff>
    </xdr:from>
    <xdr:to>
      <xdr:col>6</xdr:col>
      <xdr:colOff>609673</xdr:colOff>
      <xdr:row>35</xdr:row>
      <xdr:rowOff>9871</xdr:rowOff>
    </xdr:to>
    <xdr:pic>
      <xdr:nvPicPr>
        <xdr:cNvPr id="3" name="図 2">
          <a:extLst>
            <a:ext uri="{FF2B5EF4-FFF2-40B4-BE49-F238E27FC236}">
              <a16:creationId xmlns:a16="http://schemas.microsoft.com/office/drawing/2014/main" id="{B0602F89-663B-4D7F-B492-9A6E89405724}"/>
            </a:ext>
          </a:extLst>
        </xdr:cNvPr>
        <xdr:cNvPicPr>
          <a:picLocks noChangeAspect="1"/>
        </xdr:cNvPicPr>
      </xdr:nvPicPr>
      <xdr:blipFill>
        <a:blip xmlns:r="http://schemas.openxmlformats.org/officeDocument/2006/relationships" r:embed="rId1"/>
        <a:stretch>
          <a:fillRect/>
        </a:stretch>
      </xdr:blipFill>
      <xdr:spPr>
        <a:xfrm>
          <a:off x="101847" y="569109"/>
          <a:ext cx="4209996" cy="5712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941F7F87-8D9C-4A03-AC9A-11234C6D3DC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55650" y="2806700"/>
          <a:ext cx="6480332" cy="2212975"/>
        </a:xfrm>
        <a:prstGeom prst="rect">
          <a:avLst/>
        </a:prstGeom>
      </xdr:spPr>
    </xdr:pic>
    <xdr:clientData/>
  </xdr:twoCellAnchor>
  <xdr:twoCellAnchor>
    <xdr:from>
      <xdr:col>4</xdr:col>
      <xdr:colOff>566737</xdr:colOff>
      <xdr:row>22</xdr:row>
      <xdr:rowOff>19048</xdr:rowOff>
    </xdr:from>
    <xdr:to>
      <xdr:col>6</xdr:col>
      <xdr:colOff>144859</xdr:colOff>
      <xdr:row>23</xdr:row>
      <xdr:rowOff>129665</xdr:rowOff>
    </xdr:to>
    <xdr:sp macro="" textlink="">
      <xdr:nvSpPr>
        <xdr:cNvPr id="3" name="テキスト ボックス 2">
          <a:extLst>
            <a:ext uri="{FF2B5EF4-FFF2-40B4-BE49-F238E27FC236}">
              <a16:creationId xmlns:a16="http://schemas.microsoft.com/office/drawing/2014/main" id="{1927ABCC-89F4-445E-83D8-0BF9EA8E48CD}"/>
            </a:ext>
          </a:extLst>
        </xdr:cNvPr>
        <xdr:cNvSpPr txBox="1"/>
      </xdr:nvSpPr>
      <xdr:spPr>
        <a:xfrm>
          <a:off x="6986587" y="365124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33CC"/>
              </a:solidFill>
            </a:rPr>
            <a:t>使用しない</a:t>
          </a:r>
        </a:p>
      </xdr:txBody>
    </xdr:sp>
    <xdr:clientData/>
  </xdr:twoCellAnchor>
  <xdr:twoCellAnchor>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0997A88E-B2CC-4C5D-9E28-DBE197C88F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11712" y="6926264"/>
          <a:ext cx="3484462" cy="1615626"/>
        </a:xfrm>
        <a:prstGeom prst="rect">
          <a:avLst/>
        </a:prstGeom>
      </xdr:spPr>
    </xdr:pic>
    <xdr:clientData/>
  </xdr:twoCellAnchor>
  <xdr:twoCellAnchor>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3A46AB63-17B3-4AD4-A845-1B3E47A9CF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3762" y="5335588"/>
          <a:ext cx="2900363" cy="1095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114300</xdr:colOff>
      <xdr:row>5</xdr:row>
      <xdr:rowOff>279400</xdr:rowOff>
    </xdr:from>
    <xdr:to>
      <xdr:col>12</xdr:col>
      <xdr:colOff>242342</xdr:colOff>
      <xdr:row>6</xdr:row>
      <xdr:rowOff>158750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914650" y="1352550"/>
          <a:ext cx="724942" cy="20955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位 置 図</a:t>
          </a:r>
        </a:p>
      </xdr:txBody>
    </xdr:sp>
    <xdr:clientData/>
  </xdr:twoCellAnchor>
  <xdr:twoCellAnchor>
    <xdr:from>
      <xdr:col>25</xdr:col>
      <xdr:colOff>162276</xdr:colOff>
      <xdr:row>6</xdr:row>
      <xdr:rowOff>101598</xdr:rowOff>
    </xdr:from>
    <xdr:to>
      <xdr:col>28</xdr:col>
      <xdr:colOff>261392</xdr:colOff>
      <xdr:row>6</xdr:row>
      <xdr:rowOff>317500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576" y="1504948"/>
          <a:ext cx="956366" cy="215902"/>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起点側坑口</a:t>
          </a:r>
          <a:endParaRPr kumimoji="1" lang="en-US" altLang="ja-JP" sz="1100">
            <a:solidFill>
              <a:sysClr val="windowText" lastClr="000000"/>
            </a:solidFill>
          </a:endParaRPr>
        </a:p>
      </xdr:txBody>
    </xdr:sp>
    <xdr:clientData/>
  </xdr:twoCellAnchor>
  <xdr:twoCellAnchor>
    <xdr:from>
      <xdr:col>25</xdr:col>
      <xdr:colOff>172861</xdr:colOff>
      <xdr:row>12</xdr:row>
      <xdr:rowOff>183450</xdr:rowOff>
    </xdr:from>
    <xdr:to>
      <xdr:col>28</xdr:col>
      <xdr:colOff>235992</xdr:colOff>
      <xdr:row>12</xdr:row>
      <xdr:rowOff>400050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7145161" y="4253800"/>
          <a:ext cx="920381" cy="21660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終点側坑口</a:t>
          </a:r>
          <a:endParaRPr kumimoji="1" lang="en-US" altLang="ja-JP" sz="1100">
            <a:solidFill>
              <a:sysClr val="windowText" lastClr="000000"/>
            </a:solidFill>
          </a:endParaRPr>
        </a:p>
      </xdr:txBody>
    </xdr:sp>
    <xdr:clientData/>
  </xdr:twoCellAnchor>
  <xdr:twoCellAnchor>
    <xdr:from>
      <xdr:col>3</xdr:col>
      <xdr:colOff>31750</xdr:colOff>
      <xdr:row>6</xdr:row>
      <xdr:rowOff>285750</xdr:rowOff>
    </xdr:from>
    <xdr:to>
      <xdr:col>20</xdr:col>
      <xdr:colOff>76200</xdr:colOff>
      <xdr:row>17</xdr:row>
      <xdr:rowOff>415290</xdr:rowOff>
    </xdr:to>
    <xdr:pic>
      <xdr:nvPicPr>
        <xdr:cNvPr id="9" name="図 8">
          <a:extLst>
            <a:ext uri="{FF2B5EF4-FFF2-40B4-BE49-F238E27FC236}">
              <a16:creationId xmlns:a16="http://schemas.microsoft.com/office/drawing/2014/main" id="{00DD95A3-732F-4368-AC0A-3F797A74A755}"/>
            </a:ext>
          </a:extLst>
        </xdr:cNvPr>
        <xdr:cNvPicPr>
          <a:picLocks noChangeAspect="1"/>
        </xdr:cNvPicPr>
      </xdr:nvPicPr>
      <xdr:blipFill>
        <a:blip xmlns:r="http://schemas.openxmlformats.org/officeDocument/2006/relationships" r:embed="rId1"/>
        <a:stretch>
          <a:fillRect/>
        </a:stretch>
      </xdr:blipFill>
      <xdr:spPr>
        <a:xfrm>
          <a:off x="742950" y="1689100"/>
          <a:ext cx="5118100" cy="5019040"/>
        </a:xfrm>
        <a:prstGeom prst="rect">
          <a:avLst/>
        </a:prstGeom>
      </xdr:spPr>
    </xdr:pic>
    <xdr:clientData/>
  </xdr:twoCellAnchor>
  <xdr:twoCellAnchor>
    <xdr:from>
      <xdr:col>6</xdr:col>
      <xdr:colOff>106680</xdr:colOff>
      <xdr:row>10</xdr:row>
      <xdr:rowOff>53340</xdr:rowOff>
    </xdr:from>
    <xdr:to>
      <xdr:col>9</xdr:col>
      <xdr:colOff>279631</xdr:colOff>
      <xdr:row>10</xdr:row>
      <xdr:rowOff>222673</xdr:rowOff>
    </xdr:to>
    <xdr:sp macro="" textlink="">
      <xdr:nvSpPr>
        <xdr:cNvPr id="10" name="Text Box 5">
          <a:extLst>
            <a:ext uri="{FF2B5EF4-FFF2-40B4-BE49-F238E27FC236}">
              <a16:creationId xmlns:a16="http://schemas.microsoft.com/office/drawing/2014/main" id="{E5543962-8BBD-46F9-9369-5A19810CB27A}"/>
            </a:ext>
          </a:extLst>
        </xdr:cNvPr>
        <xdr:cNvSpPr txBox="1">
          <a:spLocks noChangeArrowheads="1"/>
        </xdr:cNvSpPr>
      </xdr:nvSpPr>
      <xdr:spPr bwMode="auto">
        <a:xfrm>
          <a:off x="1713230" y="3234690"/>
          <a:ext cx="1068301" cy="16933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noAutofit/>
        </a:bodyPr>
        <a:lstStyle/>
        <a:p>
          <a:pPr algn="ctr" rtl="0">
            <a:defRPr sz="1000"/>
          </a:pPr>
          <a:r>
            <a:rPr lang="ja-JP" altLang="en-US" sz="1000" b="1" i="0" u="none" strike="noStrike" baseline="0">
              <a:solidFill>
                <a:srgbClr val="FF0000"/>
              </a:solidFill>
              <a:latin typeface="ＭＳ ゴシック"/>
              <a:ea typeface="ＭＳ ゴシック"/>
            </a:rPr>
            <a:t>倉谷トンネル</a:t>
          </a:r>
        </a:p>
      </xdr:txBody>
    </xdr:sp>
    <xdr:clientData/>
  </xdr:twoCellAnchor>
  <xdr:twoCellAnchor>
    <xdr:from>
      <xdr:col>9</xdr:col>
      <xdr:colOff>274324</xdr:colOff>
      <xdr:row>10</xdr:row>
      <xdr:rowOff>215618</xdr:rowOff>
    </xdr:from>
    <xdr:to>
      <xdr:col>10</xdr:col>
      <xdr:colOff>248920</xdr:colOff>
      <xdr:row>11</xdr:row>
      <xdr:rowOff>247650</xdr:rowOff>
    </xdr:to>
    <xdr:sp macro="" textlink="">
      <xdr:nvSpPr>
        <xdr:cNvPr id="11" name="Line 8">
          <a:extLst>
            <a:ext uri="{FF2B5EF4-FFF2-40B4-BE49-F238E27FC236}">
              <a16:creationId xmlns:a16="http://schemas.microsoft.com/office/drawing/2014/main" id="{88D26C00-9072-4307-9107-DF4B1204A6F3}"/>
            </a:ext>
          </a:extLst>
        </xdr:cNvPr>
        <xdr:cNvSpPr>
          <a:spLocks noChangeShapeType="1"/>
        </xdr:cNvSpPr>
      </xdr:nvSpPr>
      <xdr:spPr bwMode="auto">
        <a:xfrm>
          <a:off x="2776224" y="3396968"/>
          <a:ext cx="273046" cy="476532"/>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115574</xdr:colOff>
      <xdr:row>10</xdr:row>
      <xdr:rowOff>221968</xdr:rowOff>
    </xdr:from>
    <xdr:to>
      <xdr:col>9</xdr:col>
      <xdr:colOff>289492</xdr:colOff>
      <xdr:row>10</xdr:row>
      <xdr:rowOff>221968</xdr:rowOff>
    </xdr:to>
    <xdr:sp macro="" textlink="">
      <xdr:nvSpPr>
        <xdr:cNvPr id="12" name="Line 6">
          <a:extLst>
            <a:ext uri="{FF2B5EF4-FFF2-40B4-BE49-F238E27FC236}">
              <a16:creationId xmlns:a16="http://schemas.microsoft.com/office/drawing/2014/main" id="{5E1C8C6B-D1CA-4C8C-8BDE-02B5B92C2C4A}"/>
            </a:ext>
          </a:extLst>
        </xdr:cNvPr>
        <xdr:cNvSpPr>
          <a:spLocks noChangeShapeType="1"/>
        </xdr:cNvSpPr>
      </xdr:nvSpPr>
      <xdr:spPr bwMode="auto">
        <a:xfrm>
          <a:off x="1722124" y="3403318"/>
          <a:ext cx="1069268"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69053</xdr:colOff>
      <xdr:row>11</xdr:row>
      <xdr:rowOff>145010</xdr:rowOff>
    </xdr:from>
    <xdr:to>
      <xdr:col>11</xdr:col>
      <xdr:colOff>195028</xdr:colOff>
      <xdr:row>13</xdr:row>
      <xdr:rowOff>214045</xdr:rowOff>
    </xdr:to>
    <xdr:sp macro="" textlink="">
      <xdr:nvSpPr>
        <xdr:cNvPr id="13" name="楕円 12">
          <a:extLst>
            <a:ext uri="{FF2B5EF4-FFF2-40B4-BE49-F238E27FC236}">
              <a16:creationId xmlns:a16="http://schemas.microsoft.com/office/drawing/2014/main" id="{385E4717-200C-49D9-BE6A-7A29FFB860D2}"/>
            </a:ext>
          </a:extLst>
        </xdr:cNvPr>
        <xdr:cNvSpPr/>
      </xdr:nvSpPr>
      <xdr:spPr>
        <a:xfrm rot="1143693">
          <a:off x="2869403" y="3770860"/>
          <a:ext cx="424425" cy="95803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156210</xdr:colOff>
      <xdr:row>13</xdr:row>
      <xdr:rowOff>54610</xdr:rowOff>
    </xdr:from>
    <xdr:to>
      <xdr:col>33</xdr:col>
      <xdr:colOff>95250</xdr:colOff>
      <xdr:row>17</xdr:row>
      <xdr:rowOff>577850</xdr:rowOff>
    </xdr:to>
    <xdr:pic>
      <xdr:nvPicPr>
        <xdr:cNvPr id="14" name="図 13">
          <a:extLst>
            <a:ext uri="{FF2B5EF4-FFF2-40B4-BE49-F238E27FC236}">
              <a16:creationId xmlns:a16="http://schemas.microsoft.com/office/drawing/2014/main" id="{4668053A-B6E0-489F-8F52-490993E20113}"/>
            </a:ext>
          </a:extLst>
        </xdr:cNvPr>
        <xdr:cNvPicPr>
          <a:picLocks noChangeAspect="1"/>
        </xdr:cNvPicPr>
      </xdr:nvPicPr>
      <xdr:blipFill>
        <a:blip xmlns:r="http://schemas.openxmlformats.org/officeDocument/2006/relationships" r:embed="rId2"/>
        <a:stretch>
          <a:fillRect/>
        </a:stretch>
      </xdr:blipFill>
      <xdr:spPr>
        <a:xfrm>
          <a:off x="6239510" y="4569460"/>
          <a:ext cx="3520440" cy="2301240"/>
        </a:xfrm>
        <a:prstGeom prst="rect">
          <a:avLst/>
        </a:prstGeom>
      </xdr:spPr>
    </xdr:pic>
    <xdr:clientData/>
  </xdr:twoCellAnchor>
  <xdr:twoCellAnchor>
    <xdr:from>
      <xdr:col>21</xdr:col>
      <xdr:colOff>95250</xdr:colOff>
      <xdr:row>6</xdr:row>
      <xdr:rowOff>430530</xdr:rowOff>
    </xdr:from>
    <xdr:to>
      <xdr:col>33</xdr:col>
      <xdr:colOff>41910</xdr:colOff>
      <xdr:row>12</xdr:row>
      <xdr:rowOff>69850</xdr:rowOff>
    </xdr:to>
    <xdr:pic>
      <xdr:nvPicPr>
        <xdr:cNvPr id="15" name="図 14">
          <a:extLst>
            <a:ext uri="{FF2B5EF4-FFF2-40B4-BE49-F238E27FC236}">
              <a16:creationId xmlns:a16="http://schemas.microsoft.com/office/drawing/2014/main" id="{9665BBA2-4FF8-438E-B992-6324B3544B6B}"/>
            </a:ext>
          </a:extLst>
        </xdr:cNvPr>
        <xdr:cNvPicPr>
          <a:picLocks noChangeAspect="1"/>
        </xdr:cNvPicPr>
      </xdr:nvPicPr>
      <xdr:blipFill>
        <a:blip xmlns:r="http://schemas.openxmlformats.org/officeDocument/2006/relationships" r:embed="rId3"/>
        <a:stretch>
          <a:fillRect/>
        </a:stretch>
      </xdr:blipFill>
      <xdr:spPr>
        <a:xfrm>
          <a:off x="6178550" y="1833880"/>
          <a:ext cx="3528060" cy="2306320"/>
        </a:xfrm>
        <a:prstGeom prst="rect">
          <a:avLst/>
        </a:prstGeom>
      </xdr:spPr>
    </xdr:pic>
    <xdr:clientData/>
  </xdr:twoCellAnchor>
  <xdr:twoCellAnchor>
    <xdr:from>
      <xdr:col>5</xdr:col>
      <xdr:colOff>222251</xdr:colOff>
      <xdr:row>22</xdr:row>
      <xdr:rowOff>152400</xdr:rowOff>
    </xdr:from>
    <xdr:to>
      <xdr:col>31</xdr:col>
      <xdr:colOff>222971</xdr:colOff>
      <xdr:row>34</xdr:row>
      <xdr:rowOff>524025</xdr:rowOff>
    </xdr:to>
    <xdr:pic>
      <xdr:nvPicPr>
        <xdr:cNvPr id="16" name="図 15">
          <a:extLst>
            <a:ext uri="{FF2B5EF4-FFF2-40B4-BE49-F238E27FC236}">
              <a16:creationId xmlns:a16="http://schemas.microsoft.com/office/drawing/2014/main" id="{F82B338C-C3F9-4072-9A71-3295AAA9454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1530351" y="8128000"/>
          <a:ext cx="7760420" cy="55913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630170</xdr:colOff>
      <xdr:row>28</xdr:row>
      <xdr:rowOff>534114</xdr:rowOff>
    </xdr:to>
    <xdr:pic>
      <xdr:nvPicPr>
        <xdr:cNvPr id="4" name="固定図形">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6</xdr:col>
      <xdr:colOff>240652</xdr:colOff>
      <xdr:row>11</xdr:row>
      <xdr:rowOff>59969</xdr:rowOff>
    </xdr:from>
    <xdr:to>
      <xdr:col>20</xdr:col>
      <xdr:colOff>321323</xdr:colOff>
      <xdr:row>27</xdr:row>
      <xdr:rowOff>210540</xdr:rowOff>
    </xdr:to>
    <xdr:pic>
      <xdr:nvPicPr>
        <xdr:cNvPr id="14" name="図 13">
          <a:extLst>
            <a:ext uri="{FF2B5EF4-FFF2-40B4-BE49-F238E27FC236}">
              <a16:creationId xmlns:a16="http://schemas.microsoft.com/office/drawing/2014/main" id="{DD10B577-B007-BC30-92DD-6E6C0BED35C4}"/>
            </a:ext>
          </a:extLst>
        </xdr:cNvPr>
        <xdr:cNvPicPr>
          <a:picLocks noChangeAspect="1"/>
        </xdr:cNvPicPr>
      </xdr:nvPicPr>
      <xdr:blipFill>
        <a:blip xmlns:r="http://schemas.openxmlformats.org/officeDocument/2006/relationships" r:embed="rId2"/>
        <a:stretch>
          <a:fillRect/>
        </a:stretch>
      </xdr:blipFill>
      <xdr:spPr>
        <a:xfrm>
          <a:off x="2650477" y="2431694"/>
          <a:ext cx="6576721" cy="45701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3" name="固定図形">
          <a:extLst>
            <a:ext uri="{FF2B5EF4-FFF2-40B4-BE49-F238E27FC236}">
              <a16:creationId xmlns:a16="http://schemas.microsoft.com/office/drawing/2014/main" id="{2C33F352-FC09-431B-9707-9272BF598B33}"/>
            </a:ext>
          </a:extLst>
        </xdr:cNvPr>
        <xdr:cNvPicPr>
          <a:picLocks noChangeAspect="1"/>
        </xdr:cNvPicPr>
      </xdr:nvPicPr>
      <xdr:blipFill>
        <a:blip xmlns:r="http://schemas.openxmlformats.org/officeDocument/2006/relationships" r:embed="rId1"/>
        <a:stretch>
          <a:fillRect/>
        </a:stretch>
      </xdr:blipFill>
      <xdr:spPr>
        <a:xfrm>
          <a:off x="633846" y="15443778"/>
          <a:ext cx="3128144" cy="530996"/>
        </a:xfrm>
        <a:prstGeom prst="rect">
          <a:avLst/>
        </a:prstGeom>
      </xdr:spPr>
    </xdr:pic>
    <xdr:clientData/>
  </xdr:twoCellAnchor>
  <xdr:twoCellAnchor>
    <xdr:from>
      <xdr:col>6</xdr:col>
      <xdr:colOff>18117</xdr:colOff>
      <xdr:row>11</xdr:row>
      <xdr:rowOff>44730</xdr:rowOff>
    </xdr:from>
    <xdr:to>
      <xdr:col>21</xdr:col>
      <xdr:colOff>84752</xdr:colOff>
      <xdr:row>27</xdr:row>
      <xdr:rowOff>195301</xdr:rowOff>
    </xdr:to>
    <xdr:pic>
      <xdr:nvPicPr>
        <xdr:cNvPr id="14" name="図 13">
          <a:extLst>
            <a:ext uri="{FF2B5EF4-FFF2-40B4-BE49-F238E27FC236}">
              <a16:creationId xmlns:a16="http://schemas.microsoft.com/office/drawing/2014/main" id="{4540613A-4A38-4708-ADA9-201DBC6925A6}"/>
            </a:ext>
          </a:extLst>
        </xdr:cNvPr>
        <xdr:cNvPicPr>
          <a:picLocks noChangeAspect="1"/>
        </xdr:cNvPicPr>
      </xdr:nvPicPr>
      <xdr:blipFill>
        <a:blip xmlns:r="http://schemas.openxmlformats.org/officeDocument/2006/relationships" r:embed="rId2"/>
        <a:stretch>
          <a:fillRect/>
        </a:stretch>
      </xdr:blipFill>
      <xdr:spPr>
        <a:xfrm>
          <a:off x="2462867" y="10846080"/>
          <a:ext cx="7165935" cy="45193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4" name="固定図形">
          <a:extLst>
            <a:ext uri="{FF2B5EF4-FFF2-40B4-BE49-F238E27FC236}">
              <a16:creationId xmlns:a16="http://schemas.microsoft.com/office/drawing/2014/main" id="{9BD9DC1B-3BF6-468F-AC4B-0D5BF72BE12D}"/>
            </a:ext>
          </a:extLst>
        </xdr:cNvPr>
        <xdr:cNvPicPr>
          <a:picLocks noChangeAspect="1"/>
        </xdr:cNvPicPr>
      </xdr:nvPicPr>
      <xdr:blipFill>
        <a:blip xmlns:r="http://schemas.openxmlformats.org/officeDocument/2006/relationships" r:embed="rId1"/>
        <a:stretch>
          <a:fillRect/>
        </a:stretch>
      </xdr:blipFill>
      <xdr:spPr>
        <a:xfrm>
          <a:off x="633846" y="23844828"/>
          <a:ext cx="3128144" cy="530996"/>
        </a:xfrm>
        <a:prstGeom prst="rect">
          <a:avLst/>
        </a:prstGeom>
      </xdr:spPr>
    </xdr:pic>
    <xdr:clientData/>
  </xdr:twoCellAnchor>
  <xdr:twoCellAnchor>
    <xdr:from>
      <xdr:col>6</xdr:col>
      <xdr:colOff>15683</xdr:colOff>
      <xdr:row>11</xdr:row>
      <xdr:rowOff>65685</xdr:rowOff>
    </xdr:from>
    <xdr:to>
      <xdr:col>21</xdr:col>
      <xdr:colOff>85281</xdr:colOff>
      <xdr:row>27</xdr:row>
      <xdr:rowOff>235306</xdr:rowOff>
    </xdr:to>
    <xdr:pic>
      <xdr:nvPicPr>
        <xdr:cNvPr id="15" name="図 14">
          <a:extLst>
            <a:ext uri="{FF2B5EF4-FFF2-40B4-BE49-F238E27FC236}">
              <a16:creationId xmlns:a16="http://schemas.microsoft.com/office/drawing/2014/main" id="{0D600337-04B3-4771-AAC5-381A94FE4164}"/>
            </a:ext>
          </a:extLst>
        </xdr:cNvPr>
        <xdr:cNvPicPr>
          <a:picLocks noChangeAspect="1"/>
        </xdr:cNvPicPr>
      </xdr:nvPicPr>
      <xdr:blipFill>
        <a:blip xmlns:r="http://schemas.openxmlformats.org/officeDocument/2006/relationships" r:embed="rId2"/>
        <a:stretch>
          <a:fillRect/>
        </a:stretch>
      </xdr:blipFill>
      <xdr:spPr>
        <a:xfrm>
          <a:off x="2460433" y="19268085"/>
          <a:ext cx="7168898" cy="45384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5" name="固定図形">
          <a:extLst>
            <a:ext uri="{FF2B5EF4-FFF2-40B4-BE49-F238E27FC236}">
              <a16:creationId xmlns:a16="http://schemas.microsoft.com/office/drawing/2014/main" id="{A428C029-BFB2-498F-A19B-BB95A63AAC64}"/>
            </a:ext>
          </a:extLst>
        </xdr:cNvPr>
        <xdr:cNvPicPr>
          <a:picLocks noChangeAspect="1"/>
        </xdr:cNvPicPr>
      </xdr:nvPicPr>
      <xdr:blipFill>
        <a:blip xmlns:r="http://schemas.openxmlformats.org/officeDocument/2006/relationships" r:embed="rId1"/>
        <a:stretch>
          <a:fillRect/>
        </a:stretch>
      </xdr:blipFill>
      <xdr:spPr>
        <a:xfrm>
          <a:off x="633846" y="32245878"/>
          <a:ext cx="3128144" cy="530996"/>
        </a:xfrm>
        <a:prstGeom prst="rect">
          <a:avLst/>
        </a:prstGeom>
      </xdr:spPr>
    </xdr:pic>
    <xdr:clientData/>
  </xdr:twoCellAnchor>
  <xdr:twoCellAnchor>
    <xdr:from>
      <xdr:col>6</xdr:col>
      <xdr:colOff>19599</xdr:colOff>
      <xdr:row>11</xdr:row>
      <xdr:rowOff>63778</xdr:rowOff>
    </xdr:from>
    <xdr:to>
      <xdr:col>21</xdr:col>
      <xdr:colOff>88987</xdr:colOff>
      <xdr:row>27</xdr:row>
      <xdr:rowOff>218159</xdr:rowOff>
    </xdr:to>
    <xdr:pic>
      <xdr:nvPicPr>
        <xdr:cNvPr id="16" name="図 15">
          <a:extLst>
            <a:ext uri="{FF2B5EF4-FFF2-40B4-BE49-F238E27FC236}">
              <a16:creationId xmlns:a16="http://schemas.microsoft.com/office/drawing/2014/main" id="{324BAE69-7A28-4FB2-9CEE-F2C2E09B7747}"/>
            </a:ext>
          </a:extLst>
        </xdr:cNvPr>
        <xdr:cNvPicPr>
          <a:picLocks noChangeAspect="1"/>
        </xdr:cNvPicPr>
      </xdr:nvPicPr>
      <xdr:blipFill>
        <a:blip xmlns:r="http://schemas.openxmlformats.org/officeDocument/2006/relationships" r:embed="rId2"/>
        <a:stretch>
          <a:fillRect/>
        </a:stretch>
      </xdr:blipFill>
      <xdr:spPr>
        <a:xfrm>
          <a:off x="2464349" y="27667228"/>
          <a:ext cx="7168688" cy="452318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6" name="固定図形">
          <a:extLst>
            <a:ext uri="{FF2B5EF4-FFF2-40B4-BE49-F238E27FC236}">
              <a16:creationId xmlns:a16="http://schemas.microsoft.com/office/drawing/2014/main" id="{50F71CC7-78E8-44B6-939A-8B1433BE54F4}"/>
            </a:ext>
          </a:extLst>
        </xdr:cNvPr>
        <xdr:cNvPicPr>
          <a:picLocks noChangeAspect="1"/>
        </xdr:cNvPicPr>
      </xdr:nvPicPr>
      <xdr:blipFill>
        <a:blip xmlns:r="http://schemas.openxmlformats.org/officeDocument/2006/relationships" r:embed="rId1"/>
        <a:stretch>
          <a:fillRect/>
        </a:stretch>
      </xdr:blipFill>
      <xdr:spPr>
        <a:xfrm>
          <a:off x="633846" y="40646928"/>
          <a:ext cx="3128144" cy="530996"/>
        </a:xfrm>
        <a:prstGeom prst="rect">
          <a:avLst/>
        </a:prstGeom>
      </xdr:spPr>
    </xdr:pic>
    <xdr:clientData/>
  </xdr:twoCellAnchor>
  <xdr:twoCellAnchor>
    <xdr:from>
      <xdr:col>6</xdr:col>
      <xdr:colOff>16371</xdr:colOff>
      <xdr:row>11</xdr:row>
      <xdr:rowOff>68542</xdr:rowOff>
    </xdr:from>
    <xdr:to>
      <xdr:col>21</xdr:col>
      <xdr:colOff>84595</xdr:colOff>
      <xdr:row>27</xdr:row>
      <xdr:rowOff>211493</xdr:rowOff>
    </xdr:to>
    <xdr:pic>
      <xdr:nvPicPr>
        <xdr:cNvPr id="17" name="図 16">
          <a:extLst>
            <a:ext uri="{FF2B5EF4-FFF2-40B4-BE49-F238E27FC236}">
              <a16:creationId xmlns:a16="http://schemas.microsoft.com/office/drawing/2014/main" id="{1003BE25-46B1-4B5B-BB21-5C56E4CA232C}"/>
            </a:ext>
          </a:extLst>
        </xdr:cNvPr>
        <xdr:cNvPicPr>
          <a:picLocks noChangeAspect="1"/>
        </xdr:cNvPicPr>
      </xdr:nvPicPr>
      <xdr:blipFill>
        <a:blip xmlns:r="http://schemas.openxmlformats.org/officeDocument/2006/relationships" r:embed="rId2"/>
        <a:stretch>
          <a:fillRect/>
        </a:stretch>
      </xdr:blipFill>
      <xdr:spPr>
        <a:xfrm>
          <a:off x="2461121" y="36073042"/>
          <a:ext cx="7167524" cy="45117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7" name="固定図形">
          <a:extLst>
            <a:ext uri="{FF2B5EF4-FFF2-40B4-BE49-F238E27FC236}">
              <a16:creationId xmlns:a16="http://schemas.microsoft.com/office/drawing/2014/main" id="{16955A2D-F8A3-464C-96DD-732C02F6002A}"/>
            </a:ext>
          </a:extLst>
        </xdr:cNvPr>
        <xdr:cNvPicPr>
          <a:picLocks noChangeAspect="1"/>
        </xdr:cNvPicPr>
      </xdr:nvPicPr>
      <xdr:blipFill>
        <a:blip xmlns:r="http://schemas.openxmlformats.org/officeDocument/2006/relationships" r:embed="rId1"/>
        <a:stretch>
          <a:fillRect/>
        </a:stretch>
      </xdr:blipFill>
      <xdr:spPr>
        <a:xfrm>
          <a:off x="633846" y="49047978"/>
          <a:ext cx="3128144" cy="530996"/>
        </a:xfrm>
        <a:prstGeom prst="rect">
          <a:avLst/>
        </a:prstGeom>
      </xdr:spPr>
    </xdr:pic>
    <xdr:clientData/>
  </xdr:twoCellAnchor>
  <xdr:twoCellAnchor>
    <xdr:from>
      <xdr:col>6</xdr:col>
      <xdr:colOff>19599</xdr:colOff>
      <xdr:row>11</xdr:row>
      <xdr:rowOff>46635</xdr:rowOff>
    </xdr:from>
    <xdr:to>
      <xdr:col>21</xdr:col>
      <xdr:colOff>88987</xdr:colOff>
      <xdr:row>27</xdr:row>
      <xdr:rowOff>199111</xdr:rowOff>
    </xdr:to>
    <xdr:pic>
      <xdr:nvPicPr>
        <xdr:cNvPr id="18" name="図 17">
          <a:extLst>
            <a:ext uri="{FF2B5EF4-FFF2-40B4-BE49-F238E27FC236}">
              <a16:creationId xmlns:a16="http://schemas.microsoft.com/office/drawing/2014/main" id="{3B6E755F-C17B-4455-B204-7114DB66A650}"/>
            </a:ext>
          </a:extLst>
        </xdr:cNvPr>
        <xdr:cNvPicPr>
          <a:picLocks noChangeAspect="1"/>
        </xdr:cNvPicPr>
      </xdr:nvPicPr>
      <xdr:blipFill>
        <a:blip xmlns:r="http://schemas.openxmlformats.org/officeDocument/2006/relationships" r:embed="rId2"/>
        <a:stretch>
          <a:fillRect/>
        </a:stretch>
      </xdr:blipFill>
      <xdr:spPr>
        <a:xfrm>
          <a:off x="2464349" y="44452185"/>
          <a:ext cx="7168688" cy="45212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8" name="固定図形">
          <a:extLst>
            <a:ext uri="{FF2B5EF4-FFF2-40B4-BE49-F238E27FC236}">
              <a16:creationId xmlns:a16="http://schemas.microsoft.com/office/drawing/2014/main" id="{81868375-C569-472A-8F27-C810D3D25528}"/>
            </a:ext>
          </a:extLst>
        </xdr:cNvPr>
        <xdr:cNvPicPr>
          <a:picLocks noChangeAspect="1"/>
        </xdr:cNvPicPr>
      </xdr:nvPicPr>
      <xdr:blipFill>
        <a:blip xmlns:r="http://schemas.openxmlformats.org/officeDocument/2006/relationships" r:embed="rId1"/>
        <a:stretch>
          <a:fillRect/>
        </a:stretch>
      </xdr:blipFill>
      <xdr:spPr>
        <a:xfrm>
          <a:off x="633846" y="57449028"/>
          <a:ext cx="3128144" cy="530996"/>
        </a:xfrm>
        <a:prstGeom prst="rect">
          <a:avLst/>
        </a:prstGeom>
      </xdr:spPr>
    </xdr:pic>
    <xdr:clientData/>
  </xdr:twoCellAnchor>
  <xdr:twoCellAnchor>
    <xdr:from>
      <xdr:col>6</xdr:col>
      <xdr:colOff>17004</xdr:colOff>
      <xdr:row>11</xdr:row>
      <xdr:rowOff>37110</xdr:rowOff>
    </xdr:from>
    <xdr:to>
      <xdr:col>21</xdr:col>
      <xdr:colOff>91580</xdr:colOff>
      <xdr:row>27</xdr:row>
      <xdr:rowOff>189586</xdr:rowOff>
    </xdr:to>
    <xdr:pic>
      <xdr:nvPicPr>
        <xdr:cNvPr id="19" name="図 18">
          <a:extLst>
            <a:ext uri="{FF2B5EF4-FFF2-40B4-BE49-F238E27FC236}">
              <a16:creationId xmlns:a16="http://schemas.microsoft.com/office/drawing/2014/main" id="{9BC91D8D-1CB6-4EF6-8853-07E34A95D008}"/>
            </a:ext>
          </a:extLst>
        </xdr:cNvPr>
        <xdr:cNvPicPr>
          <a:picLocks noChangeAspect="1"/>
        </xdr:cNvPicPr>
      </xdr:nvPicPr>
      <xdr:blipFill>
        <a:blip xmlns:r="http://schemas.openxmlformats.org/officeDocument/2006/relationships" r:embed="rId2"/>
        <a:stretch>
          <a:fillRect/>
        </a:stretch>
      </xdr:blipFill>
      <xdr:spPr>
        <a:xfrm>
          <a:off x="2461754" y="52843710"/>
          <a:ext cx="7173876" cy="452127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9" name="固定図形">
          <a:extLst>
            <a:ext uri="{FF2B5EF4-FFF2-40B4-BE49-F238E27FC236}">
              <a16:creationId xmlns:a16="http://schemas.microsoft.com/office/drawing/2014/main" id="{7F36A2CE-FD5F-4B87-9C93-8E5FA2CB3A02}"/>
            </a:ext>
          </a:extLst>
        </xdr:cNvPr>
        <xdr:cNvPicPr>
          <a:picLocks noChangeAspect="1"/>
        </xdr:cNvPicPr>
      </xdr:nvPicPr>
      <xdr:blipFill>
        <a:blip xmlns:r="http://schemas.openxmlformats.org/officeDocument/2006/relationships" r:embed="rId1"/>
        <a:stretch>
          <a:fillRect/>
        </a:stretch>
      </xdr:blipFill>
      <xdr:spPr>
        <a:xfrm>
          <a:off x="633846" y="65850078"/>
          <a:ext cx="3128144" cy="530996"/>
        </a:xfrm>
        <a:prstGeom prst="rect">
          <a:avLst/>
        </a:prstGeom>
      </xdr:spPr>
    </xdr:pic>
    <xdr:clientData/>
  </xdr:twoCellAnchor>
  <xdr:twoCellAnchor>
    <xdr:from>
      <xdr:col>6</xdr:col>
      <xdr:colOff>16371</xdr:colOff>
      <xdr:row>11</xdr:row>
      <xdr:rowOff>16154</xdr:rowOff>
    </xdr:from>
    <xdr:to>
      <xdr:col>21</xdr:col>
      <xdr:colOff>84595</xdr:colOff>
      <xdr:row>27</xdr:row>
      <xdr:rowOff>172440</xdr:rowOff>
    </xdr:to>
    <xdr:pic>
      <xdr:nvPicPr>
        <xdr:cNvPr id="20" name="図 19">
          <a:extLst>
            <a:ext uri="{FF2B5EF4-FFF2-40B4-BE49-F238E27FC236}">
              <a16:creationId xmlns:a16="http://schemas.microsoft.com/office/drawing/2014/main" id="{71F0D9D6-7A7B-4701-A5F5-0009B3FE47C6}"/>
            </a:ext>
          </a:extLst>
        </xdr:cNvPr>
        <xdr:cNvPicPr>
          <a:picLocks noChangeAspect="1"/>
        </xdr:cNvPicPr>
      </xdr:nvPicPr>
      <xdr:blipFill>
        <a:blip xmlns:r="http://schemas.openxmlformats.org/officeDocument/2006/relationships" r:embed="rId2"/>
        <a:stretch>
          <a:fillRect/>
        </a:stretch>
      </xdr:blipFill>
      <xdr:spPr>
        <a:xfrm>
          <a:off x="2461121" y="61223804"/>
          <a:ext cx="7167524" cy="452508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10" name="固定図形">
          <a:extLst>
            <a:ext uri="{FF2B5EF4-FFF2-40B4-BE49-F238E27FC236}">
              <a16:creationId xmlns:a16="http://schemas.microsoft.com/office/drawing/2014/main" id="{D685552E-DC02-48B9-9072-5653667F4724}"/>
            </a:ext>
          </a:extLst>
        </xdr:cNvPr>
        <xdr:cNvPicPr>
          <a:picLocks noChangeAspect="1"/>
        </xdr:cNvPicPr>
      </xdr:nvPicPr>
      <xdr:blipFill>
        <a:blip xmlns:r="http://schemas.openxmlformats.org/officeDocument/2006/relationships" r:embed="rId1"/>
        <a:stretch>
          <a:fillRect/>
        </a:stretch>
      </xdr:blipFill>
      <xdr:spPr>
        <a:xfrm>
          <a:off x="633846" y="74251128"/>
          <a:ext cx="3128144" cy="530996"/>
        </a:xfrm>
        <a:prstGeom prst="rect">
          <a:avLst/>
        </a:prstGeom>
      </xdr:spPr>
    </xdr:pic>
    <xdr:clientData/>
  </xdr:twoCellAnchor>
  <xdr:twoCellAnchor>
    <xdr:from>
      <xdr:col>6</xdr:col>
      <xdr:colOff>19599</xdr:colOff>
      <xdr:row>11</xdr:row>
      <xdr:rowOff>37112</xdr:rowOff>
    </xdr:from>
    <xdr:to>
      <xdr:col>21</xdr:col>
      <xdr:colOff>88987</xdr:colOff>
      <xdr:row>27</xdr:row>
      <xdr:rowOff>199113</xdr:rowOff>
    </xdr:to>
    <xdr:pic>
      <xdr:nvPicPr>
        <xdr:cNvPr id="21" name="図 20">
          <a:extLst>
            <a:ext uri="{FF2B5EF4-FFF2-40B4-BE49-F238E27FC236}">
              <a16:creationId xmlns:a16="http://schemas.microsoft.com/office/drawing/2014/main" id="{8D9C61AB-4173-4470-856D-F07BD61A3C5B}"/>
            </a:ext>
          </a:extLst>
        </xdr:cNvPr>
        <xdr:cNvPicPr>
          <a:picLocks noChangeAspect="1"/>
        </xdr:cNvPicPr>
      </xdr:nvPicPr>
      <xdr:blipFill>
        <a:blip xmlns:r="http://schemas.openxmlformats.org/officeDocument/2006/relationships" r:embed="rId2"/>
        <a:stretch>
          <a:fillRect/>
        </a:stretch>
      </xdr:blipFill>
      <xdr:spPr>
        <a:xfrm>
          <a:off x="2464349" y="69645812"/>
          <a:ext cx="7168688" cy="453080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11" name="固定図形">
          <a:extLst>
            <a:ext uri="{FF2B5EF4-FFF2-40B4-BE49-F238E27FC236}">
              <a16:creationId xmlns:a16="http://schemas.microsoft.com/office/drawing/2014/main" id="{19B763F2-C840-4CCA-921F-AC53D3DA1BC6}"/>
            </a:ext>
          </a:extLst>
        </xdr:cNvPr>
        <xdr:cNvPicPr>
          <a:picLocks noChangeAspect="1"/>
        </xdr:cNvPicPr>
      </xdr:nvPicPr>
      <xdr:blipFill>
        <a:blip xmlns:r="http://schemas.openxmlformats.org/officeDocument/2006/relationships" r:embed="rId1"/>
        <a:stretch>
          <a:fillRect/>
        </a:stretch>
      </xdr:blipFill>
      <xdr:spPr>
        <a:xfrm>
          <a:off x="633846" y="82652178"/>
          <a:ext cx="3128144" cy="530996"/>
        </a:xfrm>
        <a:prstGeom prst="rect">
          <a:avLst/>
        </a:prstGeom>
      </xdr:spPr>
    </xdr:pic>
    <xdr:clientData/>
  </xdr:twoCellAnchor>
  <xdr:twoCellAnchor>
    <xdr:from>
      <xdr:col>6</xdr:col>
      <xdr:colOff>16371</xdr:colOff>
      <xdr:row>11</xdr:row>
      <xdr:rowOff>32347</xdr:rowOff>
    </xdr:from>
    <xdr:to>
      <xdr:col>21</xdr:col>
      <xdr:colOff>84595</xdr:colOff>
      <xdr:row>27</xdr:row>
      <xdr:rowOff>173393</xdr:rowOff>
    </xdr:to>
    <xdr:pic>
      <xdr:nvPicPr>
        <xdr:cNvPr id="22" name="図 21">
          <a:extLst>
            <a:ext uri="{FF2B5EF4-FFF2-40B4-BE49-F238E27FC236}">
              <a16:creationId xmlns:a16="http://schemas.microsoft.com/office/drawing/2014/main" id="{51793877-1B43-4AD5-ADFF-26E4EAB28A99}"/>
            </a:ext>
          </a:extLst>
        </xdr:cNvPr>
        <xdr:cNvPicPr>
          <a:picLocks noChangeAspect="1"/>
        </xdr:cNvPicPr>
      </xdr:nvPicPr>
      <xdr:blipFill>
        <a:blip xmlns:r="http://schemas.openxmlformats.org/officeDocument/2006/relationships" r:embed="rId2"/>
        <a:stretch>
          <a:fillRect/>
        </a:stretch>
      </xdr:blipFill>
      <xdr:spPr>
        <a:xfrm>
          <a:off x="2461121" y="78042097"/>
          <a:ext cx="7167524" cy="450984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12" name="固定図形">
          <a:extLst>
            <a:ext uri="{FF2B5EF4-FFF2-40B4-BE49-F238E27FC236}">
              <a16:creationId xmlns:a16="http://schemas.microsoft.com/office/drawing/2014/main" id="{33EF3624-0D0D-4F9C-A18B-D87EA31973A7}"/>
            </a:ext>
          </a:extLst>
        </xdr:cNvPr>
        <xdr:cNvPicPr>
          <a:picLocks noChangeAspect="1"/>
        </xdr:cNvPicPr>
      </xdr:nvPicPr>
      <xdr:blipFill>
        <a:blip xmlns:r="http://schemas.openxmlformats.org/officeDocument/2006/relationships" r:embed="rId1"/>
        <a:stretch>
          <a:fillRect/>
        </a:stretch>
      </xdr:blipFill>
      <xdr:spPr>
        <a:xfrm>
          <a:off x="633846" y="91053228"/>
          <a:ext cx="3128144" cy="530996"/>
        </a:xfrm>
        <a:prstGeom prst="rect">
          <a:avLst/>
        </a:prstGeom>
      </xdr:spPr>
    </xdr:pic>
    <xdr:clientData/>
  </xdr:twoCellAnchor>
  <xdr:twoCellAnchor>
    <xdr:from>
      <xdr:col>9</xdr:col>
      <xdr:colOff>47322</xdr:colOff>
      <xdr:row>11</xdr:row>
      <xdr:rowOff>56157</xdr:rowOff>
    </xdr:from>
    <xdr:to>
      <xdr:col>18</xdr:col>
      <xdr:colOff>72693</xdr:colOff>
      <xdr:row>27</xdr:row>
      <xdr:rowOff>208633</xdr:rowOff>
    </xdr:to>
    <xdr:pic>
      <xdr:nvPicPr>
        <xdr:cNvPr id="23" name="図 22">
          <a:extLst>
            <a:ext uri="{FF2B5EF4-FFF2-40B4-BE49-F238E27FC236}">
              <a16:creationId xmlns:a16="http://schemas.microsoft.com/office/drawing/2014/main" id="{BECFC631-BF13-4691-9EF5-253CDC20F936}"/>
            </a:ext>
          </a:extLst>
        </xdr:cNvPr>
        <xdr:cNvPicPr>
          <a:picLocks noChangeAspect="1"/>
        </xdr:cNvPicPr>
      </xdr:nvPicPr>
      <xdr:blipFill>
        <a:blip xmlns:r="http://schemas.openxmlformats.org/officeDocument/2006/relationships" r:embed="rId2"/>
        <a:stretch>
          <a:fillRect/>
        </a:stretch>
      </xdr:blipFill>
      <xdr:spPr>
        <a:xfrm>
          <a:off x="3908122" y="86466957"/>
          <a:ext cx="4279871" cy="452127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250190</xdr:colOff>
      <xdr:row>4</xdr:row>
      <xdr:rowOff>59690</xdr:rowOff>
    </xdr:from>
    <xdr:to>
      <xdr:col>11</xdr:col>
      <xdr:colOff>379414</xdr:colOff>
      <xdr:row>11</xdr:row>
      <xdr:rowOff>254000</xdr:rowOff>
    </xdr:to>
    <xdr:pic>
      <xdr:nvPicPr>
        <xdr:cNvPr id="3" name="図 2">
          <a:extLst>
            <a:ext uri="{FF2B5EF4-FFF2-40B4-BE49-F238E27FC236}">
              <a16:creationId xmlns:a16="http://schemas.microsoft.com/office/drawing/2014/main" id="{ACC8A994-E438-E3C1-A906-D3E1D6DE1392}"/>
            </a:ext>
          </a:extLst>
        </xdr:cNvPr>
        <xdr:cNvPicPr>
          <a:picLocks noChangeAspect="1"/>
        </xdr:cNvPicPr>
      </xdr:nvPicPr>
      <xdr:blipFill>
        <a:blip xmlns:r="http://schemas.openxmlformats.org/officeDocument/2006/relationships" r:embed="rId1"/>
        <a:stretch>
          <a:fillRect/>
        </a:stretch>
      </xdr:blipFill>
      <xdr:spPr>
        <a:xfrm>
          <a:off x="2498090" y="1145540"/>
          <a:ext cx="3729674" cy="2461260"/>
        </a:xfrm>
        <a:prstGeom prst="rect">
          <a:avLst/>
        </a:prstGeom>
      </xdr:spPr>
    </xdr:pic>
    <xdr:clientData/>
  </xdr:twoCellAnchor>
  <xdr:twoCellAnchor>
    <xdr:from>
      <xdr:col>16</xdr:col>
      <xdr:colOff>250190</xdr:colOff>
      <xdr:row>4</xdr:row>
      <xdr:rowOff>59690</xdr:rowOff>
    </xdr:from>
    <xdr:to>
      <xdr:col>22</xdr:col>
      <xdr:colOff>384695</xdr:colOff>
      <xdr:row>11</xdr:row>
      <xdr:rowOff>254000</xdr:rowOff>
    </xdr:to>
    <xdr:pic>
      <xdr:nvPicPr>
        <xdr:cNvPr id="5" name="図 4">
          <a:extLst>
            <a:ext uri="{FF2B5EF4-FFF2-40B4-BE49-F238E27FC236}">
              <a16:creationId xmlns:a16="http://schemas.microsoft.com/office/drawing/2014/main" id="{6BD856CC-D95D-44C8-A3BF-A0CFF2E9C76B}"/>
            </a:ext>
          </a:extLst>
        </xdr:cNvPr>
        <xdr:cNvPicPr>
          <a:picLocks noChangeAspect="1"/>
        </xdr:cNvPicPr>
      </xdr:nvPicPr>
      <xdr:blipFill>
        <a:blip xmlns:r="http://schemas.openxmlformats.org/officeDocument/2006/relationships" r:embed="rId2"/>
        <a:stretch>
          <a:fillRect/>
        </a:stretch>
      </xdr:blipFill>
      <xdr:spPr>
        <a:xfrm>
          <a:off x="8822690" y="1145540"/>
          <a:ext cx="3734955" cy="2461260"/>
        </a:xfrm>
        <a:prstGeom prst="rect">
          <a:avLst/>
        </a:prstGeom>
      </xdr:spPr>
    </xdr:pic>
    <xdr:clientData/>
  </xdr:twoCellAnchor>
  <xdr:twoCellAnchor>
    <xdr:from>
      <xdr:col>5</xdr:col>
      <xdr:colOff>246380</xdr:colOff>
      <xdr:row>15</xdr:row>
      <xdr:rowOff>53975</xdr:rowOff>
    </xdr:from>
    <xdr:to>
      <xdr:col>11</xdr:col>
      <xdr:colOff>359872</xdr:colOff>
      <xdr:row>22</xdr:row>
      <xdr:rowOff>255905</xdr:rowOff>
    </xdr:to>
    <xdr:pic>
      <xdr:nvPicPr>
        <xdr:cNvPr id="7" name="図 6">
          <a:extLst>
            <a:ext uri="{FF2B5EF4-FFF2-40B4-BE49-F238E27FC236}">
              <a16:creationId xmlns:a16="http://schemas.microsoft.com/office/drawing/2014/main" id="{CD2E3D52-A5E9-55D5-A8D7-3CF4C1C8A5B7}"/>
            </a:ext>
          </a:extLst>
        </xdr:cNvPr>
        <xdr:cNvPicPr>
          <a:picLocks noChangeAspect="1"/>
        </xdr:cNvPicPr>
      </xdr:nvPicPr>
      <xdr:blipFill>
        <a:blip xmlns:r="http://schemas.openxmlformats.org/officeDocument/2006/relationships" r:embed="rId3"/>
        <a:stretch>
          <a:fillRect/>
        </a:stretch>
      </xdr:blipFill>
      <xdr:spPr>
        <a:xfrm>
          <a:off x="2494280" y="4883150"/>
          <a:ext cx="3713942" cy="246888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246380</xdr:colOff>
      <xdr:row>4</xdr:row>
      <xdr:rowOff>69215</xdr:rowOff>
    </xdr:from>
    <xdr:to>
      <xdr:col>11</xdr:col>
      <xdr:colOff>362389</xdr:colOff>
      <xdr:row>11</xdr:row>
      <xdr:rowOff>278765</xdr:rowOff>
    </xdr:to>
    <xdr:pic>
      <xdr:nvPicPr>
        <xdr:cNvPr id="5" name="図 4">
          <a:extLst>
            <a:ext uri="{FF2B5EF4-FFF2-40B4-BE49-F238E27FC236}">
              <a16:creationId xmlns:a16="http://schemas.microsoft.com/office/drawing/2014/main" id="{83777712-D5CA-4192-B904-FD3580E0CBAB}"/>
            </a:ext>
          </a:extLst>
        </xdr:cNvPr>
        <xdr:cNvPicPr>
          <a:picLocks noChangeAspect="1"/>
        </xdr:cNvPicPr>
      </xdr:nvPicPr>
      <xdr:blipFill>
        <a:blip xmlns:r="http://schemas.openxmlformats.org/officeDocument/2006/relationships" r:embed="rId1"/>
        <a:stretch>
          <a:fillRect/>
        </a:stretch>
      </xdr:blipFill>
      <xdr:spPr>
        <a:xfrm>
          <a:off x="2519680" y="10330815"/>
          <a:ext cx="3811709" cy="2476500"/>
        </a:xfrm>
        <a:prstGeom prst="rect">
          <a:avLst/>
        </a:prstGeom>
      </xdr:spPr>
    </xdr:pic>
    <xdr:clientData/>
  </xdr:twoCellAnchor>
  <xdr:twoCellAnchor>
    <xdr:from>
      <xdr:col>16</xdr:col>
      <xdr:colOff>246380</xdr:colOff>
      <xdr:row>4</xdr:row>
      <xdr:rowOff>69215</xdr:rowOff>
    </xdr:from>
    <xdr:to>
      <xdr:col>22</xdr:col>
      <xdr:colOff>365174</xdr:colOff>
      <xdr:row>11</xdr:row>
      <xdr:rowOff>278765</xdr:rowOff>
    </xdr:to>
    <xdr:pic>
      <xdr:nvPicPr>
        <xdr:cNvPr id="6" name="図 5">
          <a:extLst>
            <a:ext uri="{FF2B5EF4-FFF2-40B4-BE49-F238E27FC236}">
              <a16:creationId xmlns:a16="http://schemas.microsoft.com/office/drawing/2014/main" id="{123C79C3-9C4C-42BC-A209-8B30A96D53C3}"/>
            </a:ext>
          </a:extLst>
        </xdr:cNvPr>
        <xdr:cNvPicPr>
          <a:picLocks noChangeAspect="1"/>
        </xdr:cNvPicPr>
      </xdr:nvPicPr>
      <xdr:blipFill>
        <a:blip xmlns:r="http://schemas.openxmlformats.org/officeDocument/2006/relationships" r:embed="rId2"/>
        <a:stretch>
          <a:fillRect/>
        </a:stretch>
      </xdr:blipFill>
      <xdr:spPr>
        <a:xfrm>
          <a:off x="8977630" y="10330815"/>
          <a:ext cx="3814494" cy="24765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246380</xdr:colOff>
      <xdr:row>4</xdr:row>
      <xdr:rowOff>59689</xdr:rowOff>
    </xdr:from>
    <xdr:to>
      <xdr:col>11</xdr:col>
      <xdr:colOff>365463</xdr:colOff>
      <xdr:row>11</xdr:row>
      <xdr:rowOff>269239</xdr:rowOff>
    </xdr:to>
    <xdr:pic>
      <xdr:nvPicPr>
        <xdr:cNvPr id="7" name="図 6">
          <a:extLst>
            <a:ext uri="{FF2B5EF4-FFF2-40B4-BE49-F238E27FC236}">
              <a16:creationId xmlns:a16="http://schemas.microsoft.com/office/drawing/2014/main" id="{8E18730A-B8BB-40A5-A6BD-53C104650274}"/>
            </a:ext>
          </a:extLst>
        </xdr:cNvPr>
        <xdr:cNvPicPr>
          <a:picLocks noChangeAspect="1"/>
        </xdr:cNvPicPr>
      </xdr:nvPicPr>
      <xdr:blipFill>
        <a:blip xmlns:r="http://schemas.openxmlformats.org/officeDocument/2006/relationships" r:embed="rId1"/>
        <a:stretch>
          <a:fillRect/>
        </a:stretch>
      </xdr:blipFill>
      <xdr:spPr>
        <a:xfrm>
          <a:off x="2519680" y="19516089"/>
          <a:ext cx="3814783" cy="24765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246380</xdr:colOff>
      <xdr:row>4</xdr:row>
      <xdr:rowOff>59690</xdr:rowOff>
    </xdr:from>
    <xdr:to>
      <xdr:col>11</xdr:col>
      <xdr:colOff>360847</xdr:colOff>
      <xdr:row>11</xdr:row>
      <xdr:rowOff>269240</xdr:rowOff>
    </xdr:to>
    <xdr:pic>
      <xdr:nvPicPr>
        <xdr:cNvPr id="8" name="図 7">
          <a:extLst>
            <a:ext uri="{FF2B5EF4-FFF2-40B4-BE49-F238E27FC236}">
              <a16:creationId xmlns:a16="http://schemas.microsoft.com/office/drawing/2014/main" id="{F8758CE1-B65C-4924-B69E-675529B06B82}"/>
            </a:ext>
          </a:extLst>
        </xdr:cNvPr>
        <xdr:cNvPicPr>
          <a:picLocks noChangeAspect="1"/>
        </xdr:cNvPicPr>
      </xdr:nvPicPr>
      <xdr:blipFill>
        <a:blip xmlns:r="http://schemas.openxmlformats.org/officeDocument/2006/relationships" r:embed="rId1"/>
        <a:stretch>
          <a:fillRect/>
        </a:stretch>
      </xdr:blipFill>
      <xdr:spPr>
        <a:xfrm>
          <a:off x="2519680" y="28710890"/>
          <a:ext cx="3810167" cy="24765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246380</xdr:colOff>
      <xdr:row>4</xdr:row>
      <xdr:rowOff>76836</xdr:rowOff>
    </xdr:from>
    <xdr:to>
      <xdr:col>11</xdr:col>
      <xdr:colOff>358254</xdr:colOff>
      <xdr:row>11</xdr:row>
      <xdr:rowOff>269241</xdr:rowOff>
    </xdr:to>
    <xdr:pic>
      <xdr:nvPicPr>
        <xdr:cNvPr id="9" name="図 8">
          <a:extLst>
            <a:ext uri="{FF2B5EF4-FFF2-40B4-BE49-F238E27FC236}">
              <a16:creationId xmlns:a16="http://schemas.microsoft.com/office/drawing/2014/main" id="{14948EB8-1625-482D-A5F0-45AE6E0428EC}"/>
            </a:ext>
          </a:extLst>
        </xdr:cNvPr>
        <xdr:cNvPicPr>
          <a:picLocks noChangeAspect="1"/>
        </xdr:cNvPicPr>
      </xdr:nvPicPr>
      <xdr:blipFill>
        <a:blip xmlns:r="http://schemas.openxmlformats.org/officeDocument/2006/relationships" r:embed="rId1"/>
        <a:stretch>
          <a:fillRect/>
        </a:stretch>
      </xdr:blipFill>
      <xdr:spPr>
        <a:xfrm>
          <a:off x="2519680" y="37922836"/>
          <a:ext cx="3807574" cy="245935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246380</xdr:colOff>
      <xdr:row>4</xdr:row>
      <xdr:rowOff>74931</xdr:rowOff>
    </xdr:from>
    <xdr:to>
      <xdr:col>11</xdr:col>
      <xdr:colOff>359314</xdr:colOff>
      <xdr:row>11</xdr:row>
      <xdr:rowOff>284481</xdr:rowOff>
    </xdr:to>
    <xdr:pic>
      <xdr:nvPicPr>
        <xdr:cNvPr id="10" name="図 9">
          <a:extLst>
            <a:ext uri="{FF2B5EF4-FFF2-40B4-BE49-F238E27FC236}">
              <a16:creationId xmlns:a16="http://schemas.microsoft.com/office/drawing/2014/main" id="{24DF01E9-A988-4EDF-A2DC-3A6410D718D2}"/>
            </a:ext>
          </a:extLst>
        </xdr:cNvPr>
        <xdr:cNvPicPr>
          <a:picLocks noChangeAspect="1"/>
        </xdr:cNvPicPr>
      </xdr:nvPicPr>
      <xdr:blipFill>
        <a:blip xmlns:r="http://schemas.openxmlformats.org/officeDocument/2006/relationships" r:embed="rId1"/>
        <a:stretch>
          <a:fillRect/>
        </a:stretch>
      </xdr:blipFill>
      <xdr:spPr>
        <a:xfrm>
          <a:off x="2519680" y="47115731"/>
          <a:ext cx="3808634" cy="2476500"/>
        </a:xfrm>
        <a:prstGeom prst="rect">
          <a:avLst/>
        </a:prstGeom>
      </xdr:spPr>
    </xdr:pic>
    <xdr:clientData/>
  </xdr:twoCellAnchor>
  <xdr:twoCellAnchor>
    <xdr:from>
      <xdr:col>16</xdr:col>
      <xdr:colOff>246380</xdr:colOff>
      <xdr:row>4</xdr:row>
      <xdr:rowOff>74931</xdr:rowOff>
    </xdr:from>
    <xdr:to>
      <xdr:col>22</xdr:col>
      <xdr:colOff>379842</xdr:colOff>
      <xdr:row>11</xdr:row>
      <xdr:rowOff>284481</xdr:rowOff>
    </xdr:to>
    <xdr:pic>
      <xdr:nvPicPr>
        <xdr:cNvPr id="11" name="図 10">
          <a:extLst>
            <a:ext uri="{FF2B5EF4-FFF2-40B4-BE49-F238E27FC236}">
              <a16:creationId xmlns:a16="http://schemas.microsoft.com/office/drawing/2014/main" id="{96DCD1D4-8194-429D-AFF3-0984D3A0C8D9}"/>
            </a:ext>
          </a:extLst>
        </xdr:cNvPr>
        <xdr:cNvPicPr>
          <a:picLocks noChangeAspect="1"/>
        </xdr:cNvPicPr>
      </xdr:nvPicPr>
      <xdr:blipFill>
        <a:blip xmlns:r="http://schemas.openxmlformats.org/officeDocument/2006/relationships" r:embed="rId2"/>
        <a:stretch>
          <a:fillRect/>
        </a:stretch>
      </xdr:blipFill>
      <xdr:spPr>
        <a:xfrm>
          <a:off x="8977630" y="47115731"/>
          <a:ext cx="3829162" cy="24765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5</xdr:col>
      <xdr:colOff>246380</xdr:colOff>
      <xdr:row>4</xdr:row>
      <xdr:rowOff>55879</xdr:rowOff>
    </xdr:from>
    <xdr:to>
      <xdr:col>11</xdr:col>
      <xdr:colOff>362573</xdr:colOff>
      <xdr:row>11</xdr:row>
      <xdr:rowOff>255904</xdr:rowOff>
    </xdr:to>
    <xdr:pic>
      <xdr:nvPicPr>
        <xdr:cNvPr id="12" name="図 11">
          <a:extLst>
            <a:ext uri="{FF2B5EF4-FFF2-40B4-BE49-F238E27FC236}">
              <a16:creationId xmlns:a16="http://schemas.microsoft.com/office/drawing/2014/main" id="{A707A33E-F95E-4C6A-B16A-8E80FEC2EB60}"/>
            </a:ext>
          </a:extLst>
        </xdr:cNvPr>
        <xdr:cNvPicPr>
          <a:picLocks noChangeAspect="1"/>
        </xdr:cNvPicPr>
      </xdr:nvPicPr>
      <xdr:blipFill>
        <a:blip xmlns:r="http://schemas.openxmlformats.org/officeDocument/2006/relationships" r:embed="rId1"/>
        <a:stretch>
          <a:fillRect/>
        </a:stretch>
      </xdr:blipFill>
      <xdr:spPr>
        <a:xfrm>
          <a:off x="2519680" y="56291479"/>
          <a:ext cx="3811893" cy="246697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5</xdr:col>
      <xdr:colOff>246380</xdr:colOff>
      <xdr:row>4</xdr:row>
      <xdr:rowOff>55882</xdr:rowOff>
    </xdr:from>
    <xdr:to>
      <xdr:col>11</xdr:col>
      <xdr:colOff>360281</xdr:colOff>
      <xdr:row>11</xdr:row>
      <xdr:rowOff>265432</xdr:rowOff>
    </xdr:to>
    <xdr:pic>
      <xdr:nvPicPr>
        <xdr:cNvPr id="13" name="図 12">
          <a:extLst>
            <a:ext uri="{FF2B5EF4-FFF2-40B4-BE49-F238E27FC236}">
              <a16:creationId xmlns:a16="http://schemas.microsoft.com/office/drawing/2014/main" id="{D0955707-CC30-484E-B355-F710566B38DB}"/>
            </a:ext>
          </a:extLst>
        </xdr:cNvPr>
        <xdr:cNvPicPr>
          <a:picLocks noChangeAspect="1"/>
        </xdr:cNvPicPr>
      </xdr:nvPicPr>
      <xdr:blipFill>
        <a:blip xmlns:r="http://schemas.openxmlformats.org/officeDocument/2006/relationships" r:embed="rId1"/>
        <a:stretch>
          <a:fillRect/>
        </a:stretch>
      </xdr:blipFill>
      <xdr:spPr>
        <a:xfrm>
          <a:off x="2519680" y="65486282"/>
          <a:ext cx="3809601" cy="24765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246380</xdr:colOff>
      <xdr:row>4</xdr:row>
      <xdr:rowOff>69215</xdr:rowOff>
    </xdr:from>
    <xdr:to>
      <xdr:col>11</xdr:col>
      <xdr:colOff>364131</xdr:colOff>
      <xdr:row>11</xdr:row>
      <xdr:rowOff>278765</xdr:rowOff>
    </xdr:to>
    <xdr:pic>
      <xdr:nvPicPr>
        <xdr:cNvPr id="14" name="図 13">
          <a:extLst>
            <a:ext uri="{FF2B5EF4-FFF2-40B4-BE49-F238E27FC236}">
              <a16:creationId xmlns:a16="http://schemas.microsoft.com/office/drawing/2014/main" id="{C38639C0-ED1E-49D7-AA52-BB1F69EC6CB8}"/>
            </a:ext>
          </a:extLst>
        </xdr:cNvPr>
        <xdr:cNvPicPr>
          <a:picLocks noChangeAspect="1"/>
        </xdr:cNvPicPr>
      </xdr:nvPicPr>
      <xdr:blipFill>
        <a:blip xmlns:r="http://schemas.openxmlformats.org/officeDocument/2006/relationships" r:embed="rId1"/>
        <a:stretch>
          <a:fillRect/>
        </a:stretch>
      </xdr:blipFill>
      <xdr:spPr>
        <a:xfrm>
          <a:off x="2519680" y="74694415"/>
          <a:ext cx="3813451" cy="24765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5</xdr:col>
      <xdr:colOff>246380</xdr:colOff>
      <xdr:row>4</xdr:row>
      <xdr:rowOff>57783</xdr:rowOff>
    </xdr:from>
    <xdr:to>
      <xdr:col>11</xdr:col>
      <xdr:colOff>372972</xdr:colOff>
      <xdr:row>11</xdr:row>
      <xdr:rowOff>267333</xdr:rowOff>
    </xdr:to>
    <xdr:pic>
      <xdr:nvPicPr>
        <xdr:cNvPr id="15" name="図 14">
          <a:extLst>
            <a:ext uri="{FF2B5EF4-FFF2-40B4-BE49-F238E27FC236}">
              <a16:creationId xmlns:a16="http://schemas.microsoft.com/office/drawing/2014/main" id="{CEEC7862-7695-47B5-B032-0C3F8F29D216}"/>
            </a:ext>
          </a:extLst>
        </xdr:cNvPr>
        <xdr:cNvPicPr>
          <a:picLocks noChangeAspect="1"/>
        </xdr:cNvPicPr>
      </xdr:nvPicPr>
      <xdr:blipFill>
        <a:blip xmlns:r="http://schemas.openxmlformats.org/officeDocument/2006/relationships" r:embed="rId1"/>
        <a:stretch>
          <a:fillRect/>
        </a:stretch>
      </xdr:blipFill>
      <xdr:spPr>
        <a:xfrm>
          <a:off x="2519680" y="83877783"/>
          <a:ext cx="3822292" cy="24765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246380</xdr:colOff>
      <xdr:row>4</xdr:row>
      <xdr:rowOff>84456</xdr:rowOff>
    </xdr:from>
    <xdr:to>
      <xdr:col>11</xdr:col>
      <xdr:colOff>372280</xdr:colOff>
      <xdr:row>11</xdr:row>
      <xdr:rowOff>307341</xdr:rowOff>
    </xdr:to>
    <xdr:pic>
      <xdr:nvPicPr>
        <xdr:cNvPr id="16" name="図 15">
          <a:extLst>
            <a:ext uri="{FF2B5EF4-FFF2-40B4-BE49-F238E27FC236}">
              <a16:creationId xmlns:a16="http://schemas.microsoft.com/office/drawing/2014/main" id="{87571CBD-EED5-4DEF-BD3B-C81966235DEC}"/>
            </a:ext>
          </a:extLst>
        </xdr:cNvPr>
        <xdr:cNvPicPr>
          <a:picLocks noChangeAspect="1"/>
        </xdr:cNvPicPr>
      </xdr:nvPicPr>
      <xdr:blipFill>
        <a:blip xmlns:r="http://schemas.openxmlformats.org/officeDocument/2006/relationships" r:embed="rId1"/>
        <a:stretch>
          <a:fillRect/>
        </a:stretch>
      </xdr:blipFill>
      <xdr:spPr>
        <a:xfrm>
          <a:off x="2519680" y="93099256"/>
          <a:ext cx="3821600" cy="2489835"/>
        </a:xfrm>
        <a:prstGeom prst="rect">
          <a:avLst/>
        </a:prstGeom>
      </xdr:spPr>
    </xdr:pic>
    <xdr:clientData/>
  </xdr:twoCellAnchor>
  <xdr:twoCellAnchor>
    <xdr:from>
      <xdr:col>16</xdr:col>
      <xdr:colOff>246380</xdr:colOff>
      <xdr:row>4</xdr:row>
      <xdr:rowOff>84456</xdr:rowOff>
    </xdr:from>
    <xdr:to>
      <xdr:col>22</xdr:col>
      <xdr:colOff>392806</xdr:colOff>
      <xdr:row>11</xdr:row>
      <xdr:rowOff>307341</xdr:rowOff>
    </xdr:to>
    <xdr:pic>
      <xdr:nvPicPr>
        <xdr:cNvPr id="17" name="図 16">
          <a:extLst>
            <a:ext uri="{FF2B5EF4-FFF2-40B4-BE49-F238E27FC236}">
              <a16:creationId xmlns:a16="http://schemas.microsoft.com/office/drawing/2014/main" id="{CE0C78A7-C901-4936-9D01-E8CE2C4FB1ED}"/>
            </a:ext>
          </a:extLst>
        </xdr:cNvPr>
        <xdr:cNvPicPr>
          <a:picLocks noChangeAspect="1"/>
        </xdr:cNvPicPr>
      </xdr:nvPicPr>
      <xdr:blipFill>
        <a:blip xmlns:r="http://schemas.openxmlformats.org/officeDocument/2006/relationships" r:embed="rId2"/>
        <a:stretch>
          <a:fillRect/>
        </a:stretch>
      </xdr:blipFill>
      <xdr:spPr>
        <a:xfrm>
          <a:off x="8977630" y="93099256"/>
          <a:ext cx="3842126" cy="2489835"/>
        </a:xfrm>
        <a:prstGeom prst="rect">
          <a:avLst/>
        </a:prstGeom>
      </xdr:spPr>
    </xdr:pic>
    <xdr:clientData/>
  </xdr:twoCellAnchor>
  <xdr:twoCellAnchor>
    <xdr:from>
      <xdr:col>5</xdr:col>
      <xdr:colOff>246380</xdr:colOff>
      <xdr:row>15</xdr:row>
      <xdr:rowOff>46357</xdr:rowOff>
    </xdr:from>
    <xdr:to>
      <xdr:col>11</xdr:col>
      <xdr:colOff>361248</xdr:colOff>
      <xdr:row>22</xdr:row>
      <xdr:rowOff>263527</xdr:rowOff>
    </xdr:to>
    <xdr:pic>
      <xdr:nvPicPr>
        <xdr:cNvPr id="18" name="図 17">
          <a:extLst>
            <a:ext uri="{FF2B5EF4-FFF2-40B4-BE49-F238E27FC236}">
              <a16:creationId xmlns:a16="http://schemas.microsoft.com/office/drawing/2014/main" id="{2BB4AAC1-02DD-4155-AF9A-E33F31EB75CC}"/>
            </a:ext>
          </a:extLst>
        </xdr:cNvPr>
        <xdr:cNvPicPr>
          <a:picLocks noChangeAspect="1"/>
        </xdr:cNvPicPr>
      </xdr:nvPicPr>
      <xdr:blipFill>
        <a:blip xmlns:r="http://schemas.openxmlformats.org/officeDocument/2006/relationships" r:embed="rId3"/>
        <a:stretch>
          <a:fillRect/>
        </a:stretch>
      </xdr:blipFill>
      <xdr:spPr>
        <a:xfrm>
          <a:off x="2519680" y="96801307"/>
          <a:ext cx="3810568" cy="248412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5</xdr:col>
      <xdr:colOff>246380</xdr:colOff>
      <xdr:row>4</xdr:row>
      <xdr:rowOff>88264</xdr:rowOff>
    </xdr:from>
    <xdr:to>
      <xdr:col>11</xdr:col>
      <xdr:colOff>359869</xdr:colOff>
      <xdr:row>11</xdr:row>
      <xdr:rowOff>284479</xdr:rowOff>
    </xdr:to>
    <xdr:pic>
      <xdr:nvPicPr>
        <xdr:cNvPr id="19" name="図 18">
          <a:extLst>
            <a:ext uri="{FF2B5EF4-FFF2-40B4-BE49-F238E27FC236}">
              <a16:creationId xmlns:a16="http://schemas.microsoft.com/office/drawing/2014/main" id="{FC3F298E-1FF8-42F9-865B-DD9E22108A14}"/>
            </a:ext>
          </a:extLst>
        </xdr:cNvPr>
        <xdr:cNvPicPr>
          <a:picLocks noChangeAspect="1"/>
        </xdr:cNvPicPr>
      </xdr:nvPicPr>
      <xdr:blipFill>
        <a:blip xmlns:r="http://schemas.openxmlformats.org/officeDocument/2006/relationships" r:embed="rId1"/>
        <a:stretch>
          <a:fillRect/>
        </a:stretch>
      </xdr:blipFill>
      <xdr:spPr>
        <a:xfrm>
          <a:off x="2519680" y="102297864"/>
          <a:ext cx="3809189" cy="2463165"/>
        </a:xfrm>
        <a:prstGeom prst="rect">
          <a:avLst/>
        </a:prstGeom>
      </xdr:spPr>
    </xdr:pic>
    <xdr:clientData/>
  </xdr:twoCellAnchor>
  <xdr:twoCellAnchor>
    <xdr:from>
      <xdr:col>16</xdr:col>
      <xdr:colOff>246380</xdr:colOff>
      <xdr:row>4</xdr:row>
      <xdr:rowOff>88264</xdr:rowOff>
    </xdr:from>
    <xdr:to>
      <xdr:col>22</xdr:col>
      <xdr:colOff>355654</xdr:colOff>
      <xdr:row>11</xdr:row>
      <xdr:rowOff>284479</xdr:rowOff>
    </xdr:to>
    <xdr:pic>
      <xdr:nvPicPr>
        <xdr:cNvPr id="20" name="図 19">
          <a:extLst>
            <a:ext uri="{FF2B5EF4-FFF2-40B4-BE49-F238E27FC236}">
              <a16:creationId xmlns:a16="http://schemas.microsoft.com/office/drawing/2014/main" id="{B4E29377-2FD9-430F-8E90-A7BDC3C65153}"/>
            </a:ext>
          </a:extLst>
        </xdr:cNvPr>
        <xdr:cNvPicPr>
          <a:picLocks noChangeAspect="1"/>
        </xdr:cNvPicPr>
      </xdr:nvPicPr>
      <xdr:blipFill>
        <a:blip xmlns:r="http://schemas.openxmlformats.org/officeDocument/2006/relationships" r:embed="rId2"/>
        <a:stretch>
          <a:fillRect/>
        </a:stretch>
      </xdr:blipFill>
      <xdr:spPr>
        <a:xfrm>
          <a:off x="8977630" y="102297864"/>
          <a:ext cx="3804974" cy="2463165"/>
        </a:xfrm>
        <a:prstGeom prst="rect">
          <a:avLst/>
        </a:prstGeom>
      </xdr:spPr>
    </xdr:pic>
    <xdr:clientData/>
  </xdr:twoCellAnchor>
  <xdr:twoCellAnchor>
    <xdr:from>
      <xdr:col>5</xdr:col>
      <xdr:colOff>246380</xdr:colOff>
      <xdr:row>15</xdr:row>
      <xdr:rowOff>50165</xdr:rowOff>
    </xdr:from>
    <xdr:to>
      <xdr:col>11</xdr:col>
      <xdr:colOff>361248</xdr:colOff>
      <xdr:row>22</xdr:row>
      <xdr:rowOff>259715</xdr:rowOff>
    </xdr:to>
    <xdr:pic>
      <xdr:nvPicPr>
        <xdr:cNvPr id="21" name="図 20">
          <a:extLst>
            <a:ext uri="{FF2B5EF4-FFF2-40B4-BE49-F238E27FC236}">
              <a16:creationId xmlns:a16="http://schemas.microsoft.com/office/drawing/2014/main" id="{40D878E4-B576-4DFF-82B1-60670BBC0E36}"/>
            </a:ext>
          </a:extLst>
        </xdr:cNvPr>
        <xdr:cNvPicPr>
          <a:picLocks noChangeAspect="1"/>
        </xdr:cNvPicPr>
      </xdr:nvPicPr>
      <xdr:blipFill>
        <a:blip xmlns:r="http://schemas.openxmlformats.org/officeDocument/2006/relationships" r:embed="rId3"/>
        <a:stretch>
          <a:fillRect/>
        </a:stretch>
      </xdr:blipFill>
      <xdr:spPr>
        <a:xfrm>
          <a:off x="2519680" y="105999915"/>
          <a:ext cx="3810568" cy="2476500"/>
        </a:xfrm>
        <a:prstGeom prst="rect">
          <a:avLst/>
        </a:prstGeom>
      </xdr:spPr>
    </xdr:pic>
    <xdr:clientData/>
  </xdr:twoCellAnchor>
  <xdr:twoCellAnchor>
    <xdr:from>
      <xdr:col>16</xdr:col>
      <xdr:colOff>246380</xdr:colOff>
      <xdr:row>15</xdr:row>
      <xdr:rowOff>50165</xdr:rowOff>
    </xdr:from>
    <xdr:to>
      <xdr:col>22</xdr:col>
      <xdr:colOff>379250</xdr:colOff>
      <xdr:row>22</xdr:row>
      <xdr:rowOff>259715</xdr:rowOff>
    </xdr:to>
    <xdr:pic>
      <xdr:nvPicPr>
        <xdr:cNvPr id="22" name="図 21">
          <a:extLst>
            <a:ext uri="{FF2B5EF4-FFF2-40B4-BE49-F238E27FC236}">
              <a16:creationId xmlns:a16="http://schemas.microsoft.com/office/drawing/2014/main" id="{2D3EEB73-E344-4855-912B-0A6C2F20ECBA}"/>
            </a:ext>
          </a:extLst>
        </xdr:cNvPr>
        <xdr:cNvPicPr>
          <a:picLocks noChangeAspect="1"/>
        </xdr:cNvPicPr>
      </xdr:nvPicPr>
      <xdr:blipFill>
        <a:blip xmlns:r="http://schemas.openxmlformats.org/officeDocument/2006/relationships" r:embed="rId4"/>
        <a:stretch>
          <a:fillRect/>
        </a:stretch>
      </xdr:blipFill>
      <xdr:spPr>
        <a:xfrm>
          <a:off x="8977630" y="105999915"/>
          <a:ext cx="3828570" cy="24765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246380</xdr:colOff>
      <xdr:row>4</xdr:row>
      <xdr:rowOff>69217</xdr:rowOff>
    </xdr:from>
    <xdr:to>
      <xdr:col>11</xdr:col>
      <xdr:colOff>359095</xdr:colOff>
      <xdr:row>11</xdr:row>
      <xdr:rowOff>278767</xdr:rowOff>
    </xdr:to>
    <xdr:pic>
      <xdr:nvPicPr>
        <xdr:cNvPr id="23" name="図 22">
          <a:extLst>
            <a:ext uri="{FF2B5EF4-FFF2-40B4-BE49-F238E27FC236}">
              <a16:creationId xmlns:a16="http://schemas.microsoft.com/office/drawing/2014/main" id="{AEC2F47B-AEE8-4BEB-9698-C389A30A9800}"/>
            </a:ext>
          </a:extLst>
        </xdr:cNvPr>
        <xdr:cNvPicPr>
          <a:picLocks noChangeAspect="1"/>
        </xdr:cNvPicPr>
      </xdr:nvPicPr>
      <xdr:blipFill>
        <a:blip xmlns:r="http://schemas.openxmlformats.org/officeDocument/2006/relationships" r:embed="rId1"/>
        <a:stretch>
          <a:fillRect/>
        </a:stretch>
      </xdr:blipFill>
      <xdr:spPr>
        <a:xfrm>
          <a:off x="2519680" y="111473617"/>
          <a:ext cx="3808415" cy="24765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5</xdr:col>
      <xdr:colOff>246380</xdr:colOff>
      <xdr:row>4</xdr:row>
      <xdr:rowOff>78740</xdr:rowOff>
    </xdr:from>
    <xdr:to>
      <xdr:col>11</xdr:col>
      <xdr:colOff>364131</xdr:colOff>
      <xdr:row>11</xdr:row>
      <xdr:rowOff>297815</xdr:rowOff>
    </xdr:to>
    <xdr:pic>
      <xdr:nvPicPr>
        <xdr:cNvPr id="24" name="図 23">
          <a:extLst>
            <a:ext uri="{FF2B5EF4-FFF2-40B4-BE49-F238E27FC236}">
              <a16:creationId xmlns:a16="http://schemas.microsoft.com/office/drawing/2014/main" id="{271CE7CB-EC78-451E-9F62-01E3D10F1888}"/>
            </a:ext>
          </a:extLst>
        </xdr:cNvPr>
        <xdr:cNvPicPr>
          <a:picLocks noChangeAspect="1"/>
        </xdr:cNvPicPr>
      </xdr:nvPicPr>
      <xdr:blipFill>
        <a:blip xmlns:r="http://schemas.openxmlformats.org/officeDocument/2006/relationships" r:embed="rId1"/>
        <a:stretch>
          <a:fillRect/>
        </a:stretch>
      </xdr:blipFill>
      <xdr:spPr>
        <a:xfrm>
          <a:off x="2519680" y="120677940"/>
          <a:ext cx="3813451" cy="2486025"/>
        </a:xfrm>
        <a:prstGeom prst="rect">
          <a:avLst/>
        </a:prstGeom>
      </xdr:spPr>
    </xdr:pic>
    <xdr:clientData/>
  </xdr:twoCellAnchor>
  <xdr:twoCellAnchor>
    <xdr:from>
      <xdr:col>16</xdr:col>
      <xdr:colOff>246380</xdr:colOff>
      <xdr:row>4</xdr:row>
      <xdr:rowOff>78740</xdr:rowOff>
    </xdr:from>
    <xdr:to>
      <xdr:col>22</xdr:col>
      <xdr:colOff>361810</xdr:colOff>
      <xdr:row>11</xdr:row>
      <xdr:rowOff>297815</xdr:rowOff>
    </xdr:to>
    <xdr:pic>
      <xdr:nvPicPr>
        <xdr:cNvPr id="25" name="図 24">
          <a:extLst>
            <a:ext uri="{FF2B5EF4-FFF2-40B4-BE49-F238E27FC236}">
              <a16:creationId xmlns:a16="http://schemas.microsoft.com/office/drawing/2014/main" id="{044A157F-DCA4-49BE-A7E6-9C9C22C32B65}"/>
            </a:ext>
          </a:extLst>
        </xdr:cNvPr>
        <xdr:cNvPicPr>
          <a:picLocks noChangeAspect="1"/>
        </xdr:cNvPicPr>
      </xdr:nvPicPr>
      <xdr:blipFill>
        <a:blip xmlns:r="http://schemas.openxmlformats.org/officeDocument/2006/relationships" r:embed="rId2"/>
        <a:stretch>
          <a:fillRect/>
        </a:stretch>
      </xdr:blipFill>
      <xdr:spPr>
        <a:xfrm>
          <a:off x="8977630" y="120677940"/>
          <a:ext cx="3811130" cy="2486025"/>
        </a:xfrm>
        <a:prstGeom prst="rect">
          <a:avLst/>
        </a:prstGeom>
      </xdr:spPr>
    </xdr:pic>
    <xdr:clientData/>
  </xdr:twoCellAnchor>
  <xdr:twoCellAnchor>
    <xdr:from>
      <xdr:col>5</xdr:col>
      <xdr:colOff>246380</xdr:colOff>
      <xdr:row>15</xdr:row>
      <xdr:rowOff>36825</xdr:rowOff>
    </xdr:from>
    <xdr:to>
      <xdr:col>11</xdr:col>
      <xdr:colOff>359499</xdr:colOff>
      <xdr:row>22</xdr:row>
      <xdr:rowOff>250185</xdr:rowOff>
    </xdr:to>
    <xdr:pic>
      <xdr:nvPicPr>
        <xdr:cNvPr id="26" name="図 25">
          <a:extLst>
            <a:ext uri="{FF2B5EF4-FFF2-40B4-BE49-F238E27FC236}">
              <a16:creationId xmlns:a16="http://schemas.microsoft.com/office/drawing/2014/main" id="{B260B4EC-9503-4A8E-B917-ADA5CE742418}"/>
            </a:ext>
          </a:extLst>
        </xdr:cNvPr>
        <xdr:cNvPicPr>
          <a:picLocks noChangeAspect="1"/>
        </xdr:cNvPicPr>
      </xdr:nvPicPr>
      <xdr:blipFill>
        <a:blip xmlns:r="http://schemas.openxmlformats.org/officeDocument/2006/relationships" r:embed="rId3"/>
        <a:stretch>
          <a:fillRect/>
        </a:stretch>
      </xdr:blipFill>
      <xdr:spPr>
        <a:xfrm>
          <a:off x="2519680" y="124376175"/>
          <a:ext cx="3808819" cy="248031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5</xdr:col>
      <xdr:colOff>246380</xdr:colOff>
      <xdr:row>4</xdr:row>
      <xdr:rowOff>67308</xdr:rowOff>
    </xdr:from>
    <xdr:to>
      <xdr:col>11</xdr:col>
      <xdr:colOff>372972</xdr:colOff>
      <xdr:row>11</xdr:row>
      <xdr:rowOff>276858</xdr:rowOff>
    </xdr:to>
    <xdr:pic>
      <xdr:nvPicPr>
        <xdr:cNvPr id="27" name="図 26">
          <a:extLst>
            <a:ext uri="{FF2B5EF4-FFF2-40B4-BE49-F238E27FC236}">
              <a16:creationId xmlns:a16="http://schemas.microsoft.com/office/drawing/2014/main" id="{E4DABCC2-063C-4817-A104-B4DF1049180F}"/>
            </a:ext>
          </a:extLst>
        </xdr:cNvPr>
        <xdr:cNvPicPr>
          <a:picLocks noChangeAspect="1"/>
        </xdr:cNvPicPr>
      </xdr:nvPicPr>
      <xdr:blipFill>
        <a:blip xmlns:r="http://schemas.openxmlformats.org/officeDocument/2006/relationships" r:embed="rId1"/>
        <a:stretch>
          <a:fillRect/>
        </a:stretch>
      </xdr:blipFill>
      <xdr:spPr>
        <a:xfrm>
          <a:off x="2519680" y="129861308"/>
          <a:ext cx="3822292" cy="24765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5</xdr:col>
      <xdr:colOff>246380</xdr:colOff>
      <xdr:row>4</xdr:row>
      <xdr:rowOff>74925</xdr:rowOff>
    </xdr:from>
    <xdr:to>
      <xdr:col>11</xdr:col>
      <xdr:colOff>372972</xdr:colOff>
      <xdr:row>11</xdr:row>
      <xdr:rowOff>284475</xdr:rowOff>
    </xdr:to>
    <xdr:pic>
      <xdr:nvPicPr>
        <xdr:cNvPr id="28" name="図 27">
          <a:extLst>
            <a:ext uri="{FF2B5EF4-FFF2-40B4-BE49-F238E27FC236}">
              <a16:creationId xmlns:a16="http://schemas.microsoft.com/office/drawing/2014/main" id="{39B46A19-DFCA-4A85-B2F4-60353AE5FE87}"/>
            </a:ext>
          </a:extLst>
        </xdr:cNvPr>
        <xdr:cNvPicPr>
          <a:picLocks noChangeAspect="1"/>
        </xdr:cNvPicPr>
      </xdr:nvPicPr>
      <xdr:blipFill>
        <a:blip xmlns:r="http://schemas.openxmlformats.org/officeDocument/2006/relationships" r:embed="rId1"/>
        <a:stretch>
          <a:fillRect/>
        </a:stretch>
      </xdr:blipFill>
      <xdr:spPr>
        <a:xfrm>
          <a:off x="2519680" y="139063725"/>
          <a:ext cx="3822292" cy="2476500"/>
        </a:xfrm>
        <a:prstGeom prst="rect">
          <a:avLst/>
        </a:prstGeom>
      </xdr:spPr>
    </xdr:pic>
    <xdr:clientData/>
  </xdr:twoCellAnchor>
  <xdr:twoCellAnchor>
    <xdr:from>
      <xdr:col>16</xdr:col>
      <xdr:colOff>246380</xdr:colOff>
      <xdr:row>4</xdr:row>
      <xdr:rowOff>74925</xdr:rowOff>
    </xdr:from>
    <xdr:to>
      <xdr:col>22</xdr:col>
      <xdr:colOff>393494</xdr:colOff>
      <xdr:row>11</xdr:row>
      <xdr:rowOff>284475</xdr:rowOff>
    </xdr:to>
    <xdr:pic>
      <xdr:nvPicPr>
        <xdr:cNvPr id="29" name="図 28">
          <a:extLst>
            <a:ext uri="{FF2B5EF4-FFF2-40B4-BE49-F238E27FC236}">
              <a16:creationId xmlns:a16="http://schemas.microsoft.com/office/drawing/2014/main" id="{EF8BBCC1-F3A2-47D6-AED6-899A6B6149C4}"/>
            </a:ext>
          </a:extLst>
        </xdr:cNvPr>
        <xdr:cNvPicPr>
          <a:picLocks noChangeAspect="1"/>
        </xdr:cNvPicPr>
      </xdr:nvPicPr>
      <xdr:blipFill>
        <a:blip xmlns:r="http://schemas.openxmlformats.org/officeDocument/2006/relationships" r:embed="rId2"/>
        <a:stretch>
          <a:fillRect/>
        </a:stretch>
      </xdr:blipFill>
      <xdr:spPr>
        <a:xfrm>
          <a:off x="8977630" y="139063725"/>
          <a:ext cx="3842814" cy="2476500"/>
        </a:xfrm>
        <a:prstGeom prst="rect">
          <a:avLst/>
        </a:prstGeom>
      </xdr:spPr>
    </xdr:pic>
    <xdr:clientData/>
  </xdr:twoCellAnchor>
  <xdr:twoCellAnchor>
    <xdr:from>
      <xdr:col>5</xdr:col>
      <xdr:colOff>246380</xdr:colOff>
      <xdr:row>15</xdr:row>
      <xdr:rowOff>40642</xdr:rowOff>
    </xdr:from>
    <xdr:to>
      <xdr:col>11</xdr:col>
      <xdr:colOff>361601</xdr:colOff>
      <xdr:row>22</xdr:row>
      <xdr:rowOff>240667</xdr:rowOff>
    </xdr:to>
    <xdr:pic>
      <xdr:nvPicPr>
        <xdr:cNvPr id="30" name="図 29">
          <a:extLst>
            <a:ext uri="{FF2B5EF4-FFF2-40B4-BE49-F238E27FC236}">
              <a16:creationId xmlns:a16="http://schemas.microsoft.com/office/drawing/2014/main" id="{526AFE4F-68B3-483E-AA47-66390819B886}"/>
            </a:ext>
          </a:extLst>
        </xdr:cNvPr>
        <xdr:cNvPicPr>
          <a:picLocks noChangeAspect="1"/>
        </xdr:cNvPicPr>
      </xdr:nvPicPr>
      <xdr:blipFill>
        <a:blip xmlns:r="http://schemas.openxmlformats.org/officeDocument/2006/relationships" r:embed="rId3"/>
        <a:stretch>
          <a:fillRect/>
        </a:stretch>
      </xdr:blipFill>
      <xdr:spPr>
        <a:xfrm>
          <a:off x="2519680" y="142769592"/>
          <a:ext cx="3810921" cy="246697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7</xdr:col>
      <xdr:colOff>65597</xdr:colOff>
      <xdr:row>6</xdr:row>
      <xdr:rowOff>63018</xdr:rowOff>
    </xdr:from>
    <xdr:to>
      <xdr:col>30</xdr:col>
      <xdr:colOff>58229</xdr:colOff>
      <xdr:row>16</xdr:row>
      <xdr:rowOff>264643</xdr:rowOff>
    </xdr:to>
    <xdr:pic>
      <xdr:nvPicPr>
        <xdr:cNvPr id="3" name="図 2">
          <a:extLst>
            <a:ext uri="{FF2B5EF4-FFF2-40B4-BE49-F238E27FC236}">
              <a16:creationId xmlns:a16="http://schemas.microsoft.com/office/drawing/2014/main" id="{3739D288-8C0F-F8D0-16EE-2ABA8F6A9EBE}"/>
            </a:ext>
          </a:extLst>
        </xdr:cNvPr>
        <xdr:cNvPicPr>
          <a:picLocks noChangeAspect="1"/>
        </xdr:cNvPicPr>
      </xdr:nvPicPr>
      <xdr:blipFill>
        <a:blip xmlns:r="http://schemas.openxmlformats.org/officeDocument/2006/relationships" r:embed="rId1"/>
        <a:stretch>
          <a:fillRect/>
        </a:stretch>
      </xdr:blipFill>
      <xdr:spPr>
        <a:xfrm>
          <a:off x="1827722" y="1444143"/>
          <a:ext cx="6564882" cy="467837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6</xdr:col>
      <xdr:colOff>188184</xdr:colOff>
      <xdr:row>6</xdr:row>
      <xdr:rowOff>80163</xdr:rowOff>
    </xdr:from>
    <xdr:to>
      <xdr:col>30</xdr:col>
      <xdr:colOff>227106</xdr:colOff>
      <xdr:row>17</xdr:row>
      <xdr:rowOff>7468</xdr:rowOff>
    </xdr:to>
    <xdr:pic>
      <xdr:nvPicPr>
        <xdr:cNvPr id="3" name="図 2">
          <a:extLst>
            <a:ext uri="{FF2B5EF4-FFF2-40B4-BE49-F238E27FC236}">
              <a16:creationId xmlns:a16="http://schemas.microsoft.com/office/drawing/2014/main" id="{C914C4F4-4B84-4944-AD0C-483F4ED564C0}"/>
            </a:ext>
          </a:extLst>
        </xdr:cNvPr>
        <xdr:cNvPicPr>
          <a:picLocks noChangeAspect="1"/>
        </xdr:cNvPicPr>
      </xdr:nvPicPr>
      <xdr:blipFill>
        <a:blip xmlns:r="http://schemas.openxmlformats.org/officeDocument/2006/relationships" r:embed="rId1"/>
        <a:stretch>
          <a:fillRect/>
        </a:stretch>
      </xdr:blipFill>
      <xdr:spPr>
        <a:xfrm>
          <a:off x="1693134" y="8551063"/>
          <a:ext cx="7049322" cy="465805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6</xdr:col>
      <xdr:colOff>211784</xdr:colOff>
      <xdr:row>6</xdr:row>
      <xdr:rowOff>108738</xdr:rowOff>
    </xdr:from>
    <xdr:to>
      <xdr:col>30</xdr:col>
      <xdr:colOff>211126</xdr:colOff>
      <xdr:row>17</xdr:row>
      <xdr:rowOff>24613</xdr:rowOff>
    </xdr:to>
    <xdr:pic>
      <xdr:nvPicPr>
        <xdr:cNvPr id="4" name="図 3">
          <a:extLst>
            <a:ext uri="{FF2B5EF4-FFF2-40B4-BE49-F238E27FC236}">
              <a16:creationId xmlns:a16="http://schemas.microsoft.com/office/drawing/2014/main" id="{3C61A1DD-7569-4F51-A4BC-E38D14FCED05}"/>
            </a:ext>
          </a:extLst>
        </xdr:cNvPr>
        <xdr:cNvPicPr>
          <a:picLocks noChangeAspect="1"/>
        </xdr:cNvPicPr>
      </xdr:nvPicPr>
      <xdr:blipFill>
        <a:blip xmlns:r="http://schemas.openxmlformats.org/officeDocument/2006/relationships" r:embed="rId1"/>
        <a:stretch>
          <a:fillRect/>
        </a:stretch>
      </xdr:blipFill>
      <xdr:spPr>
        <a:xfrm>
          <a:off x="1716734" y="15647188"/>
          <a:ext cx="7009742" cy="464662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6</xdr:col>
      <xdr:colOff>163169</xdr:colOff>
      <xdr:row>6</xdr:row>
      <xdr:rowOff>131598</xdr:rowOff>
    </xdr:from>
    <xdr:to>
      <xdr:col>30</xdr:col>
      <xdr:colOff>250216</xdr:colOff>
      <xdr:row>17</xdr:row>
      <xdr:rowOff>47473</xdr:rowOff>
    </xdr:to>
    <xdr:pic>
      <xdr:nvPicPr>
        <xdr:cNvPr id="5" name="図 4">
          <a:extLst>
            <a:ext uri="{FF2B5EF4-FFF2-40B4-BE49-F238E27FC236}">
              <a16:creationId xmlns:a16="http://schemas.microsoft.com/office/drawing/2014/main" id="{9F5E47CE-00CD-4C0C-9DA8-D683DDB75DF7}"/>
            </a:ext>
          </a:extLst>
        </xdr:cNvPr>
        <xdr:cNvPicPr>
          <a:picLocks noChangeAspect="1"/>
        </xdr:cNvPicPr>
      </xdr:nvPicPr>
      <xdr:blipFill>
        <a:blip xmlns:r="http://schemas.openxmlformats.org/officeDocument/2006/relationships" r:embed="rId1"/>
        <a:stretch>
          <a:fillRect/>
        </a:stretch>
      </xdr:blipFill>
      <xdr:spPr>
        <a:xfrm>
          <a:off x="1668119" y="22737598"/>
          <a:ext cx="7097447" cy="464662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6</xdr:col>
      <xdr:colOff>206184</xdr:colOff>
      <xdr:row>6</xdr:row>
      <xdr:rowOff>120802</xdr:rowOff>
    </xdr:from>
    <xdr:to>
      <xdr:col>30</xdr:col>
      <xdr:colOff>209106</xdr:colOff>
      <xdr:row>17</xdr:row>
      <xdr:rowOff>40487</xdr:rowOff>
    </xdr:to>
    <xdr:pic>
      <xdr:nvPicPr>
        <xdr:cNvPr id="6" name="図 5">
          <a:extLst>
            <a:ext uri="{FF2B5EF4-FFF2-40B4-BE49-F238E27FC236}">
              <a16:creationId xmlns:a16="http://schemas.microsoft.com/office/drawing/2014/main" id="{99A00CA7-E2F5-49C6-8394-2F903BE516BA}"/>
            </a:ext>
          </a:extLst>
        </xdr:cNvPr>
        <xdr:cNvPicPr>
          <a:picLocks noChangeAspect="1"/>
        </xdr:cNvPicPr>
      </xdr:nvPicPr>
      <xdr:blipFill>
        <a:blip xmlns:r="http://schemas.openxmlformats.org/officeDocument/2006/relationships" r:embed="rId1"/>
        <a:stretch>
          <a:fillRect/>
        </a:stretch>
      </xdr:blipFill>
      <xdr:spPr>
        <a:xfrm>
          <a:off x="1711134" y="1524152"/>
          <a:ext cx="7013322" cy="465043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7</xdr:col>
      <xdr:colOff>26730</xdr:colOff>
      <xdr:row>6</xdr:row>
      <xdr:rowOff>114452</xdr:rowOff>
    </xdr:from>
    <xdr:to>
      <xdr:col>30</xdr:col>
      <xdr:colOff>97094</xdr:colOff>
      <xdr:row>17</xdr:row>
      <xdr:rowOff>41757</xdr:rowOff>
    </xdr:to>
    <xdr:pic>
      <xdr:nvPicPr>
        <xdr:cNvPr id="7" name="図 6">
          <a:extLst>
            <a:ext uri="{FF2B5EF4-FFF2-40B4-BE49-F238E27FC236}">
              <a16:creationId xmlns:a16="http://schemas.microsoft.com/office/drawing/2014/main" id="{45AEB19D-E4C8-4823-9BB6-3287147B48DE}"/>
            </a:ext>
          </a:extLst>
        </xdr:cNvPr>
        <xdr:cNvPicPr>
          <a:picLocks noChangeAspect="1"/>
        </xdr:cNvPicPr>
      </xdr:nvPicPr>
      <xdr:blipFill>
        <a:blip xmlns:r="http://schemas.openxmlformats.org/officeDocument/2006/relationships" r:embed="rId1"/>
        <a:stretch>
          <a:fillRect/>
        </a:stretch>
      </xdr:blipFill>
      <xdr:spPr>
        <a:xfrm>
          <a:off x="1823780" y="1517802"/>
          <a:ext cx="6788664" cy="465805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63627</xdr:colOff>
      <xdr:row>11</xdr:row>
      <xdr:rowOff>74572</xdr:rowOff>
    </xdr:from>
    <xdr:to>
      <xdr:col>9</xdr:col>
      <xdr:colOff>256413</xdr:colOff>
      <xdr:row>38</xdr:row>
      <xdr:rowOff>89258</xdr:rowOff>
    </xdr:to>
    <xdr:pic>
      <xdr:nvPicPr>
        <xdr:cNvPr id="3" name="図 2">
          <a:extLst>
            <a:ext uri="{FF2B5EF4-FFF2-40B4-BE49-F238E27FC236}">
              <a16:creationId xmlns:a16="http://schemas.microsoft.com/office/drawing/2014/main" id="{831A38B4-A188-3987-0A22-8DFD856E00E6}"/>
            </a:ext>
          </a:extLst>
        </xdr:cNvPr>
        <xdr:cNvPicPr>
          <a:picLocks noChangeAspect="1"/>
        </xdr:cNvPicPr>
      </xdr:nvPicPr>
      <xdr:blipFill>
        <a:blip xmlns:r="http://schemas.openxmlformats.org/officeDocument/2006/relationships" r:embed="rId1"/>
        <a:stretch>
          <a:fillRect/>
        </a:stretch>
      </xdr:blipFill>
      <xdr:spPr>
        <a:xfrm>
          <a:off x="463677" y="2008147"/>
          <a:ext cx="2193036" cy="4167586"/>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63627</xdr:colOff>
      <xdr:row>9</xdr:row>
      <xdr:rowOff>53961</xdr:rowOff>
    </xdr:from>
    <xdr:to>
      <xdr:col>9</xdr:col>
      <xdr:colOff>256413</xdr:colOff>
      <xdr:row>40</xdr:row>
      <xdr:rowOff>128919</xdr:rowOff>
    </xdr:to>
    <xdr:pic>
      <xdr:nvPicPr>
        <xdr:cNvPr id="2" name="図 1">
          <a:extLst>
            <a:ext uri="{FF2B5EF4-FFF2-40B4-BE49-F238E27FC236}">
              <a16:creationId xmlns:a16="http://schemas.microsoft.com/office/drawing/2014/main" id="{670E6594-424A-4F6A-97A4-8907E3320597}"/>
            </a:ext>
          </a:extLst>
        </xdr:cNvPr>
        <xdr:cNvPicPr>
          <a:picLocks noChangeAspect="1"/>
        </xdr:cNvPicPr>
      </xdr:nvPicPr>
      <xdr:blipFill>
        <a:blip xmlns:r="http://schemas.openxmlformats.org/officeDocument/2006/relationships" r:embed="rId1"/>
        <a:stretch>
          <a:fillRect/>
        </a:stretch>
      </xdr:blipFill>
      <xdr:spPr>
        <a:xfrm>
          <a:off x="470027" y="10074261"/>
          <a:ext cx="2237486" cy="4850158"/>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63627</xdr:colOff>
      <xdr:row>9</xdr:row>
      <xdr:rowOff>60824</xdr:rowOff>
    </xdr:from>
    <xdr:to>
      <xdr:col>9</xdr:col>
      <xdr:colOff>256413</xdr:colOff>
      <xdr:row>40</xdr:row>
      <xdr:rowOff>141106</xdr:rowOff>
    </xdr:to>
    <xdr:pic>
      <xdr:nvPicPr>
        <xdr:cNvPr id="2" name="図 1">
          <a:extLst>
            <a:ext uri="{FF2B5EF4-FFF2-40B4-BE49-F238E27FC236}">
              <a16:creationId xmlns:a16="http://schemas.microsoft.com/office/drawing/2014/main" id="{DF5E4518-C9C6-471A-87B1-8FD01901B17D}"/>
            </a:ext>
          </a:extLst>
        </xdr:cNvPr>
        <xdr:cNvPicPr>
          <a:picLocks noChangeAspect="1"/>
        </xdr:cNvPicPr>
      </xdr:nvPicPr>
      <xdr:blipFill>
        <a:blip xmlns:r="http://schemas.openxmlformats.org/officeDocument/2006/relationships" r:embed="rId1"/>
        <a:stretch>
          <a:fillRect/>
        </a:stretch>
      </xdr:blipFill>
      <xdr:spPr>
        <a:xfrm>
          <a:off x="470027" y="18469474"/>
          <a:ext cx="2237486" cy="485548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63627</xdr:colOff>
      <xdr:row>9</xdr:row>
      <xdr:rowOff>70923</xdr:rowOff>
    </xdr:from>
    <xdr:to>
      <xdr:col>9</xdr:col>
      <xdr:colOff>256413</xdr:colOff>
      <xdr:row>40</xdr:row>
      <xdr:rowOff>150059</xdr:rowOff>
    </xdr:to>
    <xdr:pic>
      <xdr:nvPicPr>
        <xdr:cNvPr id="2" name="図 1">
          <a:extLst>
            <a:ext uri="{FF2B5EF4-FFF2-40B4-BE49-F238E27FC236}">
              <a16:creationId xmlns:a16="http://schemas.microsoft.com/office/drawing/2014/main" id="{A2B065CD-5E6B-4AF6-A9C6-D2BBB756D300}"/>
            </a:ext>
          </a:extLst>
        </xdr:cNvPr>
        <xdr:cNvPicPr>
          <a:picLocks noChangeAspect="1"/>
        </xdr:cNvPicPr>
      </xdr:nvPicPr>
      <xdr:blipFill>
        <a:blip xmlns:r="http://schemas.openxmlformats.org/officeDocument/2006/relationships" r:embed="rId1"/>
        <a:stretch>
          <a:fillRect/>
        </a:stretch>
      </xdr:blipFill>
      <xdr:spPr>
        <a:xfrm>
          <a:off x="470027" y="26867923"/>
          <a:ext cx="2237486" cy="4854336"/>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2</xdr:col>
      <xdr:colOff>63627</xdr:colOff>
      <xdr:row>9</xdr:row>
      <xdr:rowOff>77958</xdr:rowOff>
    </xdr:from>
    <xdr:to>
      <xdr:col>9</xdr:col>
      <xdr:colOff>256413</xdr:colOff>
      <xdr:row>41</xdr:row>
      <xdr:rowOff>9671</xdr:rowOff>
    </xdr:to>
    <xdr:pic>
      <xdr:nvPicPr>
        <xdr:cNvPr id="2" name="図 1">
          <a:extLst>
            <a:ext uri="{FF2B5EF4-FFF2-40B4-BE49-F238E27FC236}">
              <a16:creationId xmlns:a16="http://schemas.microsoft.com/office/drawing/2014/main" id="{CA44868C-37F6-451C-8BC0-C7109FBBC15B}"/>
            </a:ext>
          </a:extLst>
        </xdr:cNvPr>
        <xdr:cNvPicPr>
          <a:picLocks noChangeAspect="1"/>
        </xdr:cNvPicPr>
      </xdr:nvPicPr>
      <xdr:blipFill>
        <a:blip xmlns:r="http://schemas.openxmlformats.org/officeDocument/2006/relationships" r:embed="rId1"/>
        <a:stretch>
          <a:fillRect/>
        </a:stretch>
      </xdr:blipFill>
      <xdr:spPr>
        <a:xfrm>
          <a:off x="470027" y="35263308"/>
          <a:ext cx="2237486" cy="4859313"/>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63627</xdr:colOff>
      <xdr:row>9</xdr:row>
      <xdr:rowOff>89768</xdr:rowOff>
    </xdr:from>
    <xdr:to>
      <xdr:col>9</xdr:col>
      <xdr:colOff>256413</xdr:colOff>
      <xdr:row>41</xdr:row>
      <xdr:rowOff>16913</xdr:rowOff>
    </xdr:to>
    <xdr:pic>
      <xdr:nvPicPr>
        <xdr:cNvPr id="2" name="図 1">
          <a:extLst>
            <a:ext uri="{FF2B5EF4-FFF2-40B4-BE49-F238E27FC236}">
              <a16:creationId xmlns:a16="http://schemas.microsoft.com/office/drawing/2014/main" id="{4EEA7459-8038-4277-A1F3-9FBD2E50D8A6}"/>
            </a:ext>
          </a:extLst>
        </xdr:cNvPr>
        <xdr:cNvPicPr>
          <a:picLocks noChangeAspect="1"/>
        </xdr:cNvPicPr>
      </xdr:nvPicPr>
      <xdr:blipFill>
        <a:blip xmlns:r="http://schemas.openxmlformats.org/officeDocument/2006/relationships" r:embed="rId1"/>
        <a:stretch>
          <a:fillRect/>
        </a:stretch>
      </xdr:blipFill>
      <xdr:spPr>
        <a:xfrm>
          <a:off x="470027" y="43663468"/>
          <a:ext cx="2237486" cy="485474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2</xdr:col>
      <xdr:colOff>63627</xdr:colOff>
      <xdr:row>9</xdr:row>
      <xdr:rowOff>94162</xdr:rowOff>
    </xdr:from>
    <xdr:to>
      <xdr:col>9</xdr:col>
      <xdr:colOff>256413</xdr:colOff>
      <xdr:row>41</xdr:row>
      <xdr:rowOff>31569</xdr:rowOff>
    </xdr:to>
    <xdr:pic>
      <xdr:nvPicPr>
        <xdr:cNvPr id="2" name="図 1">
          <a:extLst>
            <a:ext uri="{FF2B5EF4-FFF2-40B4-BE49-F238E27FC236}">
              <a16:creationId xmlns:a16="http://schemas.microsoft.com/office/drawing/2014/main" id="{40593B50-1D6D-4196-B8DD-F08C35A40E6A}"/>
            </a:ext>
          </a:extLst>
        </xdr:cNvPr>
        <xdr:cNvPicPr>
          <a:picLocks noChangeAspect="1"/>
        </xdr:cNvPicPr>
      </xdr:nvPicPr>
      <xdr:blipFill>
        <a:blip xmlns:r="http://schemas.openxmlformats.org/officeDocument/2006/relationships" r:embed="rId1"/>
        <a:stretch>
          <a:fillRect/>
        </a:stretch>
      </xdr:blipFill>
      <xdr:spPr>
        <a:xfrm>
          <a:off x="470027" y="52056212"/>
          <a:ext cx="2237486" cy="4865007"/>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2</xdr:col>
      <xdr:colOff>63627</xdr:colOff>
      <xdr:row>9</xdr:row>
      <xdr:rowOff>104260</xdr:rowOff>
    </xdr:from>
    <xdr:to>
      <xdr:col>9</xdr:col>
      <xdr:colOff>256413</xdr:colOff>
      <xdr:row>41</xdr:row>
      <xdr:rowOff>40521</xdr:rowOff>
    </xdr:to>
    <xdr:pic>
      <xdr:nvPicPr>
        <xdr:cNvPr id="2" name="図 1">
          <a:extLst>
            <a:ext uri="{FF2B5EF4-FFF2-40B4-BE49-F238E27FC236}">
              <a16:creationId xmlns:a16="http://schemas.microsoft.com/office/drawing/2014/main" id="{597FB2B2-5AEC-49D4-A732-61D965190A16}"/>
            </a:ext>
          </a:extLst>
        </xdr:cNvPr>
        <xdr:cNvPicPr>
          <a:picLocks noChangeAspect="1"/>
        </xdr:cNvPicPr>
      </xdr:nvPicPr>
      <xdr:blipFill>
        <a:blip xmlns:r="http://schemas.openxmlformats.org/officeDocument/2006/relationships" r:embed="rId1"/>
        <a:stretch>
          <a:fillRect/>
        </a:stretch>
      </xdr:blipFill>
      <xdr:spPr>
        <a:xfrm>
          <a:off x="470027" y="60454660"/>
          <a:ext cx="2237486" cy="4863861"/>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2</xdr:col>
      <xdr:colOff>59817</xdr:colOff>
      <xdr:row>9</xdr:row>
      <xdr:rowOff>37952</xdr:rowOff>
    </xdr:from>
    <xdr:to>
      <xdr:col>9</xdr:col>
      <xdr:colOff>254508</xdr:colOff>
      <xdr:row>40</xdr:row>
      <xdr:rowOff>110635</xdr:rowOff>
    </xdr:to>
    <xdr:pic>
      <xdr:nvPicPr>
        <xdr:cNvPr id="2" name="図 1">
          <a:extLst>
            <a:ext uri="{FF2B5EF4-FFF2-40B4-BE49-F238E27FC236}">
              <a16:creationId xmlns:a16="http://schemas.microsoft.com/office/drawing/2014/main" id="{AD1C5334-7A34-4CE6-96CE-132A4BE3F905}"/>
            </a:ext>
          </a:extLst>
        </xdr:cNvPr>
        <xdr:cNvPicPr>
          <a:picLocks noChangeAspect="1"/>
        </xdr:cNvPicPr>
      </xdr:nvPicPr>
      <xdr:blipFill>
        <a:blip xmlns:r="http://schemas.openxmlformats.org/officeDocument/2006/relationships" r:embed="rId1"/>
        <a:stretch>
          <a:fillRect/>
        </a:stretch>
      </xdr:blipFill>
      <xdr:spPr>
        <a:xfrm>
          <a:off x="466217" y="68776702"/>
          <a:ext cx="2239391" cy="4847883"/>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2</xdr:col>
      <xdr:colOff>59817</xdr:colOff>
      <xdr:row>9</xdr:row>
      <xdr:rowOff>45953</xdr:rowOff>
    </xdr:from>
    <xdr:to>
      <xdr:col>9</xdr:col>
      <xdr:colOff>254508</xdr:colOff>
      <xdr:row>40</xdr:row>
      <xdr:rowOff>125498</xdr:rowOff>
    </xdr:to>
    <xdr:pic>
      <xdr:nvPicPr>
        <xdr:cNvPr id="2" name="図 1">
          <a:extLst>
            <a:ext uri="{FF2B5EF4-FFF2-40B4-BE49-F238E27FC236}">
              <a16:creationId xmlns:a16="http://schemas.microsoft.com/office/drawing/2014/main" id="{DFBFC45E-FD7A-45F7-B993-2129A0F318F0}"/>
            </a:ext>
          </a:extLst>
        </xdr:cNvPr>
        <xdr:cNvPicPr>
          <a:picLocks noChangeAspect="1"/>
        </xdr:cNvPicPr>
      </xdr:nvPicPr>
      <xdr:blipFill>
        <a:blip xmlns:r="http://schemas.openxmlformats.org/officeDocument/2006/relationships" r:embed="rId1"/>
        <a:stretch>
          <a:fillRect/>
        </a:stretch>
      </xdr:blipFill>
      <xdr:spPr>
        <a:xfrm>
          <a:off x="466217" y="77173053"/>
          <a:ext cx="2239391" cy="4854745"/>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2</xdr:col>
      <xdr:colOff>59817</xdr:colOff>
      <xdr:row>9</xdr:row>
      <xdr:rowOff>50344</xdr:rowOff>
    </xdr:from>
    <xdr:to>
      <xdr:col>9</xdr:col>
      <xdr:colOff>254508</xdr:colOff>
      <xdr:row>40</xdr:row>
      <xdr:rowOff>134436</xdr:rowOff>
    </xdr:to>
    <xdr:pic>
      <xdr:nvPicPr>
        <xdr:cNvPr id="2" name="図 1">
          <a:extLst>
            <a:ext uri="{FF2B5EF4-FFF2-40B4-BE49-F238E27FC236}">
              <a16:creationId xmlns:a16="http://schemas.microsoft.com/office/drawing/2014/main" id="{13FF6D66-D565-4805-AE86-2ADA3F097FFE}"/>
            </a:ext>
          </a:extLst>
        </xdr:cNvPr>
        <xdr:cNvPicPr>
          <a:picLocks noChangeAspect="1"/>
        </xdr:cNvPicPr>
      </xdr:nvPicPr>
      <xdr:blipFill>
        <a:blip xmlns:r="http://schemas.openxmlformats.org/officeDocument/2006/relationships" r:embed="rId1"/>
        <a:stretch>
          <a:fillRect/>
        </a:stretch>
      </xdr:blipFill>
      <xdr:spPr>
        <a:xfrm>
          <a:off x="466217" y="85565794"/>
          <a:ext cx="2239391" cy="4859292"/>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2</xdr:col>
      <xdr:colOff>59817</xdr:colOff>
      <xdr:row>9</xdr:row>
      <xdr:rowOff>54730</xdr:rowOff>
    </xdr:from>
    <xdr:to>
      <xdr:col>9</xdr:col>
      <xdr:colOff>254508</xdr:colOff>
      <xdr:row>40</xdr:row>
      <xdr:rowOff>145296</xdr:rowOff>
    </xdr:to>
    <xdr:pic>
      <xdr:nvPicPr>
        <xdr:cNvPr id="2" name="図 1">
          <a:extLst>
            <a:ext uri="{FF2B5EF4-FFF2-40B4-BE49-F238E27FC236}">
              <a16:creationId xmlns:a16="http://schemas.microsoft.com/office/drawing/2014/main" id="{7412EAE2-BB5A-448A-8D27-446DC0AB7F51}"/>
            </a:ext>
          </a:extLst>
        </xdr:cNvPr>
        <xdr:cNvPicPr>
          <a:picLocks noChangeAspect="1"/>
        </xdr:cNvPicPr>
      </xdr:nvPicPr>
      <xdr:blipFill>
        <a:blip xmlns:r="http://schemas.openxmlformats.org/officeDocument/2006/relationships" r:embed="rId1"/>
        <a:stretch>
          <a:fillRect/>
        </a:stretch>
      </xdr:blipFill>
      <xdr:spPr>
        <a:xfrm>
          <a:off x="466217" y="93958530"/>
          <a:ext cx="2239391" cy="4865766"/>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2</xdr:col>
      <xdr:colOff>59817</xdr:colOff>
      <xdr:row>9</xdr:row>
      <xdr:rowOff>28427</xdr:rowOff>
    </xdr:from>
    <xdr:to>
      <xdr:col>9</xdr:col>
      <xdr:colOff>254508</xdr:colOff>
      <xdr:row>40</xdr:row>
      <xdr:rowOff>101110</xdr:rowOff>
    </xdr:to>
    <xdr:pic>
      <xdr:nvPicPr>
        <xdr:cNvPr id="2" name="図 1">
          <a:extLst>
            <a:ext uri="{FF2B5EF4-FFF2-40B4-BE49-F238E27FC236}">
              <a16:creationId xmlns:a16="http://schemas.microsoft.com/office/drawing/2014/main" id="{6B9D9605-70D8-45BB-87ED-607501D1D2C8}"/>
            </a:ext>
          </a:extLst>
        </xdr:cNvPr>
        <xdr:cNvPicPr>
          <a:picLocks noChangeAspect="1"/>
        </xdr:cNvPicPr>
      </xdr:nvPicPr>
      <xdr:blipFill>
        <a:blip xmlns:r="http://schemas.openxmlformats.org/officeDocument/2006/relationships" r:embed="rId1"/>
        <a:stretch>
          <a:fillRect/>
        </a:stretch>
      </xdr:blipFill>
      <xdr:spPr>
        <a:xfrm>
          <a:off x="466217" y="102320577"/>
          <a:ext cx="2239391" cy="4847883"/>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2</xdr:col>
      <xdr:colOff>59817</xdr:colOff>
      <xdr:row>9</xdr:row>
      <xdr:rowOff>31100</xdr:rowOff>
    </xdr:from>
    <xdr:to>
      <xdr:col>9</xdr:col>
      <xdr:colOff>254508</xdr:colOff>
      <xdr:row>40</xdr:row>
      <xdr:rowOff>111773</xdr:rowOff>
    </xdr:to>
    <xdr:pic>
      <xdr:nvPicPr>
        <xdr:cNvPr id="2" name="図 1">
          <a:extLst>
            <a:ext uri="{FF2B5EF4-FFF2-40B4-BE49-F238E27FC236}">
              <a16:creationId xmlns:a16="http://schemas.microsoft.com/office/drawing/2014/main" id="{FC272DB8-CAB3-4075-8B4E-90EB486FCDB3}"/>
            </a:ext>
          </a:extLst>
        </xdr:cNvPr>
        <xdr:cNvPicPr>
          <a:picLocks noChangeAspect="1"/>
        </xdr:cNvPicPr>
      </xdr:nvPicPr>
      <xdr:blipFill>
        <a:blip xmlns:r="http://schemas.openxmlformats.org/officeDocument/2006/relationships" r:embed="rId1"/>
        <a:stretch>
          <a:fillRect/>
        </a:stretch>
      </xdr:blipFill>
      <xdr:spPr>
        <a:xfrm>
          <a:off x="466217" y="110711600"/>
          <a:ext cx="2239391" cy="4855873"/>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2</xdr:col>
      <xdr:colOff>59817</xdr:colOff>
      <xdr:row>9</xdr:row>
      <xdr:rowOff>40819</xdr:rowOff>
    </xdr:from>
    <xdr:to>
      <xdr:col>9</xdr:col>
      <xdr:colOff>254508</xdr:colOff>
      <xdr:row>40</xdr:row>
      <xdr:rowOff>124911</xdr:rowOff>
    </xdr:to>
    <xdr:pic>
      <xdr:nvPicPr>
        <xdr:cNvPr id="2" name="図 1">
          <a:extLst>
            <a:ext uri="{FF2B5EF4-FFF2-40B4-BE49-F238E27FC236}">
              <a16:creationId xmlns:a16="http://schemas.microsoft.com/office/drawing/2014/main" id="{B3F5393A-4616-480C-81FC-C967BD6B5D60}"/>
            </a:ext>
          </a:extLst>
        </xdr:cNvPr>
        <xdr:cNvPicPr>
          <a:picLocks noChangeAspect="1"/>
        </xdr:cNvPicPr>
      </xdr:nvPicPr>
      <xdr:blipFill>
        <a:blip xmlns:r="http://schemas.openxmlformats.org/officeDocument/2006/relationships" r:embed="rId1"/>
        <a:stretch>
          <a:fillRect/>
        </a:stretch>
      </xdr:blipFill>
      <xdr:spPr>
        <a:xfrm>
          <a:off x="466217" y="119109669"/>
          <a:ext cx="2239391" cy="4859292"/>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2</xdr:col>
      <xdr:colOff>59817</xdr:colOff>
      <xdr:row>9</xdr:row>
      <xdr:rowOff>44629</xdr:rowOff>
    </xdr:from>
    <xdr:to>
      <xdr:col>9</xdr:col>
      <xdr:colOff>254508</xdr:colOff>
      <xdr:row>40</xdr:row>
      <xdr:rowOff>136341</xdr:rowOff>
    </xdr:to>
    <xdr:pic>
      <xdr:nvPicPr>
        <xdr:cNvPr id="2" name="図 1">
          <a:extLst>
            <a:ext uri="{FF2B5EF4-FFF2-40B4-BE49-F238E27FC236}">
              <a16:creationId xmlns:a16="http://schemas.microsoft.com/office/drawing/2014/main" id="{A79F178D-2F40-482C-AD6F-A42E85864CB0}"/>
            </a:ext>
          </a:extLst>
        </xdr:cNvPr>
        <xdr:cNvPicPr>
          <a:picLocks noChangeAspect="1"/>
        </xdr:cNvPicPr>
      </xdr:nvPicPr>
      <xdr:blipFill>
        <a:blip xmlns:r="http://schemas.openxmlformats.org/officeDocument/2006/relationships" r:embed="rId1"/>
        <a:stretch>
          <a:fillRect/>
        </a:stretch>
      </xdr:blipFill>
      <xdr:spPr>
        <a:xfrm>
          <a:off x="466217" y="127501829"/>
          <a:ext cx="2239391" cy="4866912"/>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2</xdr:col>
      <xdr:colOff>59817</xdr:colOff>
      <xdr:row>9</xdr:row>
      <xdr:rowOff>66534</xdr:rowOff>
    </xdr:from>
    <xdr:to>
      <xdr:col>9</xdr:col>
      <xdr:colOff>254508</xdr:colOff>
      <xdr:row>40</xdr:row>
      <xdr:rowOff>139217</xdr:rowOff>
    </xdr:to>
    <xdr:pic>
      <xdr:nvPicPr>
        <xdr:cNvPr id="2" name="図 1">
          <a:extLst>
            <a:ext uri="{FF2B5EF4-FFF2-40B4-BE49-F238E27FC236}">
              <a16:creationId xmlns:a16="http://schemas.microsoft.com/office/drawing/2014/main" id="{53774ECD-96E4-4C32-838A-D33D7EB79342}"/>
            </a:ext>
          </a:extLst>
        </xdr:cNvPr>
        <xdr:cNvPicPr>
          <a:picLocks noChangeAspect="1"/>
        </xdr:cNvPicPr>
      </xdr:nvPicPr>
      <xdr:blipFill>
        <a:blip xmlns:r="http://schemas.openxmlformats.org/officeDocument/2006/relationships" r:embed="rId1"/>
        <a:stretch>
          <a:fillRect/>
        </a:stretch>
      </xdr:blipFill>
      <xdr:spPr>
        <a:xfrm>
          <a:off x="466217" y="135912084"/>
          <a:ext cx="2239391" cy="4847883"/>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2</xdr:col>
      <xdr:colOff>59817</xdr:colOff>
      <xdr:row>9</xdr:row>
      <xdr:rowOff>40625</xdr:rowOff>
    </xdr:from>
    <xdr:to>
      <xdr:col>9</xdr:col>
      <xdr:colOff>254508</xdr:colOff>
      <xdr:row>40</xdr:row>
      <xdr:rowOff>121298</xdr:rowOff>
    </xdr:to>
    <xdr:pic>
      <xdr:nvPicPr>
        <xdr:cNvPr id="2" name="図 1">
          <a:extLst>
            <a:ext uri="{FF2B5EF4-FFF2-40B4-BE49-F238E27FC236}">
              <a16:creationId xmlns:a16="http://schemas.microsoft.com/office/drawing/2014/main" id="{263E9DD8-ACF5-4E87-B9AA-93869410282F}"/>
            </a:ext>
          </a:extLst>
        </xdr:cNvPr>
        <xdr:cNvPicPr>
          <a:picLocks noChangeAspect="1"/>
        </xdr:cNvPicPr>
      </xdr:nvPicPr>
      <xdr:blipFill>
        <a:blip xmlns:r="http://schemas.openxmlformats.org/officeDocument/2006/relationships" r:embed="rId1"/>
        <a:stretch>
          <a:fillRect/>
        </a:stretch>
      </xdr:blipFill>
      <xdr:spPr>
        <a:xfrm>
          <a:off x="466217" y="144274525"/>
          <a:ext cx="2239391" cy="4855873"/>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2</xdr:col>
      <xdr:colOff>59817</xdr:colOff>
      <xdr:row>9</xdr:row>
      <xdr:rowOff>50344</xdr:rowOff>
    </xdr:from>
    <xdr:to>
      <xdr:col>9</xdr:col>
      <xdr:colOff>254508</xdr:colOff>
      <xdr:row>40</xdr:row>
      <xdr:rowOff>134436</xdr:rowOff>
    </xdr:to>
    <xdr:pic>
      <xdr:nvPicPr>
        <xdr:cNvPr id="2" name="図 1">
          <a:extLst>
            <a:ext uri="{FF2B5EF4-FFF2-40B4-BE49-F238E27FC236}">
              <a16:creationId xmlns:a16="http://schemas.microsoft.com/office/drawing/2014/main" id="{355C081E-7ADE-4757-9D84-5D0750EEA14D}"/>
            </a:ext>
          </a:extLst>
        </xdr:cNvPr>
        <xdr:cNvPicPr>
          <a:picLocks noChangeAspect="1"/>
        </xdr:cNvPicPr>
      </xdr:nvPicPr>
      <xdr:blipFill>
        <a:blip xmlns:r="http://schemas.openxmlformats.org/officeDocument/2006/relationships" r:embed="rId1"/>
        <a:stretch>
          <a:fillRect/>
        </a:stretch>
      </xdr:blipFill>
      <xdr:spPr>
        <a:xfrm>
          <a:off x="466217" y="152672594"/>
          <a:ext cx="2239391" cy="4859292"/>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2</xdr:col>
      <xdr:colOff>59817</xdr:colOff>
      <xdr:row>9</xdr:row>
      <xdr:rowOff>54154</xdr:rowOff>
    </xdr:from>
    <xdr:to>
      <xdr:col>9</xdr:col>
      <xdr:colOff>254508</xdr:colOff>
      <xdr:row>40</xdr:row>
      <xdr:rowOff>145866</xdr:rowOff>
    </xdr:to>
    <xdr:pic>
      <xdr:nvPicPr>
        <xdr:cNvPr id="2" name="図 1">
          <a:extLst>
            <a:ext uri="{FF2B5EF4-FFF2-40B4-BE49-F238E27FC236}">
              <a16:creationId xmlns:a16="http://schemas.microsoft.com/office/drawing/2014/main" id="{1F6764DB-5C01-49B0-B2BC-41FB618DC81B}"/>
            </a:ext>
          </a:extLst>
        </xdr:cNvPr>
        <xdr:cNvPicPr>
          <a:picLocks noChangeAspect="1"/>
        </xdr:cNvPicPr>
      </xdr:nvPicPr>
      <xdr:blipFill>
        <a:blip xmlns:r="http://schemas.openxmlformats.org/officeDocument/2006/relationships" r:embed="rId1"/>
        <a:stretch>
          <a:fillRect/>
        </a:stretch>
      </xdr:blipFill>
      <xdr:spPr>
        <a:xfrm>
          <a:off x="466217" y="161064754"/>
          <a:ext cx="2239391" cy="4866912"/>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2</xdr:col>
      <xdr:colOff>59817</xdr:colOff>
      <xdr:row>9</xdr:row>
      <xdr:rowOff>76059</xdr:rowOff>
    </xdr:from>
    <xdr:to>
      <xdr:col>9</xdr:col>
      <xdr:colOff>254508</xdr:colOff>
      <xdr:row>40</xdr:row>
      <xdr:rowOff>148742</xdr:rowOff>
    </xdr:to>
    <xdr:pic>
      <xdr:nvPicPr>
        <xdr:cNvPr id="2" name="図 1">
          <a:extLst>
            <a:ext uri="{FF2B5EF4-FFF2-40B4-BE49-F238E27FC236}">
              <a16:creationId xmlns:a16="http://schemas.microsoft.com/office/drawing/2014/main" id="{F6CEDB9A-B77F-4791-95BC-CA0341DEC10B}"/>
            </a:ext>
          </a:extLst>
        </xdr:cNvPr>
        <xdr:cNvPicPr>
          <a:picLocks noChangeAspect="1"/>
        </xdr:cNvPicPr>
      </xdr:nvPicPr>
      <xdr:blipFill>
        <a:blip xmlns:r="http://schemas.openxmlformats.org/officeDocument/2006/relationships" r:embed="rId1"/>
        <a:stretch>
          <a:fillRect/>
        </a:stretch>
      </xdr:blipFill>
      <xdr:spPr>
        <a:xfrm>
          <a:off x="466217" y="169475009"/>
          <a:ext cx="2239391" cy="4847883"/>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2</xdr:col>
      <xdr:colOff>63627</xdr:colOff>
      <xdr:row>10</xdr:row>
      <xdr:rowOff>86345</xdr:rowOff>
    </xdr:from>
    <xdr:to>
      <xdr:col>9</xdr:col>
      <xdr:colOff>256413</xdr:colOff>
      <xdr:row>42</xdr:row>
      <xdr:rowOff>20333</xdr:rowOff>
    </xdr:to>
    <xdr:pic>
      <xdr:nvPicPr>
        <xdr:cNvPr id="2" name="図 1">
          <a:extLst>
            <a:ext uri="{FF2B5EF4-FFF2-40B4-BE49-F238E27FC236}">
              <a16:creationId xmlns:a16="http://schemas.microsoft.com/office/drawing/2014/main" id="{2778E8C5-2A0C-4165-BF2D-12EF03F879BC}"/>
            </a:ext>
          </a:extLst>
        </xdr:cNvPr>
        <xdr:cNvPicPr>
          <a:picLocks noChangeAspect="1"/>
        </xdr:cNvPicPr>
      </xdr:nvPicPr>
      <xdr:blipFill>
        <a:blip xmlns:r="http://schemas.openxmlformats.org/officeDocument/2006/relationships" r:embed="rId1"/>
        <a:stretch>
          <a:fillRect/>
        </a:stretch>
      </xdr:blipFill>
      <xdr:spPr>
        <a:xfrm>
          <a:off x="470027" y="178026045"/>
          <a:ext cx="2237486" cy="4861588"/>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2</xdr:col>
      <xdr:colOff>59817</xdr:colOff>
      <xdr:row>9</xdr:row>
      <xdr:rowOff>107494</xdr:rowOff>
    </xdr:from>
    <xdr:to>
      <xdr:col>9</xdr:col>
      <xdr:colOff>254508</xdr:colOff>
      <xdr:row>41</xdr:row>
      <xdr:rowOff>39186</xdr:rowOff>
    </xdr:to>
    <xdr:pic>
      <xdr:nvPicPr>
        <xdr:cNvPr id="2" name="図 1">
          <a:extLst>
            <a:ext uri="{FF2B5EF4-FFF2-40B4-BE49-F238E27FC236}">
              <a16:creationId xmlns:a16="http://schemas.microsoft.com/office/drawing/2014/main" id="{6C43A38D-AFAC-4ED5-8838-57EE6450B0B7}"/>
            </a:ext>
          </a:extLst>
        </xdr:cNvPr>
        <xdr:cNvPicPr>
          <a:picLocks noChangeAspect="1"/>
        </xdr:cNvPicPr>
      </xdr:nvPicPr>
      <xdr:blipFill>
        <a:blip xmlns:r="http://schemas.openxmlformats.org/officeDocument/2006/relationships" r:embed="rId1"/>
        <a:stretch>
          <a:fillRect/>
        </a:stretch>
      </xdr:blipFill>
      <xdr:spPr>
        <a:xfrm>
          <a:off x="466217" y="186283144"/>
          <a:ext cx="2239391" cy="4859292"/>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2</xdr:col>
      <xdr:colOff>59817</xdr:colOff>
      <xdr:row>9</xdr:row>
      <xdr:rowOff>111304</xdr:rowOff>
    </xdr:from>
    <xdr:to>
      <xdr:col>9</xdr:col>
      <xdr:colOff>254508</xdr:colOff>
      <xdr:row>41</xdr:row>
      <xdr:rowOff>50616</xdr:rowOff>
    </xdr:to>
    <xdr:pic>
      <xdr:nvPicPr>
        <xdr:cNvPr id="2" name="図 1">
          <a:extLst>
            <a:ext uri="{FF2B5EF4-FFF2-40B4-BE49-F238E27FC236}">
              <a16:creationId xmlns:a16="http://schemas.microsoft.com/office/drawing/2014/main" id="{C9A599E4-A416-4265-8673-B0C62F70F5AC}"/>
            </a:ext>
          </a:extLst>
        </xdr:cNvPr>
        <xdr:cNvPicPr>
          <a:picLocks noChangeAspect="1"/>
        </xdr:cNvPicPr>
      </xdr:nvPicPr>
      <xdr:blipFill>
        <a:blip xmlns:r="http://schemas.openxmlformats.org/officeDocument/2006/relationships" r:embed="rId1"/>
        <a:stretch>
          <a:fillRect/>
        </a:stretch>
      </xdr:blipFill>
      <xdr:spPr>
        <a:xfrm>
          <a:off x="466217" y="194675304"/>
          <a:ext cx="2239391" cy="4866912"/>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2</xdr:col>
      <xdr:colOff>59817</xdr:colOff>
      <xdr:row>9</xdr:row>
      <xdr:rowOff>125586</xdr:rowOff>
    </xdr:from>
    <xdr:to>
      <xdr:col>9</xdr:col>
      <xdr:colOff>254508</xdr:colOff>
      <xdr:row>41</xdr:row>
      <xdr:rowOff>59204</xdr:rowOff>
    </xdr:to>
    <xdr:pic>
      <xdr:nvPicPr>
        <xdr:cNvPr id="2" name="図 1">
          <a:extLst>
            <a:ext uri="{FF2B5EF4-FFF2-40B4-BE49-F238E27FC236}">
              <a16:creationId xmlns:a16="http://schemas.microsoft.com/office/drawing/2014/main" id="{CD30C4FD-6512-4D36-A891-9FC64D2D50EC}"/>
            </a:ext>
          </a:extLst>
        </xdr:cNvPr>
        <xdr:cNvPicPr>
          <a:picLocks noChangeAspect="1"/>
        </xdr:cNvPicPr>
      </xdr:nvPicPr>
      <xdr:blipFill>
        <a:blip xmlns:r="http://schemas.openxmlformats.org/officeDocument/2006/relationships" r:embed="rId1"/>
        <a:stretch>
          <a:fillRect/>
        </a:stretch>
      </xdr:blipFill>
      <xdr:spPr>
        <a:xfrm>
          <a:off x="466217" y="203077936"/>
          <a:ext cx="2239391" cy="4861218"/>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2</xdr:col>
      <xdr:colOff>59817</xdr:colOff>
      <xdr:row>9</xdr:row>
      <xdr:rowOff>143485</xdr:rowOff>
    </xdr:from>
    <xdr:to>
      <xdr:col>9</xdr:col>
      <xdr:colOff>254508</xdr:colOff>
      <xdr:row>41</xdr:row>
      <xdr:rowOff>66043</xdr:rowOff>
    </xdr:to>
    <xdr:pic>
      <xdr:nvPicPr>
        <xdr:cNvPr id="2" name="図 1">
          <a:extLst>
            <a:ext uri="{FF2B5EF4-FFF2-40B4-BE49-F238E27FC236}">
              <a16:creationId xmlns:a16="http://schemas.microsoft.com/office/drawing/2014/main" id="{BC77A015-6A15-4406-AA66-CB81243C6FB6}"/>
            </a:ext>
          </a:extLst>
        </xdr:cNvPr>
        <xdr:cNvPicPr>
          <a:picLocks noChangeAspect="1"/>
        </xdr:cNvPicPr>
      </xdr:nvPicPr>
      <xdr:blipFill>
        <a:blip xmlns:r="http://schemas.openxmlformats.org/officeDocument/2006/relationships" r:embed="rId1"/>
        <a:stretch>
          <a:fillRect/>
        </a:stretch>
      </xdr:blipFill>
      <xdr:spPr>
        <a:xfrm>
          <a:off x="466217" y="211484185"/>
          <a:ext cx="2239391" cy="4850158"/>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2</xdr:col>
      <xdr:colOff>59817</xdr:colOff>
      <xdr:row>9</xdr:row>
      <xdr:rowOff>142736</xdr:rowOff>
    </xdr:from>
    <xdr:to>
      <xdr:col>9</xdr:col>
      <xdr:colOff>254508</xdr:colOff>
      <xdr:row>41</xdr:row>
      <xdr:rowOff>72523</xdr:rowOff>
    </xdr:to>
    <xdr:pic>
      <xdr:nvPicPr>
        <xdr:cNvPr id="2" name="図 1">
          <a:extLst>
            <a:ext uri="{FF2B5EF4-FFF2-40B4-BE49-F238E27FC236}">
              <a16:creationId xmlns:a16="http://schemas.microsoft.com/office/drawing/2014/main" id="{A7CF8BB5-4ADA-417A-827A-E6409BFE78BD}"/>
            </a:ext>
          </a:extLst>
        </xdr:cNvPr>
        <xdr:cNvPicPr>
          <a:picLocks noChangeAspect="1"/>
        </xdr:cNvPicPr>
      </xdr:nvPicPr>
      <xdr:blipFill>
        <a:blip xmlns:r="http://schemas.openxmlformats.org/officeDocument/2006/relationships" r:embed="rId1"/>
        <a:stretch>
          <a:fillRect/>
        </a:stretch>
      </xdr:blipFill>
      <xdr:spPr>
        <a:xfrm>
          <a:off x="466217" y="219871786"/>
          <a:ext cx="2239391" cy="4857387"/>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2</xdr:col>
      <xdr:colOff>59817</xdr:colOff>
      <xdr:row>9</xdr:row>
      <xdr:rowOff>1766</xdr:rowOff>
    </xdr:from>
    <xdr:to>
      <xdr:col>9</xdr:col>
      <xdr:colOff>254508</xdr:colOff>
      <xdr:row>40</xdr:row>
      <xdr:rowOff>83953</xdr:rowOff>
    </xdr:to>
    <xdr:pic>
      <xdr:nvPicPr>
        <xdr:cNvPr id="2" name="図 1">
          <a:extLst>
            <a:ext uri="{FF2B5EF4-FFF2-40B4-BE49-F238E27FC236}">
              <a16:creationId xmlns:a16="http://schemas.microsoft.com/office/drawing/2014/main" id="{42E1D491-E2E9-44D8-8672-0AB338119A02}"/>
            </a:ext>
          </a:extLst>
        </xdr:cNvPr>
        <xdr:cNvPicPr>
          <a:picLocks noChangeAspect="1"/>
        </xdr:cNvPicPr>
      </xdr:nvPicPr>
      <xdr:blipFill>
        <a:blip xmlns:r="http://schemas.openxmlformats.org/officeDocument/2006/relationships" r:embed="rId1"/>
        <a:stretch>
          <a:fillRect/>
        </a:stretch>
      </xdr:blipFill>
      <xdr:spPr>
        <a:xfrm>
          <a:off x="466217" y="228119166"/>
          <a:ext cx="2239391" cy="4857387"/>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2</xdr:col>
      <xdr:colOff>59817</xdr:colOff>
      <xdr:row>9</xdr:row>
      <xdr:rowOff>11286</xdr:rowOff>
    </xdr:from>
    <xdr:to>
      <xdr:col>9</xdr:col>
      <xdr:colOff>254508</xdr:colOff>
      <xdr:row>40</xdr:row>
      <xdr:rowOff>97304</xdr:rowOff>
    </xdr:to>
    <xdr:pic>
      <xdr:nvPicPr>
        <xdr:cNvPr id="2" name="図 1">
          <a:extLst>
            <a:ext uri="{FF2B5EF4-FFF2-40B4-BE49-F238E27FC236}">
              <a16:creationId xmlns:a16="http://schemas.microsoft.com/office/drawing/2014/main" id="{CEDA4265-CEE5-4299-8FA9-C0E2CFA6E49E}"/>
            </a:ext>
          </a:extLst>
        </xdr:cNvPr>
        <xdr:cNvPicPr>
          <a:picLocks noChangeAspect="1"/>
        </xdr:cNvPicPr>
      </xdr:nvPicPr>
      <xdr:blipFill>
        <a:blip xmlns:r="http://schemas.openxmlformats.org/officeDocument/2006/relationships" r:embed="rId1"/>
        <a:stretch>
          <a:fillRect/>
        </a:stretch>
      </xdr:blipFill>
      <xdr:spPr>
        <a:xfrm>
          <a:off x="466217" y="236517036"/>
          <a:ext cx="2239391" cy="4861218"/>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xdr:from>
      <xdr:col>2</xdr:col>
      <xdr:colOff>59817</xdr:colOff>
      <xdr:row>9</xdr:row>
      <xdr:rowOff>29185</xdr:rowOff>
    </xdr:from>
    <xdr:to>
      <xdr:col>9</xdr:col>
      <xdr:colOff>254508</xdr:colOff>
      <xdr:row>40</xdr:row>
      <xdr:rowOff>104143</xdr:rowOff>
    </xdr:to>
    <xdr:pic>
      <xdr:nvPicPr>
        <xdr:cNvPr id="2" name="図 1">
          <a:extLst>
            <a:ext uri="{FF2B5EF4-FFF2-40B4-BE49-F238E27FC236}">
              <a16:creationId xmlns:a16="http://schemas.microsoft.com/office/drawing/2014/main" id="{3C107102-BEA7-44C9-91C0-E07FAB5AF214}"/>
            </a:ext>
          </a:extLst>
        </xdr:cNvPr>
        <xdr:cNvPicPr>
          <a:picLocks noChangeAspect="1"/>
        </xdr:cNvPicPr>
      </xdr:nvPicPr>
      <xdr:blipFill>
        <a:blip xmlns:r="http://schemas.openxmlformats.org/officeDocument/2006/relationships" r:embed="rId1"/>
        <a:stretch>
          <a:fillRect/>
        </a:stretch>
      </xdr:blipFill>
      <xdr:spPr>
        <a:xfrm>
          <a:off x="466217" y="244923285"/>
          <a:ext cx="2239391" cy="4850158"/>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xdr:from>
      <xdr:col>2</xdr:col>
      <xdr:colOff>59817</xdr:colOff>
      <xdr:row>9</xdr:row>
      <xdr:rowOff>28436</xdr:rowOff>
    </xdr:from>
    <xdr:to>
      <xdr:col>9</xdr:col>
      <xdr:colOff>254508</xdr:colOff>
      <xdr:row>40</xdr:row>
      <xdr:rowOff>110623</xdr:rowOff>
    </xdr:to>
    <xdr:pic>
      <xdr:nvPicPr>
        <xdr:cNvPr id="2" name="図 1">
          <a:extLst>
            <a:ext uri="{FF2B5EF4-FFF2-40B4-BE49-F238E27FC236}">
              <a16:creationId xmlns:a16="http://schemas.microsoft.com/office/drawing/2014/main" id="{9B917F01-C4E3-46FF-B0EB-37D6EC59A7C9}"/>
            </a:ext>
          </a:extLst>
        </xdr:cNvPr>
        <xdr:cNvPicPr>
          <a:picLocks noChangeAspect="1"/>
        </xdr:cNvPicPr>
      </xdr:nvPicPr>
      <xdr:blipFill>
        <a:blip xmlns:r="http://schemas.openxmlformats.org/officeDocument/2006/relationships" r:embed="rId1"/>
        <a:stretch>
          <a:fillRect/>
        </a:stretch>
      </xdr:blipFill>
      <xdr:spPr>
        <a:xfrm>
          <a:off x="466217" y="253310886"/>
          <a:ext cx="2239391" cy="4857387"/>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xdr:from>
      <xdr:col>2</xdr:col>
      <xdr:colOff>59817</xdr:colOff>
      <xdr:row>9</xdr:row>
      <xdr:rowOff>39866</xdr:rowOff>
    </xdr:from>
    <xdr:to>
      <xdr:col>9</xdr:col>
      <xdr:colOff>254508</xdr:colOff>
      <xdr:row>40</xdr:row>
      <xdr:rowOff>122053</xdr:rowOff>
    </xdr:to>
    <xdr:pic>
      <xdr:nvPicPr>
        <xdr:cNvPr id="2" name="図 1">
          <a:extLst>
            <a:ext uri="{FF2B5EF4-FFF2-40B4-BE49-F238E27FC236}">
              <a16:creationId xmlns:a16="http://schemas.microsoft.com/office/drawing/2014/main" id="{C420A2B2-0C44-4E48-A0B6-A0B75D36475D}"/>
            </a:ext>
          </a:extLst>
        </xdr:cNvPr>
        <xdr:cNvPicPr>
          <a:picLocks noChangeAspect="1"/>
        </xdr:cNvPicPr>
      </xdr:nvPicPr>
      <xdr:blipFill>
        <a:blip xmlns:r="http://schemas.openxmlformats.org/officeDocument/2006/relationships" r:embed="rId1"/>
        <a:stretch>
          <a:fillRect/>
        </a:stretch>
      </xdr:blipFill>
      <xdr:spPr>
        <a:xfrm>
          <a:off x="466217" y="261710666"/>
          <a:ext cx="2239391" cy="4857387"/>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xdr:from>
      <xdr:col>2</xdr:col>
      <xdr:colOff>59817</xdr:colOff>
      <xdr:row>9</xdr:row>
      <xdr:rowOff>68436</xdr:rowOff>
    </xdr:from>
    <xdr:to>
      <xdr:col>9</xdr:col>
      <xdr:colOff>254508</xdr:colOff>
      <xdr:row>41</xdr:row>
      <xdr:rowOff>2054</xdr:rowOff>
    </xdr:to>
    <xdr:pic>
      <xdr:nvPicPr>
        <xdr:cNvPr id="2" name="図 1">
          <a:extLst>
            <a:ext uri="{FF2B5EF4-FFF2-40B4-BE49-F238E27FC236}">
              <a16:creationId xmlns:a16="http://schemas.microsoft.com/office/drawing/2014/main" id="{81F348B1-552E-4B16-A115-D6C2C65A8AB3}"/>
            </a:ext>
          </a:extLst>
        </xdr:cNvPr>
        <xdr:cNvPicPr>
          <a:picLocks noChangeAspect="1"/>
        </xdr:cNvPicPr>
      </xdr:nvPicPr>
      <xdr:blipFill>
        <a:blip xmlns:r="http://schemas.openxmlformats.org/officeDocument/2006/relationships" r:embed="rId1"/>
        <a:stretch>
          <a:fillRect/>
        </a:stretch>
      </xdr:blipFill>
      <xdr:spPr>
        <a:xfrm>
          <a:off x="466217" y="270127586"/>
          <a:ext cx="2239391" cy="4861218"/>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xdr:from>
      <xdr:col>2</xdr:col>
      <xdr:colOff>59817</xdr:colOff>
      <xdr:row>9</xdr:row>
      <xdr:rowOff>86335</xdr:rowOff>
    </xdr:from>
    <xdr:to>
      <xdr:col>9</xdr:col>
      <xdr:colOff>254508</xdr:colOff>
      <xdr:row>41</xdr:row>
      <xdr:rowOff>8893</xdr:rowOff>
    </xdr:to>
    <xdr:pic>
      <xdr:nvPicPr>
        <xdr:cNvPr id="2" name="図 1">
          <a:extLst>
            <a:ext uri="{FF2B5EF4-FFF2-40B4-BE49-F238E27FC236}">
              <a16:creationId xmlns:a16="http://schemas.microsoft.com/office/drawing/2014/main" id="{98A137A6-9163-4F86-B7E8-BE59C0E08C16}"/>
            </a:ext>
          </a:extLst>
        </xdr:cNvPr>
        <xdr:cNvPicPr>
          <a:picLocks noChangeAspect="1"/>
        </xdr:cNvPicPr>
      </xdr:nvPicPr>
      <xdr:blipFill>
        <a:blip xmlns:r="http://schemas.openxmlformats.org/officeDocument/2006/relationships" r:embed="rId1"/>
        <a:stretch>
          <a:fillRect/>
        </a:stretch>
      </xdr:blipFill>
      <xdr:spPr>
        <a:xfrm>
          <a:off x="466217" y="278533835"/>
          <a:ext cx="2239391" cy="4850158"/>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xdr:from>
      <xdr:col>2</xdr:col>
      <xdr:colOff>59817</xdr:colOff>
      <xdr:row>9</xdr:row>
      <xdr:rowOff>85586</xdr:rowOff>
    </xdr:from>
    <xdr:to>
      <xdr:col>9</xdr:col>
      <xdr:colOff>254508</xdr:colOff>
      <xdr:row>41</xdr:row>
      <xdr:rowOff>15373</xdr:rowOff>
    </xdr:to>
    <xdr:pic>
      <xdr:nvPicPr>
        <xdr:cNvPr id="2" name="図 1">
          <a:extLst>
            <a:ext uri="{FF2B5EF4-FFF2-40B4-BE49-F238E27FC236}">
              <a16:creationId xmlns:a16="http://schemas.microsoft.com/office/drawing/2014/main" id="{1B70735A-45AD-4448-9916-6F99B51E57B6}"/>
            </a:ext>
          </a:extLst>
        </xdr:cNvPr>
        <xdr:cNvPicPr>
          <a:picLocks noChangeAspect="1"/>
        </xdr:cNvPicPr>
      </xdr:nvPicPr>
      <xdr:blipFill>
        <a:blip xmlns:r="http://schemas.openxmlformats.org/officeDocument/2006/relationships" r:embed="rId1"/>
        <a:stretch>
          <a:fillRect/>
        </a:stretch>
      </xdr:blipFill>
      <xdr:spPr>
        <a:xfrm>
          <a:off x="466217" y="286921436"/>
          <a:ext cx="2239391" cy="4857387"/>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xdr:from>
      <xdr:col>2</xdr:col>
      <xdr:colOff>59817</xdr:colOff>
      <xdr:row>9</xdr:row>
      <xdr:rowOff>97016</xdr:rowOff>
    </xdr:from>
    <xdr:to>
      <xdr:col>9</xdr:col>
      <xdr:colOff>254508</xdr:colOff>
      <xdr:row>41</xdr:row>
      <xdr:rowOff>26803</xdr:rowOff>
    </xdr:to>
    <xdr:pic>
      <xdr:nvPicPr>
        <xdr:cNvPr id="2" name="図 1">
          <a:extLst>
            <a:ext uri="{FF2B5EF4-FFF2-40B4-BE49-F238E27FC236}">
              <a16:creationId xmlns:a16="http://schemas.microsoft.com/office/drawing/2014/main" id="{1A7588D9-D97B-49ED-A75C-1B52E1E0DFAF}"/>
            </a:ext>
          </a:extLst>
        </xdr:cNvPr>
        <xdr:cNvPicPr>
          <a:picLocks noChangeAspect="1"/>
        </xdr:cNvPicPr>
      </xdr:nvPicPr>
      <xdr:blipFill>
        <a:blip xmlns:r="http://schemas.openxmlformats.org/officeDocument/2006/relationships" r:embed="rId1"/>
        <a:stretch>
          <a:fillRect/>
        </a:stretch>
      </xdr:blipFill>
      <xdr:spPr>
        <a:xfrm>
          <a:off x="466217" y="295321216"/>
          <a:ext cx="2239391" cy="4857387"/>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xdr:from>
      <xdr:col>2</xdr:col>
      <xdr:colOff>59817</xdr:colOff>
      <xdr:row>9</xdr:row>
      <xdr:rowOff>106536</xdr:rowOff>
    </xdr:from>
    <xdr:to>
      <xdr:col>9</xdr:col>
      <xdr:colOff>254508</xdr:colOff>
      <xdr:row>41</xdr:row>
      <xdr:rowOff>40154</xdr:rowOff>
    </xdr:to>
    <xdr:pic>
      <xdr:nvPicPr>
        <xdr:cNvPr id="2" name="図 1">
          <a:extLst>
            <a:ext uri="{FF2B5EF4-FFF2-40B4-BE49-F238E27FC236}">
              <a16:creationId xmlns:a16="http://schemas.microsoft.com/office/drawing/2014/main" id="{23BD4ACC-1E82-4BAD-83A3-59FBFFD17DD1}"/>
            </a:ext>
          </a:extLst>
        </xdr:cNvPr>
        <xdr:cNvPicPr>
          <a:picLocks noChangeAspect="1"/>
        </xdr:cNvPicPr>
      </xdr:nvPicPr>
      <xdr:blipFill>
        <a:blip xmlns:r="http://schemas.openxmlformats.org/officeDocument/2006/relationships" r:embed="rId1"/>
        <a:stretch>
          <a:fillRect/>
        </a:stretch>
      </xdr:blipFill>
      <xdr:spPr>
        <a:xfrm>
          <a:off x="466217" y="303719086"/>
          <a:ext cx="2239391" cy="4861218"/>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xdr:from>
      <xdr:col>2</xdr:col>
      <xdr:colOff>59817</xdr:colOff>
      <xdr:row>8</xdr:row>
      <xdr:rowOff>105385</xdr:rowOff>
    </xdr:from>
    <xdr:to>
      <xdr:col>9</xdr:col>
      <xdr:colOff>254508</xdr:colOff>
      <xdr:row>40</xdr:row>
      <xdr:rowOff>27943</xdr:rowOff>
    </xdr:to>
    <xdr:pic>
      <xdr:nvPicPr>
        <xdr:cNvPr id="2" name="図 1">
          <a:extLst>
            <a:ext uri="{FF2B5EF4-FFF2-40B4-BE49-F238E27FC236}">
              <a16:creationId xmlns:a16="http://schemas.microsoft.com/office/drawing/2014/main" id="{29A34A53-9CEC-48C0-9E0E-5617A39F2816}"/>
            </a:ext>
          </a:extLst>
        </xdr:cNvPr>
        <xdr:cNvPicPr>
          <a:picLocks noChangeAspect="1"/>
        </xdr:cNvPicPr>
      </xdr:nvPicPr>
      <xdr:blipFill>
        <a:blip xmlns:r="http://schemas.openxmlformats.org/officeDocument/2006/relationships" r:embed="rId1"/>
        <a:stretch>
          <a:fillRect/>
        </a:stretch>
      </xdr:blipFill>
      <xdr:spPr>
        <a:xfrm>
          <a:off x="466217" y="311953885"/>
          <a:ext cx="2239391" cy="4850158"/>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xdr:from>
      <xdr:col>2</xdr:col>
      <xdr:colOff>59817</xdr:colOff>
      <xdr:row>8</xdr:row>
      <xdr:rowOff>104636</xdr:rowOff>
    </xdr:from>
    <xdr:to>
      <xdr:col>9</xdr:col>
      <xdr:colOff>254508</xdr:colOff>
      <xdr:row>40</xdr:row>
      <xdr:rowOff>34423</xdr:rowOff>
    </xdr:to>
    <xdr:pic>
      <xdr:nvPicPr>
        <xdr:cNvPr id="2" name="図 1">
          <a:extLst>
            <a:ext uri="{FF2B5EF4-FFF2-40B4-BE49-F238E27FC236}">
              <a16:creationId xmlns:a16="http://schemas.microsoft.com/office/drawing/2014/main" id="{2976AB1D-E73B-4287-A816-38845E2EE62E}"/>
            </a:ext>
          </a:extLst>
        </xdr:cNvPr>
        <xdr:cNvPicPr>
          <a:picLocks noChangeAspect="1"/>
        </xdr:cNvPicPr>
      </xdr:nvPicPr>
      <xdr:blipFill>
        <a:blip xmlns:r="http://schemas.openxmlformats.org/officeDocument/2006/relationships" r:embed="rId1"/>
        <a:stretch>
          <a:fillRect/>
        </a:stretch>
      </xdr:blipFill>
      <xdr:spPr>
        <a:xfrm>
          <a:off x="466217" y="320341486"/>
          <a:ext cx="2239391" cy="4857387"/>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xdr:from>
      <xdr:col>2</xdr:col>
      <xdr:colOff>59817</xdr:colOff>
      <xdr:row>8</xdr:row>
      <xdr:rowOff>116066</xdr:rowOff>
    </xdr:from>
    <xdr:to>
      <xdr:col>9</xdr:col>
      <xdr:colOff>254508</xdr:colOff>
      <xdr:row>40</xdr:row>
      <xdr:rowOff>45853</xdr:rowOff>
    </xdr:to>
    <xdr:pic>
      <xdr:nvPicPr>
        <xdr:cNvPr id="2" name="図 1">
          <a:extLst>
            <a:ext uri="{FF2B5EF4-FFF2-40B4-BE49-F238E27FC236}">
              <a16:creationId xmlns:a16="http://schemas.microsoft.com/office/drawing/2014/main" id="{5A73E81B-1D63-4F83-BC4F-2DD11899B77A}"/>
            </a:ext>
          </a:extLst>
        </xdr:cNvPr>
        <xdr:cNvPicPr>
          <a:picLocks noChangeAspect="1"/>
        </xdr:cNvPicPr>
      </xdr:nvPicPr>
      <xdr:blipFill>
        <a:blip xmlns:r="http://schemas.openxmlformats.org/officeDocument/2006/relationships" r:embed="rId1"/>
        <a:stretch>
          <a:fillRect/>
        </a:stretch>
      </xdr:blipFill>
      <xdr:spPr>
        <a:xfrm>
          <a:off x="466217" y="328741266"/>
          <a:ext cx="2239391" cy="4857387"/>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xdr:from>
      <xdr:col>2</xdr:col>
      <xdr:colOff>59817</xdr:colOff>
      <xdr:row>8</xdr:row>
      <xdr:rowOff>125586</xdr:rowOff>
    </xdr:from>
    <xdr:to>
      <xdr:col>9</xdr:col>
      <xdr:colOff>254508</xdr:colOff>
      <xdr:row>40</xdr:row>
      <xdr:rowOff>59204</xdr:rowOff>
    </xdr:to>
    <xdr:pic>
      <xdr:nvPicPr>
        <xdr:cNvPr id="2" name="図 1">
          <a:extLst>
            <a:ext uri="{FF2B5EF4-FFF2-40B4-BE49-F238E27FC236}">
              <a16:creationId xmlns:a16="http://schemas.microsoft.com/office/drawing/2014/main" id="{E3FFEF22-8FF4-4F4A-A1D6-D585E236C864}"/>
            </a:ext>
          </a:extLst>
        </xdr:cNvPr>
        <xdr:cNvPicPr>
          <a:picLocks noChangeAspect="1"/>
        </xdr:cNvPicPr>
      </xdr:nvPicPr>
      <xdr:blipFill>
        <a:blip xmlns:r="http://schemas.openxmlformats.org/officeDocument/2006/relationships" r:embed="rId1"/>
        <a:stretch>
          <a:fillRect/>
        </a:stretch>
      </xdr:blipFill>
      <xdr:spPr>
        <a:xfrm>
          <a:off x="466217" y="337139136"/>
          <a:ext cx="2239391" cy="4861218"/>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xdr:from>
      <xdr:col>2</xdr:col>
      <xdr:colOff>59817</xdr:colOff>
      <xdr:row>9</xdr:row>
      <xdr:rowOff>45169</xdr:rowOff>
    </xdr:from>
    <xdr:to>
      <xdr:col>9</xdr:col>
      <xdr:colOff>254508</xdr:colOff>
      <xdr:row>40</xdr:row>
      <xdr:rowOff>2445</xdr:rowOff>
    </xdr:to>
    <xdr:pic>
      <xdr:nvPicPr>
        <xdr:cNvPr id="2" name="図 1">
          <a:extLst>
            <a:ext uri="{FF2B5EF4-FFF2-40B4-BE49-F238E27FC236}">
              <a16:creationId xmlns:a16="http://schemas.microsoft.com/office/drawing/2014/main" id="{F7ACEB5B-2D1B-4832-B31D-7A39982383B4}"/>
            </a:ext>
          </a:extLst>
        </xdr:cNvPr>
        <xdr:cNvPicPr>
          <a:picLocks noChangeAspect="1"/>
        </xdr:cNvPicPr>
      </xdr:nvPicPr>
      <xdr:blipFill>
        <a:blip xmlns:r="http://schemas.openxmlformats.org/officeDocument/2006/relationships" r:embed="rId1"/>
        <a:stretch>
          <a:fillRect/>
        </a:stretch>
      </xdr:blipFill>
      <xdr:spPr>
        <a:xfrm>
          <a:off x="466217" y="345599469"/>
          <a:ext cx="2239391" cy="4732476"/>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73074" y="8961909"/>
          <a:ext cx="1739348" cy="5168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887289</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2949171" y="8813412"/>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https://d.docs.live.net/122d63ab048612b6/&#12487;&#12473;&#12463;&#12488;&#12483;&#12503;/&#9734;&#22269;&#27096;&#24335;&#65288;R06&#26032;&#12539;&#26283;&#23450;&#29256;&#65289;/&#9734;DB&#30331;&#37682;&#30011;&#38754;&#12395;&#12354;&#12387;&#12383;&#20196;&#21644;6&#24180;9&#26376;&#29256;/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816" dataDxfId="814" headerRowBorderDxfId="815" tableBorderDxfId="813">
  <autoFilter ref="B15:B47" xr:uid="{00000000-0009-0000-0100-000001000000}"/>
  <tableColumns count="1">
    <tableColumn id="1" xr3:uid="{00000000-0010-0000-0000-000001000000}" name="対象箇所" dataDxfId="8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811" dataDxfId="809" headerRowBorderDxfId="810" tableBorderDxfId="808">
  <autoFilter ref="C15:J47" xr:uid="{00000000-0009-0000-0100-000002000000}"/>
  <tableColumns count="8">
    <tableColumn id="9" xr3:uid="{00000000-0010-0000-0100-000009000000}" name="部位区分" totalsRowLabel="集計" dataDxfId="807" totalsRowDxfId="806"/>
    <tableColumn id="2" xr3:uid="{00000000-0010-0000-0100-000002000000}" name="変状区分" dataDxfId="805" totalsRowDxfId="804"/>
    <tableColumn id="7" xr3:uid="{00000000-0010-0000-0100-000007000000}" name="変状種類" dataDxfId="803" totalsRowDxfId="802"/>
    <tableColumn id="4" xr3:uid="{00000000-0010-0000-0100-000004000000}" name="対策区分" dataDxfId="801" totalsRowDxfId="800"/>
    <tableColumn id="5" xr3:uid="{00000000-0010-0000-0100-000005000000}" name="健全性" dataDxfId="799" totalsRowDxfId="798"/>
    <tableColumn id="12" xr3:uid="{00000000-0010-0000-0100-00000C000000}" name="調査の要否" dataDxfId="797" totalsRowDxfId="796"/>
    <tableColumn id="10" xr3:uid="{00000000-0010-0000-0100-00000A000000}" name="措置の要否" dataDxfId="795" totalsRowDxfId="794"/>
    <tableColumn id="11" xr3:uid="{00000000-0010-0000-0100-00000B000000}" name="実施有無" totalsRowFunction="count" dataDxfId="793" totalsRowDxfId="79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790" headerRowBorderDxfId="791" tableBorderDxfId="789">
  <autoFilter ref="B51:B83" xr:uid="{00000000-0009-0000-0100-00000B000000}"/>
  <tableColumns count="1">
    <tableColumn id="1" xr3:uid="{00000000-0010-0000-0200-000001000000}" name="施設の内訳" dataDxfId="78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786" headerRowBorderDxfId="787" tableBorderDxfId="785">
  <autoFilter ref="C51:C83" xr:uid="{00000000-0009-0000-0100-00000C000000}"/>
  <tableColumns count="1">
    <tableColumn id="1" xr3:uid="{00000000-0010-0000-0300-000001000000}" name="対象箇所" dataDxfId="78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783" dataDxfId="781" headerRowBorderDxfId="782" tableBorderDxfId="780">
  <autoFilter ref="D51:D83" xr:uid="{00000000-0009-0000-0100-00000D000000}"/>
  <tableColumns count="1">
    <tableColumn id="1" xr3:uid="{00000000-0010-0000-0400-000001000000}" name="部位区分" dataDxfId="77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778" dataDxfId="776" headerRowBorderDxfId="777" tableBorderDxfId="775">
  <autoFilter ref="E51:G83" xr:uid="{00000000-0009-0000-0100-00000E000000}"/>
  <tableColumns count="3">
    <tableColumn id="1" xr3:uid="{00000000-0010-0000-0500-000001000000}" name="異常の種類" dataDxfId="774"/>
    <tableColumn id="2" xr3:uid="{00000000-0010-0000-0500-000002000000}" name="異常判定区分 " dataDxfId="773"/>
    <tableColumn id="3" xr3:uid="{00000000-0010-0000-0500-000003000000}" name="実施有無" dataDxfId="77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771" dataDxfId="769" headerRowBorderDxfId="770" tableBorderDxfId="768">
  <autoFilter ref="B5:B12" xr:uid="{00000000-0009-0000-0100-000003000000}"/>
  <tableColumns count="1">
    <tableColumn id="1" xr3:uid="{00000000-0010-0000-0800-000001000000}" name="トンネルの分類" dataDxfId="76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766" dataDxfId="764" headerRowBorderDxfId="765" tableBorderDxfId="763">
  <autoFilter ref="C5:F12" xr:uid="{00000000-000C-0000-FFFF-FFFF09000000}"/>
  <tableColumns count="4">
    <tableColumn id="1" xr3:uid="{00000000-0010-0000-0900-000001000000}" name="トンネル工法" dataDxfId="762"/>
    <tableColumn id="4" xr3:uid="{F8DDB5BD-A7DE-4BB8-BD9F-E5AF467E6653}" name="自専道or一般道" dataDxfId="761"/>
    <tableColumn id="2" xr3:uid="{00000000-0010-0000-0900-000002000000}" name="緊急輸送路" dataDxfId="760"/>
    <tableColumn id="3" xr3:uid="{00000000-0010-0000-0900-000003000000}" name="代替路" dataDxfId="75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80.xml"/><Relationship Id="rId1" Type="http://schemas.openxmlformats.org/officeDocument/2006/relationships/printerSettings" Target="../printerSettings/printerSettings89.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A1D5-54CB-4C4F-9202-40D49DEB9678}">
  <sheetPr codeName="Sheet1"/>
  <dimension ref="A1:N43"/>
  <sheetViews>
    <sheetView view="pageBreakPreview" zoomScale="106" zoomScaleNormal="85" zoomScaleSheetLayoutView="106" workbookViewId="0">
      <selection sqref="A1:N2"/>
    </sheetView>
  </sheetViews>
  <sheetFormatPr defaultRowHeight="13.5" x14ac:dyDescent="0.15"/>
  <cols>
    <col min="1" max="2" width="8.75" customWidth="1"/>
    <col min="3" max="3" width="9" customWidth="1"/>
    <col min="4" max="4" width="8.75" customWidth="1"/>
    <col min="14" max="14" width="11.75" customWidth="1"/>
  </cols>
  <sheetData>
    <row r="1" spans="1:14" x14ac:dyDescent="0.15">
      <c r="A1" s="242" t="s">
        <v>296</v>
      </c>
      <c r="B1" s="242"/>
      <c r="C1" s="242"/>
      <c r="D1" s="242"/>
      <c r="E1" s="242"/>
      <c r="F1" s="242"/>
      <c r="G1" s="242"/>
      <c r="H1" s="242"/>
      <c r="I1" s="242"/>
      <c r="J1" s="242"/>
      <c r="K1" s="242"/>
      <c r="L1" s="242"/>
      <c r="M1" s="242"/>
      <c r="N1" s="242"/>
    </row>
    <row r="2" spans="1:14" x14ac:dyDescent="0.15">
      <c r="A2" s="242"/>
      <c r="B2" s="242"/>
      <c r="C2" s="242"/>
      <c r="D2" s="242"/>
      <c r="E2" s="242"/>
      <c r="F2" s="242"/>
      <c r="G2" s="242"/>
      <c r="H2" s="242"/>
      <c r="I2" s="242"/>
      <c r="J2" s="242"/>
      <c r="K2" s="242"/>
      <c r="L2" s="242"/>
      <c r="M2" s="242"/>
      <c r="N2" s="242"/>
    </row>
    <row r="3" spans="1:14" x14ac:dyDescent="0.15">
      <c r="A3" s="243" t="s">
        <v>298</v>
      </c>
      <c r="B3" s="243"/>
      <c r="C3" s="243"/>
      <c r="D3" s="243"/>
      <c r="E3" s="243"/>
      <c r="F3" s="243"/>
      <c r="G3" s="243"/>
      <c r="H3" s="244" t="s">
        <v>299</v>
      </c>
      <c r="I3" s="244"/>
      <c r="J3" s="244"/>
      <c r="K3" s="244"/>
      <c r="L3" s="244"/>
      <c r="M3" s="244"/>
      <c r="N3" s="244"/>
    </row>
    <row r="4" spans="1:14" x14ac:dyDescent="0.15">
      <c r="H4" t="s">
        <v>301</v>
      </c>
    </row>
    <row r="5" spans="1:14" x14ac:dyDescent="0.15">
      <c r="H5" s="245" t="s">
        <v>300</v>
      </c>
      <c r="I5" s="245"/>
      <c r="J5" s="245"/>
      <c r="K5" s="245"/>
      <c r="L5" s="245"/>
      <c r="M5" s="245"/>
      <c r="N5" s="245"/>
    </row>
    <row r="6" spans="1:14" x14ac:dyDescent="0.15">
      <c r="H6" s="245"/>
      <c r="I6" s="245"/>
      <c r="J6" s="245"/>
      <c r="K6" s="245"/>
      <c r="L6" s="245"/>
      <c r="M6" s="245"/>
      <c r="N6" s="245"/>
    </row>
    <row r="7" spans="1:14" x14ac:dyDescent="0.15">
      <c r="H7" s="245"/>
      <c r="I7" s="245"/>
      <c r="J7" s="245"/>
      <c r="K7" s="245"/>
      <c r="L7" s="245"/>
      <c r="M7" s="245"/>
      <c r="N7" s="245"/>
    </row>
    <row r="8" spans="1:14" x14ac:dyDescent="0.15">
      <c r="H8" s="245"/>
      <c r="I8" s="245"/>
      <c r="J8" s="245"/>
      <c r="K8" s="245"/>
      <c r="L8" s="245"/>
      <c r="M8" s="245"/>
      <c r="N8" s="245"/>
    </row>
    <row r="9" spans="1:14" x14ac:dyDescent="0.15">
      <c r="H9" t="s">
        <v>374</v>
      </c>
    </row>
    <row r="10" spans="1:14" x14ac:dyDescent="0.15">
      <c r="H10" s="241" t="s">
        <v>508</v>
      </c>
      <c r="I10" s="241"/>
      <c r="J10" s="241"/>
      <c r="K10" s="241"/>
      <c r="L10" s="241"/>
      <c r="M10" s="241"/>
      <c r="N10" s="241"/>
    </row>
    <row r="11" spans="1:14" x14ac:dyDescent="0.15">
      <c r="H11" s="241"/>
      <c r="I11" s="241"/>
      <c r="J11" s="241"/>
      <c r="K11" s="241"/>
      <c r="L11" s="241"/>
      <c r="M11" s="241"/>
      <c r="N11" s="241"/>
    </row>
    <row r="12" spans="1:14" x14ac:dyDescent="0.15">
      <c r="H12" t="s">
        <v>302</v>
      </c>
    </row>
    <row r="13" spans="1:14" ht="13.5" customHeight="1" x14ac:dyDescent="0.15">
      <c r="H13" s="241" t="s">
        <v>509</v>
      </c>
      <c r="I13" s="241"/>
      <c r="J13" s="241"/>
      <c r="K13" s="241"/>
      <c r="L13" s="241"/>
      <c r="M13" s="241"/>
      <c r="N13" s="241"/>
    </row>
    <row r="14" spans="1:14" ht="13.5" customHeight="1" x14ac:dyDescent="0.15">
      <c r="H14" s="241"/>
      <c r="I14" s="241"/>
      <c r="J14" s="241"/>
      <c r="K14" s="241"/>
      <c r="L14" s="241"/>
      <c r="M14" s="241"/>
      <c r="N14" s="241"/>
    </row>
    <row r="15" spans="1:14" ht="13.5" customHeight="1" x14ac:dyDescent="0.15">
      <c r="H15" s="241"/>
      <c r="I15" s="241"/>
      <c r="J15" s="241"/>
      <c r="K15" s="241"/>
      <c r="L15" s="241"/>
      <c r="M15" s="241"/>
      <c r="N15" s="241"/>
    </row>
    <row r="16" spans="1:14" x14ac:dyDescent="0.15">
      <c r="H16" t="s">
        <v>303</v>
      </c>
    </row>
    <row r="17" spans="8:14" x14ac:dyDescent="0.15">
      <c r="H17" s="241" t="s">
        <v>510</v>
      </c>
      <c r="I17" s="241"/>
      <c r="J17" s="241"/>
      <c r="K17" s="241"/>
      <c r="L17" s="241"/>
      <c r="M17" s="241"/>
      <c r="N17" s="241"/>
    </row>
    <row r="18" spans="8:14" x14ac:dyDescent="0.15">
      <c r="H18" s="241"/>
      <c r="I18" s="241"/>
      <c r="J18" s="241"/>
      <c r="K18" s="241"/>
      <c r="L18" s="241"/>
      <c r="M18" s="241"/>
      <c r="N18" s="241"/>
    </row>
    <row r="19" spans="8:14" x14ac:dyDescent="0.15">
      <c r="H19" t="s">
        <v>304</v>
      </c>
    </row>
    <row r="20" spans="8:14" x14ac:dyDescent="0.15">
      <c r="H20" s="241" t="s">
        <v>511</v>
      </c>
      <c r="I20" s="241"/>
      <c r="J20" s="241"/>
      <c r="K20" s="241"/>
      <c r="L20" s="241"/>
      <c r="M20" s="241"/>
      <c r="N20" s="241"/>
    </row>
    <row r="21" spans="8:14" x14ac:dyDescent="0.15">
      <c r="H21" s="241"/>
      <c r="I21" s="241"/>
      <c r="J21" s="241"/>
      <c r="K21" s="241"/>
      <c r="L21" s="241"/>
      <c r="M21" s="241"/>
      <c r="N21" s="241"/>
    </row>
    <row r="22" spans="8:14" x14ac:dyDescent="0.15">
      <c r="H22" t="s">
        <v>512</v>
      </c>
    </row>
    <row r="23" spans="8:14" ht="27" customHeight="1" x14ac:dyDescent="0.15">
      <c r="H23" s="241" t="s">
        <v>513</v>
      </c>
      <c r="I23" s="241"/>
      <c r="J23" s="241"/>
      <c r="K23" s="241"/>
      <c r="L23" s="241"/>
      <c r="M23" s="241"/>
      <c r="N23" s="241"/>
    </row>
    <row r="24" spans="8:14" x14ac:dyDescent="0.15">
      <c r="H24" t="s">
        <v>514</v>
      </c>
    </row>
    <row r="25" spans="8:14" ht="27" customHeight="1" x14ac:dyDescent="0.15">
      <c r="H25" s="241" t="s">
        <v>515</v>
      </c>
      <c r="I25" s="241"/>
      <c r="J25" s="241"/>
      <c r="K25" s="241"/>
      <c r="L25" s="241"/>
      <c r="M25" s="241"/>
      <c r="N25" s="241"/>
    </row>
    <row r="26" spans="8:14" x14ac:dyDescent="0.15">
      <c r="H26" t="s">
        <v>516</v>
      </c>
    </row>
    <row r="27" spans="8:14" ht="13.5" customHeight="1" x14ac:dyDescent="0.15">
      <c r="H27" s="241" t="s">
        <v>517</v>
      </c>
      <c r="I27" s="241"/>
      <c r="J27" s="241"/>
      <c r="K27" s="241"/>
      <c r="L27" s="241"/>
      <c r="M27" s="241"/>
      <c r="N27" s="241"/>
    </row>
    <row r="28" spans="8:14" ht="13.5" customHeight="1" x14ac:dyDescent="0.15">
      <c r="H28" s="241"/>
      <c r="I28" s="241"/>
      <c r="J28" s="241"/>
      <c r="K28" s="241"/>
      <c r="L28" s="241"/>
      <c r="M28" s="241"/>
      <c r="N28" s="241"/>
    </row>
    <row r="29" spans="8:14" ht="13.5" customHeight="1" x14ac:dyDescent="0.15">
      <c r="H29" s="247" t="s">
        <v>518</v>
      </c>
      <c r="I29" s="247"/>
      <c r="J29" s="247"/>
      <c r="K29" s="247"/>
      <c r="L29" s="247"/>
      <c r="M29" s="247"/>
      <c r="N29" s="247"/>
    </row>
    <row r="30" spans="8:14" ht="13.5" customHeight="1" x14ac:dyDescent="0.15">
      <c r="H30" t="s">
        <v>519</v>
      </c>
    </row>
    <row r="31" spans="8:14" ht="13.5" customHeight="1" x14ac:dyDescent="0.15">
      <c r="H31" s="244" t="s">
        <v>368</v>
      </c>
      <c r="I31" s="244"/>
      <c r="J31" s="244"/>
      <c r="K31" s="244"/>
      <c r="L31" s="244"/>
      <c r="M31" s="244"/>
      <c r="N31" s="244"/>
    </row>
    <row r="32" spans="8:14" ht="13.5" customHeight="1" x14ac:dyDescent="0.15">
      <c r="H32" t="s">
        <v>561</v>
      </c>
    </row>
    <row r="33" spans="2:14" x14ac:dyDescent="0.15">
      <c r="H33" s="241" t="s">
        <v>562</v>
      </c>
      <c r="I33" s="241"/>
      <c r="J33" s="241"/>
      <c r="K33" s="241"/>
      <c r="L33" s="241"/>
      <c r="M33" s="241"/>
      <c r="N33" s="241"/>
    </row>
    <row r="34" spans="2:14" x14ac:dyDescent="0.15">
      <c r="H34" s="241"/>
      <c r="I34" s="241"/>
      <c r="J34" s="241"/>
      <c r="K34" s="241"/>
      <c r="L34" s="241"/>
      <c r="M34" s="241"/>
      <c r="N34" s="241"/>
    </row>
    <row r="35" spans="2:14" x14ac:dyDescent="0.15">
      <c r="B35" s="245"/>
      <c r="C35" s="245"/>
      <c r="D35" s="34"/>
      <c r="H35" s="241"/>
      <c r="I35" s="241"/>
      <c r="J35" s="241"/>
      <c r="K35" s="241"/>
      <c r="L35" s="241"/>
      <c r="M35" s="241"/>
      <c r="N35" s="241"/>
    </row>
    <row r="36" spans="2:14" x14ac:dyDescent="0.15">
      <c r="H36" s="241"/>
      <c r="I36" s="241"/>
      <c r="J36" s="241"/>
      <c r="K36" s="241"/>
      <c r="L36" s="241"/>
      <c r="M36" s="241"/>
      <c r="N36" s="241"/>
    </row>
    <row r="37" spans="2:14" x14ac:dyDescent="0.15">
      <c r="H37" s="241"/>
      <c r="I37" s="241"/>
      <c r="J37" s="241"/>
      <c r="K37" s="241"/>
      <c r="L37" s="241"/>
      <c r="M37" s="241"/>
      <c r="N37" s="241"/>
    </row>
    <row r="38" spans="2:14" ht="13.15" customHeight="1" x14ac:dyDescent="0.15">
      <c r="H38" s="246"/>
      <c r="I38" s="246"/>
      <c r="J38" s="246"/>
      <c r="K38" s="246"/>
      <c r="L38" s="246"/>
      <c r="M38" s="246"/>
      <c r="N38" s="246"/>
    </row>
    <row r="39" spans="2:14" x14ac:dyDescent="0.15">
      <c r="H39" s="241"/>
      <c r="I39" s="241"/>
      <c r="J39" s="241"/>
      <c r="K39" s="241"/>
      <c r="L39" s="241"/>
      <c r="M39" s="241"/>
      <c r="N39" s="241"/>
    </row>
    <row r="40" spans="2:14" x14ac:dyDescent="0.15">
      <c r="H40" s="241"/>
      <c r="I40" s="241"/>
      <c r="J40" s="241"/>
      <c r="K40" s="241"/>
      <c r="L40" s="241"/>
      <c r="M40" s="241"/>
      <c r="N40" s="241"/>
    </row>
    <row r="41" spans="2:14" x14ac:dyDescent="0.15">
      <c r="H41" s="241"/>
      <c r="I41" s="241"/>
      <c r="J41" s="241"/>
      <c r="K41" s="241"/>
      <c r="L41" s="241"/>
      <c r="M41" s="241"/>
      <c r="N41" s="241"/>
    </row>
    <row r="42" spans="2:14" x14ac:dyDescent="0.15">
      <c r="H42" s="241"/>
      <c r="I42" s="241"/>
      <c r="J42" s="241"/>
      <c r="K42" s="241"/>
      <c r="L42" s="241"/>
      <c r="M42" s="241"/>
      <c r="N42" s="241"/>
    </row>
    <row r="43" spans="2:14" x14ac:dyDescent="0.15">
      <c r="H43" s="241"/>
      <c r="I43" s="241"/>
      <c r="J43" s="241"/>
      <c r="K43" s="241"/>
      <c r="L43" s="241"/>
      <c r="M43" s="241"/>
      <c r="N43" s="241"/>
    </row>
  </sheetData>
  <mergeCells count="16">
    <mergeCell ref="H31:N31"/>
    <mergeCell ref="H33:N38"/>
    <mergeCell ref="B35:C35"/>
    <mergeCell ref="H39:N43"/>
    <mergeCell ref="H17:N18"/>
    <mergeCell ref="H20:N21"/>
    <mergeCell ref="H23:N23"/>
    <mergeCell ref="H25:N25"/>
    <mergeCell ref="H27:N28"/>
    <mergeCell ref="H29:N29"/>
    <mergeCell ref="H13:N15"/>
    <mergeCell ref="A1:N2"/>
    <mergeCell ref="A3:G3"/>
    <mergeCell ref="H3:N3"/>
    <mergeCell ref="H5:N8"/>
    <mergeCell ref="H10:N11"/>
  </mergeCells>
  <phoneticPr fontId="8"/>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100"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48" t="s">
        <v>297</v>
      </c>
      <c r="B1" s="248"/>
      <c r="C1" s="248"/>
      <c r="D1" s="248"/>
      <c r="E1" s="248"/>
      <c r="F1" s="248"/>
      <c r="G1" s="248"/>
      <c r="H1" s="248"/>
      <c r="I1" s="248"/>
      <c r="J1" s="248"/>
      <c r="K1" s="248"/>
      <c r="L1" s="248"/>
      <c r="M1" s="248"/>
      <c r="N1" s="248"/>
    </row>
    <row r="2" spans="1:14" x14ac:dyDescent="0.15">
      <c r="A2" s="248"/>
      <c r="B2" s="248"/>
      <c r="C2" s="248"/>
      <c r="D2" s="248"/>
      <c r="E2" s="248"/>
      <c r="F2" s="248"/>
      <c r="G2" s="248"/>
      <c r="H2" s="248"/>
      <c r="I2" s="248"/>
      <c r="J2" s="248"/>
      <c r="K2" s="248"/>
      <c r="L2" s="248"/>
      <c r="M2" s="248"/>
      <c r="N2" s="248"/>
    </row>
    <row r="22" spans="1:14" ht="13.5" customHeight="1" x14ac:dyDescent="0.15"/>
    <row r="23" spans="1:14" ht="27.75" customHeight="1" x14ac:dyDescent="0.15">
      <c r="B23" s="36"/>
      <c r="C23" s="36"/>
      <c r="D23" s="36"/>
      <c r="E23" s="36"/>
      <c r="F23" s="36"/>
      <c r="G23" s="36"/>
      <c r="H23" s="36"/>
      <c r="I23" s="36"/>
      <c r="J23" s="36"/>
      <c r="K23" s="36"/>
      <c r="L23" s="36"/>
      <c r="M23" s="36"/>
      <c r="N23" s="36"/>
    </row>
    <row r="25" spans="1:14" ht="40.5" customHeight="1" x14ac:dyDescent="0.15">
      <c r="B25" s="36"/>
      <c r="C25" s="36"/>
      <c r="D25" s="36"/>
      <c r="E25" s="36"/>
      <c r="F25" s="36"/>
      <c r="G25" s="36"/>
      <c r="H25" s="36"/>
      <c r="I25" s="36"/>
      <c r="J25" s="36"/>
      <c r="K25" s="36"/>
      <c r="L25" s="36"/>
      <c r="M25" s="36"/>
      <c r="N25" s="36"/>
    </row>
    <row r="26" spans="1:14" ht="13.5" customHeight="1" x14ac:dyDescent="0.15">
      <c r="A26" t="s">
        <v>305</v>
      </c>
      <c r="B26" s="36"/>
      <c r="C26" s="36"/>
      <c r="D26" s="36"/>
      <c r="E26" s="36"/>
      <c r="F26" s="36"/>
      <c r="G26" s="36"/>
      <c r="H26" s="36"/>
      <c r="I26" s="36"/>
      <c r="J26" s="36"/>
      <c r="K26" s="36"/>
      <c r="L26" s="36"/>
      <c r="M26" s="36"/>
      <c r="N26" s="36"/>
    </row>
    <row r="27" spans="1:14" ht="27" customHeight="1" x14ac:dyDescent="0.15">
      <c r="A27" s="241" t="s">
        <v>308</v>
      </c>
      <c r="B27" s="241"/>
      <c r="C27" s="241"/>
      <c r="D27" s="241"/>
      <c r="E27" s="241"/>
      <c r="F27" s="241"/>
      <c r="G27" s="241"/>
      <c r="H27" s="241"/>
      <c r="I27" s="241"/>
      <c r="J27" s="241"/>
      <c r="K27" s="241"/>
      <c r="L27" s="241"/>
      <c r="M27" s="241"/>
      <c r="N27" s="241"/>
    </row>
    <row r="28" spans="1:14" x14ac:dyDescent="0.15">
      <c r="A28" t="s">
        <v>306</v>
      </c>
    </row>
    <row r="29" spans="1:14" ht="40.5" customHeight="1" x14ac:dyDescent="0.15">
      <c r="A29" s="241" t="s">
        <v>307</v>
      </c>
      <c r="B29" s="241"/>
      <c r="C29" s="241"/>
      <c r="D29" s="241"/>
      <c r="E29" s="241"/>
      <c r="F29" s="241"/>
      <c r="G29" s="241"/>
      <c r="H29" s="241"/>
      <c r="I29" s="241"/>
      <c r="J29" s="241"/>
      <c r="K29" s="241"/>
      <c r="L29" s="241"/>
      <c r="M29" s="241"/>
      <c r="N29" s="241"/>
    </row>
    <row r="30" spans="1:14" ht="27" customHeight="1" x14ac:dyDescent="0.15">
      <c r="A30" s="241" t="s">
        <v>371</v>
      </c>
      <c r="B30" s="241"/>
      <c r="C30" s="241"/>
      <c r="D30" s="241"/>
      <c r="E30" s="241"/>
      <c r="F30" s="241"/>
      <c r="G30" s="241"/>
      <c r="H30" s="241"/>
      <c r="I30" s="241"/>
      <c r="J30" s="241"/>
      <c r="K30" s="241"/>
      <c r="L30" s="241"/>
      <c r="M30" s="241"/>
      <c r="N30" s="241"/>
    </row>
    <row r="32" spans="1:14" x14ac:dyDescent="0.15">
      <c r="A32" s="35"/>
      <c r="B32" s="35"/>
      <c r="C32" s="35"/>
      <c r="D32" s="35"/>
      <c r="E32" s="35"/>
      <c r="F32" s="35"/>
      <c r="G32" s="35"/>
      <c r="H32" s="35"/>
      <c r="I32" s="35"/>
      <c r="J32" s="35"/>
      <c r="K32" s="35"/>
      <c r="L32" s="35"/>
      <c r="M32" s="35"/>
      <c r="N32" s="35"/>
    </row>
    <row r="33" spans="1:14" x14ac:dyDescent="0.15">
      <c r="A33" s="35"/>
      <c r="B33" s="35"/>
      <c r="C33" s="35"/>
      <c r="D33" s="35"/>
      <c r="E33" s="35"/>
      <c r="F33" s="35"/>
      <c r="G33" s="35"/>
      <c r="H33" s="35"/>
      <c r="I33" s="35"/>
      <c r="J33" s="35"/>
      <c r="K33" s="35"/>
      <c r="L33" s="35"/>
      <c r="M33" s="35"/>
      <c r="N33" s="35"/>
    </row>
    <row r="39" spans="1:14" x14ac:dyDescent="0.15">
      <c r="G39" s="34"/>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81D55-8B5C-4FE9-AD7C-22E75106CF9C}">
  <sheetPr codeName="Sheet3"/>
  <dimension ref="B2:C61"/>
  <sheetViews>
    <sheetView workbookViewId="0"/>
  </sheetViews>
  <sheetFormatPr defaultColWidth="9" defaultRowHeight="13.5" x14ac:dyDescent="0.15"/>
  <cols>
    <col min="1" max="1" width="5.75" style="164" customWidth="1"/>
    <col min="2" max="2" width="5" style="164" customWidth="1"/>
    <col min="3" max="3" width="72.125" style="164" customWidth="1"/>
    <col min="4" max="6" width="9" style="164"/>
    <col min="7" max="7" width="24.75" style="164" customWidth="1"/>
    <col min="8" max="16384" width="9" style="164"/>
  </cols>
  <sheetData>
    <row r="2" spans="2:3" x14ac:dyDescent="0.15">
      <c r="B2" s="164" t="s">
        <v>520</v>
      </c>
    </row>
    <row r="3" spans="2:3" x14ac:dyDescent="0.15">
      <c r="B3" s="164" t="s">
        <v>521</v>
      </c>
    </row>
    <row r="5" spans="2:3" x14ac:dyDescent="0.15">
      <c r="B5" s="164" t="s">
        <v>522</v>
      </c>
    </row>
    <row r="6" spans="2:3" x14ac:dyDescent="0.15">
      <c r="C6" s="165" t="s">
        <v>523</v>
      </c>
    </row>
    <row r="7" spans="2:3" x14ac:dyDescent="0.15">
      <c r="C7" s="164" t="s">
        <v>524</v>
      </c>
    </row>
    <row r="8" spans="2:3" x14ac:dyDescent="0.15">
      <c r="C8" s="164" t="s">
        <v>525</v>
      </c>
    </row>
    <row r="11" spans="2:3" x14ac:dyDescent="0.15">
      <c r="B11" s="164" t="s">
        <v>526</v>
      </c>
    </row>
    <row r="12" spans="2:3" x14ac:dyDescent="0.15">
      <c r="C12" s="164" t="s">
        <v>527</v>
      </c>
    </row>
    <row r="13" spans="2:3" x14ac:dyDescent="0.15">
      <c r="C13" s="164" t="s">
        <v>528</v>
      </c>
    </row>
    <row r="14" spans="2:3" x14ac:dyDescent="0.15">
      <c r="C14" s="164" t="s">
        <v>529</v>
      </c>
    </row>
    <row r="15" spans="2:3" x14ac:dyDescent="0.15">
      <c r="C15" s="164" t="s">
        <v>530</v>
      </c>
    </row>
    <row r="16" spans="2:3" x14ac:dyDescent="0.15">
      <c r="C16" s="164" t="s">
        <v>531</v>
      </c>
    </row>
    <row r="32" spans="3:3" x14ac:dyDescent="0.15">
      <c r="C32" s="164" t="s">
        <v>532</v>
      </c>
    </row>
    <row r="41" spans="2:3" x14ac:dyDescent="0.15">
      <c r="B41" s="164" t="s">
        <v>533</v>
      </c>
    </row>
    <row r="42" spans="2:3" x14ac:dyDescent="0.15">
      <c r="C42" s="164" t="s">
        <v>534</v>
      </c>
    </row>
    <row r="43" spans="2:3" x14ac:dyDescent="0.15">
      <c r="C43" s="164" t="s">
        <v>535</v>
      </c>
    </row>
    <row r="44" spans="2:3" x14ac:dyDescent="0.15">
      <c r="C44" s="164" t="s">
        <v>536</v>
      </c>
    </row>
    <row r="45" spans="2:3" x14ac:dyDescent="0.15">
      <c r="C45" s="164" t="s">
        <v>537</v>
      </c>
    </row>
    <row r="46" spans="2:3" x14ac:dyDescent="0.15">
      <c r="C46" s="164" t="s">
        <v>538</v>
      </c>
    </row>
    <row r="47" spans="2:3" x14ac:dyDescent="0.15">
      <c r="C47" s="164" t="s">
        <v>539</v>
      </c>
    </row>
    <row r="48" spans="2:3" x14ac:dyDescent="0.15">
      <c r="C48" s="164" t="s">
        <v>540</v>
      </c>
    </row>
    <row r="49" spans="3:3" x14ac:dyDescent="0.15">
      <c r="C49" s="164" t="s">
        <v>541</v>
      </c>
    </row>
    <row r="50" spans="3:3" x14ac:dyDescent="0.15">
      <c r="C50" s="164" t="s">
        <v>542</v>
      </c>
    </row>
    <row r="52" spans="3:3" x14ac:dyDescent="0.15">
      <c r="C52" s="164" t="s">
        <v>543</v>
      </c>
    </row>
    <row r="53" spans="3:3" x14ac:dyDescent="0.15">
      <c r="C53" s="164" t="s">
        <v>544</v>
      </c>
    </row>
    <row r="54" spans="3:3" x14ac:dyDescent="0.15">
      <c r="C54" s="164" t="s">
        <v>545</v>
      </c>
    </row>
    <row r="55" spans="3:3" x14ac:dyDescent="0.15">
      <c r="C55" s="164" t="s">
        <v>546</v>
      </c>
    </row>
    <row r="59" spans="3:3" x14ac:dyDescent="0.15">
      <c r="C59" s="165" t="s">
        <v>547</v>
      </c>
    </row>
    <row r="60" spans="3:3" x14ac:dyDescent="0.15">
      <c r="C60" s="164" t="s">
        <v>548</v>
      </c>
    </row>
    <row r="61" spans="3:3" x14ac:dyDescent="0.15">
      <c r="C61" s="164" t="s">
        <v>549</v>
      </c>
    </row>
  </sheetData>
  <phoneticPr fontId="8"/>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tabSelected="1"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8.75" style="2" customWidth="1"/>
    <col min="34" max="34" width="10.875" style="2" customWidth="1"/>
    <col min="35" max="16384" width="9" style="2"/>
  </cols>
  <sheetData>
    <row r="1" spans="2:37" ht="10.5" customHeight="1" x14ac:dyDescent="0.15"/>
    <row r="2" spans="2:37" ht="24.95" customHeight="1" x14ac:dyDescent="0.15">
      <c r="B2" s="5" t="s">
        <v>240</v>
      </c>
      <c r="C2" s="5"/>
      <c r="D2" s="5"/>
      <c r="E2" s="5"/>
      <c r="F2" s="5"/>
      <c r="G2" s="5"/>
      <c r="H2" s="5"/>
      <c r="I2" s="5"/>
      <c r="J2" s="5"/>
      <c r="K2" s="5"/>
      <c r="L2" s="5"/>
      <c r="M2" s="5"/>
      <c r="N2" s="5"/>
      <c r="O2" s="5"/>
      <c r="P2" s="5"/>
      <c r="Q2" s="5"/>
      <c r="R2" s="5"/>
      <c r="S2" s="251" t="s">
        <v>436</v>
      </c>
      <c r="T2" s="252"/>
      <c r="U2" s="252"/>
      <c r="V2" s="258"/>
      <c r="W2" s="363" t="s">
        <v>570</v>
      </c>
      <c r="X2" s="364"/>
      <c r="Y2" s="364"/>
      <c r="Z2" s="364"/>
      <c r="AA2" s="364"/>
      <c r="AB2" s="364"/>
    </row>
    <row r="3" spans="2:37" ht="20.100000000000001" customHeight="1" x14ac:dyDescent="0.15">
      <c r="B3" s="346" t="s">
        <v>17</v>
      </c>
      <c r="C3" s="346"/>
      <c r="D3" s="347" t="s">
        <v>566</v>
      </c>
      <c r="E3" s="348"/>
      <c r="F3" s="348"/>
      <c r="G3" s="348"/>
      <c r="H3" s="349" t="s">
        <v>18</v>
      </c>
      <c r="I3" s="349"/>
      <c r="J3" s="362" t="s">
        <v>568</v>
      </c>
      <c r="K3" s="331"/>
      <c r="L3" s="331"/>
      <c r="M3" s="331"/>
      <c r="N3" s="331"/>
      <c r="O3" s="332"/>
      <c r="P3" s="325" t="s">
        <v>6</v>
      </c>
      <c r="Q3" s="327"/>
      <c r="R3" s="350" t="s">
        <v>569</v>
      </c>
      <c r="S3" s="351"/>
      <c r="T3" s="351"/>
      <c r="U3" s="351"/>
      <c r="V3" s="352"/>
      <c r="W3" s="251" t="s">
        <v>136</v>
      </c>
      <c r="X3" s="252"/>
      <c r="Y3" s="252"/>
      <c r="Z3" s="356" t="s">
        <v>463</v>
      </c>
      <c r="AA3" s="357"/>
      <c r="AB3" s="358"/>
    </row>
    <row r="4" spans="2:37" ht="20.100000000000001" customHeight="1" x14ac:dyDescent="0.15">
      <c r="B4" s="359" t="s">
        <v>7</v>
      </c>
      <c r="C4" s="359"/>
      <c r="D4" s="360" t="s">
        <v>567</v>
      </c>
      <c r="E4" s="361"/>
      <c r="F4" s="361"/>
      <c r="G4" s="361"/>
      <c r="H4" s="349"/>
      <c r="I4" s="349"/>
      <c r="J4" s="333"/>
      <c r="K4" s="334"/>
      <c r="L4" s="334"/>
      <c r="M4" s="334"/>
      <c r="N4" s="334"/>
      <c r="O4" s="335"/>
      <c r="P4" s="314"/>
      <c r="Q4" s="329"/>
      <c r="R4" s="353"/>
      <c r="S4" s="354"/>
      <c r="T4" s="354"/>
      <c r="U4" s="354"/>
      <c r="V4" s="355"/>
      <c r="W4" s="251" t="s">
        <v>135</v>
      </c>
      <c r="X4" s="252"/>
      <c r="Y4" s="252"/>
      <c r="Z4" s="356" t="s">
        <v>571</v>
      </c>
      <c r="AA4" s="357"/>
      <c r="AB4" s="358"/>
    </row>
    <row r="5" spans="2:37" ht="20.100000000000001" customHeight="1" x14ac:dyDescent="0.15">
      <c r="B5" s="324" t="s">
        <v>8</v>
      </c>
      <c r="C5" s="324"/>
      <c r="D5" s="79" t="s">
        <v>9</v>
      </c>
      <c r="E5" s="311" t="s">
        <v>572</v>
      </c>
      <c r="F5" s="312"/>
      <c r="G5" s="312"/>
      <c r="H5" s="325" t="s">
        <v>134</v>
      </c>
      <c r="I5" s="326"/>
      <c r="J5" s="327"/>
      <c r="K5" s="330" t="s">
        <v>602</v>
      </c>
      <c r="L5" s="331"/>
      <c r="M5" s="331"/>
      <c r="N5" s="331"/>
      <c r="O5" s="332"/>
      <c r="P5" s="336" t="s">
        <v>133</v>
      </c>
      <c r="Q5" s="337"/>
      <c r="R5" s="340">
        <v>45884</v>
      </c>
      <c r="S5" s="341"/>
      <c r="T5" s="342"/>
      <c r="U5" s="314" t="s">
        <v>26</v>
      </c>
      <c r="V5" s="328"/>
      <c r="W5" s="329"/>
      <c r="X5" s="259" t="s">
        <v>25</v>
      </c>
      <c r="Y5" s="279"/>
      <c r="Z5" s="365">
        <v>416</v>
      </c>
      <c r="AA5" s="366"/>
      <c r="AB5" s="76" t="s">
        <v>24</v>
      </c>
    </row>
    <row r="6" spans="2:37" ht="20.100000000000001" customHeight="1" x14ac:dyDescent="0.15">
      <c r="B6" s="324"/>
      <c r="C6" s="324"/>
      <c r="D6" s="79" t="s">
        <v>10</v>
      </c>
      <c r="E6" s="311" t="s">
        <v>572</v>
      </c>
      <c r="F6" s="312"/>
      <c r="G6" s="312"/>
      <c r="H6" s="314"/>
      <c r="I6" s="328"/>
      <c r="J6" s="329"/>
      <c r="K6" s="333"/>
      <c r="L6" s="334"/>
      <c r="M6" s="334"/>
      <c r="N6" s="334"/>
      <c r="O6" s="335"/>
      <c r="P6" s="338"/>
      <c r="Q6" s="339"/>
      <c r="R6" s="343"/>
      <c r="S6" s="344"/>
      <c r="T6" s="345"/>
      <c r="U6" s="251" t="s">
        <v>11</v>
      </c>
      <c r="V6" s="252"/>
      <c r="W6" s="258"/>
      <c r="X6" s="370" t="s">
        <v>352</v>
      </c>
      <c r="Y6" s="366"/>
      <c r="Z6" s="366"/>
      <c r="AA6" s="366"/>
      <c r="AB6" s="371"/>
    </row>
    <row r="7" spans="2:37" ht="18.95" customHeight="1" x14ac:dyDescent="0.15">
      <c r="B7" s="313" t="s">
        <v>109</v>
      </c>
      <c r="C7" s="282" t="s">
        <v>123</v>
      </c>
      <c r="D7" s="283"/>
      <c r="E7" s="315">
        <v>34.23639</v>
      </c>
      <c r="F7" s="316"/>
      <c r="G7" s="317"/>
      <c r="H7" s="282" t="s">
        <v>132</v>
      </c>
      <c r="I7" s="318"/>
      <c r="J7" s="283"/>
      <c r="K7" s="319">
        <v>37043</v>
      </c>
      <c r="L7" s="320"/>
      <c r="M7" s="323" t="s">
        <v>131</v>
      </c>
      <c r="N7" s="296"/>
      <c r="O7" s="282" t="s">
        <v>114</v>
      </c>
      <c r="P7" s="283"/>
      <c r="Q7" s="321" t="s">
        <v>580</v>
      </c>
      <c r="R7" s="322"/>
      <c r="S7" s="263" t="s">
        <v>130</v>
      </c>
      <c r="T7" s="282" t="s">
        <v>129</v>
      </c>
      <c r="U7" s="318"/>
      <c r="V7" s="318"/>
      <c r="W7" s="283"/>
      <c r="X7" s="83" t="s">
        <v>106</v>
      </c>
      <c r="Y7" s="77" t="s">
        <v>128</v>
      </c>
      <c r="Z7" s="84" t="s">
        <v>105</v>
      </c>
      <c r="AA7" s="359" t="s">
        <v>127</v>
      </c>
      <c r="AB7" s="359"/>
      <c r="AD7" s="4"/>
      <c r="AE7" s="2">
        <f>INT(E7/10000)</f>
        <v>0</v>
      </c>
      <c r="AF7" s="2">
        <f>INT(E7/100)-AE7*100</f>
        <v>0</v>
      </c>
      <c r="AG7" s="41">
        <f>E7-AE7*10000-AF7*100</f>
        <v>34.23639</v>
      </c>
      <c r="AH7" s="42">
        <f>ROUND(AE7+AF7/60+AG7/60/60,5)</f>
        <v>9.5099999999999994E-3</v>
      </c>
      <c r="AI7" s="42" t="str">
        <f>TEXT(AH7,"0.00000")</f>
        <v>0.00951</v>
      </c>
    </row>
    <row r="8" spans="2:37" ht="18.95" customHeight="1" x14ac:dyDescent="0.15">
      <c r="B8" s="314"/>
      <c r="C8" s="264" t="s">
        <v>120</v>
      </c>
      <c r="D8" s="265"/>
      <c r="E8" s="302">
        <v>131.91168999999999</v>
      </c>
      <c r="F8" s="303"/>
      <c r="G8" s="304"/>
      <c r="H8" s="264" t="s">
        <v>126</v>
      </c>
      <c r="I8" s="289"/>
      <c r="J8" s="265"/>
      <c r="K8" s="319"/>
      <c r="L8" s="320"/>
      <c r="M8" s="323"/>
      <c r="N8" s="296"/>
      <c r="O8" s="264" t="s">
        <v>125</v>
      </c>
      <c r="P8" s="265"/>
      <c r="Q8" s="287">
        <v>0.25</v>
      </c>
      <c r="R8" s="288"/>
      <c r="S8" s="249"/>
      <c r="T8" s="367" t="s">
        <v>124</v>
      </c>
      <c r="U8" s="251" t="s">
        <v>199</v>
      </c>
      <c r="V8" s="252"/>
      <c r="W8" s="258"/>
      <c r="X8" s="179"/>
      <c r="Y8" s="179"/>
      <c r="Z8" s="179">
        <v>5</v>
      </c>
      <c r="AA8" s="270"/>
      <c r="AB8" s="271"/>
      <c r="AD8" s="15"/>
      <c r="AE8" s="2">
        <f>INT(E8/10000)</f>
        <v>0</v>
      </c>
      <c r="AF8" s="2">
        <f>INT(E8/100)-AE8*100</f>
        <v>1</v>
      </c>
      <c r="AG8" s="41">
        <f>E8-AE8*10000-AF8*100</f>
        <v>31.911689999999993</v>
      </c>
      <c r="AH8" s="42">
        <f>ROUND(AE8+AF8/60+AG8/60/60,5)</f>
        <v>2.5530000000000001E-2</v>
      </c>
      <c r="AI8" s="42" t="str">
        <f>TEXT(AH8,"0.00000")</f>
        <v>0.02553</v>
      </c>
    </row>
    <row r="9" spans="2:37" ht="18.95" customHeight="1" x14ac:dyDescent="0.15">
      <c r="B9" s="280" t="s">
        <v>102</v>
      </c>
      <c r="C9" s="264" t="s">
        <v>123</v>
      </c>
      <c r="D9" s="265"/>
      <c r="E9" s="302">
        <v>34.23639</v>
      </c>
      <c r="F9" s="303"/>
      <c r="G9" s="304"/>
      <c r="H9" s="305" t="s">
        <v>601</v>
      </c>
      <c r="I9" s="306"/>
      <c r="J9" s="306"/>
      <c r="K9" s="255" t="s">
        <v>575</v>
      </c>
      <c r="L9" s="256"/>
      <c r="M9" s="323"/>
      <c r="N9" s="296"/>
      <c r="O9" s="264" t="s">
        <v>122</v>
      </c>
      <c r="P9" s="265"/>
      <c r="Q9" s="309">
        <v>2912</v>
      </c>
      <c r="R9" s="310"/>
      <c r="S9" s="249"/>
      <c r="T9" s="368"/>
      <c r="U9" s="251" t="s">
        <v>121</v>
      </c>
      <c r="V9" s="252"/>
      <c r="W9" s="258"/>
      <c r="X9" s="179"/>
      <c r="Y9" s="179"/>
      <c r="Z9" s="179">
        <v>9</v>
      </c>
      <c r="AA9" s="270"/>
      <c r="AB9" s="271"/>
      <c r="AD9" s="15"/>
    </row>
    <row r="10" spans="2:37" ht="18.95" customHeight="1" x14ac:dyDescent="0.15">
      <c r="B10" s="282"/>
      <c r="C10" s="264" t="s">
        <v>120</v>
      </c>
      <c r="D10" s="265"/>
      <c r="E10" s="302">
        <v>131.91168999999999</v>
      </c>
      <c r="F10" s="303"/>
      <c r="G10" s="304"/>
      <c r="H10" s="264" t="s">
        <v>119</v>
      </c>
      <c r="I10" s="289"/>
      <c r="J10" s="265"/>
      <c r="K10" s="287" t="s">
        <v>576</v>
      </c>
      <c r="L10" s="288"/>
      <c r="M10" s="292"/>
      <c r="N10" s="293"/>
      <c r="O10" s="264" t="s">
        <v>61</v>
      </c>
      <c r="P10" s="265"/>
      <c r="Q10" s="307"/>
      <c r="R10" s="308"/>
      <c r="S10" s="249"/>
      <c r="T10" s="369"/>
      <c r="U10" s="251" t="s">
        <v>118</v>
      </c>
      <c r="V10" s="252"/>
      <c r="W10" s="258"/>
      <c r="X10" s="179"/>
      <c r="Y10" s="179"/>
      <c r="Z10" s="179"/>
      <c r="AA10" s="270"/>
      <c r="AB10" s="271"/>
      <c r="AD10" s="15"/>
    </row>
    <row r="11" spans="2:37" ht="18.95" customHeight="1" x14ac:dyDescent="0.15">
      <c r="B11" s="264" t="s">
        <v>117</v>
      </c>
      <c r="C11" s="289"/>
      <c r="D11" s="265"/>
      <c r="E11" s="255" t="s">
        <v>600</v>
      </c>
      <c r="F11" s="257"/>
      <c r="G11" s="256"/>
      <c r="H11" s="264" t="s">
        <v>116</v>
      </c>
      <c r="I11" s="289"/>
      <c r="J11" s="265"/>
      <c r="K11" s="287" t="s">
        <v>576</v>
      </c>
      <c r="L11" s="288"/>
      <c r="M11" s="290" t="s">
        <v>115</v>
      </c>
      <c r="N11" s="291"/>
      <c r="O11" s="264" t="s">
        <v>114</v>
      </c>
      <c r="P11" s="265"/>
      <c r="Q11" s="294" t="s">
        <v>581</v>
      </c>
      <c r="R11" s="295"/>
      <c r="S11" s="249"/>
      <c r="T11" s="59" t="s">
        <v>113</v>
      </c>
      <c r="U11" s="251" t="s">
        <v>112</v>
      </c>
      <c r="V11" s="252"/>
      <c r="W11" s="258"/>
      <c r="X11" s="179"/>
      <c r="Y11" s="179" t="s">
        <v>584</v>
      </c>
      <c r="Z11" s="179">
        <v>1</v>
      </c>
      <c r="AA11" s="270"/>
      <c r="AB11" s="271"/>
      <c r="AD11" s="15"/>
    </row>
    <row r="12" spans="2:37" ht="18.95" customHeight="1" x14ac:dyDescent="0.15">
      <c r="B12" s="264" t="s">
        <v>111</v>
      </c>
      <c r="C12" s="289"/>
      <c r="D12" s="265"/>
      <c r="E12" s="255">
        <v>110</v>
      </c>
      <c r="F12" s="257"/>
      <c r="G12" s="76" t="s">
        <v>74</v>
      </c>
      <c r="H12" s="291" t="s">
        <v>110</v>
      </c>
      <c r="I12" s="263" t="s">
        <v>109</v>
      </c>
      <c r="J12" s="85" t="s">
        <v>101</v>
      </c>
      <c r="K12" s="255" t="s">
        <v>577</v>
      </c>
      <c r="L12" s="256"/>
      <c r="M12" s="292"/>
      <c r="N12" s="293"/>
      <c r="O12" s="264" t="s">
        <v>61</v>
      </c>
      <c r="P12" s="265"/>
      <c r="Q12" s="297"/>
      <c r="R12" s="298"/>
      <c r="S12" s="249"/>
      <c r="T12" s="367" t="s">
        <v>98</v>
      </c>
      <c r="U12" s="251" t="s">
        <v>97</v>
      </c>
      <c r="V12" s="252"/>
      <c r="W12" s="258"/>
      <c r="X12" s="179"/>
      <c r="Y12" s="179"/>
      <c r="Z12" s="179">
        <v>9</v>
      </c>
      <c r="AA12" s="270"/>
      <c r="AB12" s="271"/>
      <c r="AD12" s="15"/>
    </row>
    <row r="13" spans="2:37" ht="18.95" customHeight="1" x14ac:dyDescent="0.15">
      <c r="B13" s="280" t="s">
        <v>108</v>
      </c>
      <c r="C13" s="284"/>
      <c r="D13" s="281"/>
      <c r="E13" s="255">
        <v>53.2</v>
      </c>
      <c r="F13" s="257"/>
      <c r="G13" s="76" t="s">
        <v>378</v>
      </c>
      <c r="H13" s="296"/>
      <c r="I13" s="250"/>
      <c r="J13" s="85" t="s">
        <v>95</v>
      </c>
      <c r="K13" s="178">
        <v>0</v>
      </c>
      <c r="L13" s="74" t="s">
        <v>94</v>
      </c>
      <c r="M13" s="299" t="s">
        <v>107</v>
      </c>
      <c r="N13" s="300"/>
      <c r="O13" s="301"/>
      <c r="P13" s="83" t="s">
        <v>106</v>
      </c>
      <c r="Q13" s="72" t="s">
        <v>105</v>
      </c>
      <c r="R13" s="83" t="s">
        <v>61</v>
      </c>
      <c r="S13" s="249"/>
      <c r="T13" s="369"/>
      <c r="U13" s="251" t="s">
        <v>200</v>
      </c>
      <c r="V13" s="252"/>
      <c r="W13" s="258"/>
      <c r="X13" s="179"/>
      <c r="Y13" s="179"/>
      <c r="Z13" s="179"/>
      <c r="AA13" s="270"/>
      <c r="AB13" s="271"/>
      <c r="AD13" s="15"/>
      <c r="AF13" s="10"/>
      <c r="AG13" s="9"/>
      <c r="AH13" s="9"/>
      <c r="AI13" s="9"/>
      <c r="AJ13" s="11"/>
      <c r="AK13" s="7"/>
    </row>
    <row r="14" spans="2:37" ht="18.95" customHeight="1" x14ac:dyDescent="0.15">
      <c r="B14" s="280" t="s">
        <v>104</v>
      </c>
      <c r="C14" s="284"/>
      <c r="D14" s="281"/>
      <c r="E14" s="285">
        <v>1140</v>
      </c>
      <c r="F14" s="286"/>
      <c r="G14" s="80" t="s">
        <v>103</v>
      </c>
      <c r="H14" s="296"/>
      <c r="I14" s="263" t="s">
        <v>102</v>
      </c>
      <c r="J14" s="85" t="s">
        <v>101</v>
      </c>
      <c r="K14" s="255" t="s">
        <v>577</v>
      </c>
      <c r="L14" s="256"/>
      <c r="M14" s="263" t="s">
        <v>100</v>
      </c>
      <c r="N14" s="251" t="s">
        <v>99</v>
      </c>
      <c r="O14" s="258"/>
      <c r="P14" s="181" t="s">
        <v>582</v>
      </c>
      <c r="Q14" s="179">
        <v>80</v>
      </c>
      <c r="R14" s="185"/>
      <c r="S14" s="249"/>
      <c r="T14" s="367" t="s">
        <v>88</v>
      </c>
      <c r="U14" s="251" t="s">
        <v>201</v>
      </c>
      <c r="V14" s="252"/>
      <c r="W14" s="258"/>
      <c r="X14" s="179"/>
      <c r="Y14" s="179" t="s">
        <v>585</v>
      </c>
      <c r="Z14" s="179">
        <v>26</v>
      </c>
      <c r="AA14" s="270"/>
      <c r="AB14" s="271"/>
      <c r="AD14" s="15"/>
      <c r="AF14" s="10"/>
      <c r="AG14" s="9"/>
      <c r="AH14" s="9"/>
      <c r="AI14" s="9"/>
      <c r="AJ14" s="11"/>
      <c r="AK14" s="7"/>
    </row>
    <row r="15" spans="2:37" ht="18.95" customHeight="1" x14ac:dyDescent="0.15">
      <c r="B15" s="60"/>
      <c r="C15" s="264" t="s">
        <v>96</v>
      </c>
      <c r="D15" s="265"/>
      <c r="E15" s="275">
        <v>9.8000000000000007</v>
      </c>
      <c r="F15" s="276"/>
      <c r="G15" s="76" t="s">
        <v>74</v>
      </c>
      <c r="H15" s="293"/>
      <c r="I15" s="250"/>
      <c r="J15" s="61" t="s">
        <v>95</v>
      </c>
      <c r="K15" s="187">
        <v>0</v>
      </c>
      <c r="L15" s="62" t="s">
        <v>94</v>
      </c>
      <c r="M15" s="249"/>
      <c r="N15" s="251" t="s">
        <v>93</v>
      </c>
      <c r="O15" s="258"/>
      <c r="P15" s="181" t="s">
        <v>583</v>
      </c>
      <c r="Q15" s="179"/>
      <c r="R15" s="185"/>
      <c r="S15" s="249"/>
      <c r="T15" s="368"/>
      <c r="U15" s="325" t="s">
        <v>86</v>
      </c>
      <c r="V15" s="326"/>
      <c r="W15" s="327"/>
      <c r="X15" s="182"/>
      <c r="Y15" s="179"/>
      <c r="Z15" s="179"/>
      <c r="AA15" s="270"/>
      <c r="AB15" s="271"/>
      <c r="AD15" s="15"/>
      <c r="AF15" s="10"/>
      <c r="AG15" s="9"/>
      <c r="AH15" s="9"/>
      <c r="AI15" s="9"/>
      <c r="AJ15" s="11"/>
      <c r="AK15" s="7"/>
    </row>
    <row r="16" spans="2:37" ht="18.95" customHeight="1" x14ac:dyDescent="0.15">
      <c r="B16" s="249" t="s">
        <v>92</v>
      </c>
      <c r="C16" s="280" t="s">
        <v>91</v>
      </c>
      <c r="D16" s="281"/>
      <c r="E16" s="275">
        <v>3</v>
      </c>
      <c r="F16" s="276"/>
      <c r="G16" s="78" t="s">
        <v>74</v>
      </c>
      <c r="H16" s="263" t="s">
        <v>90</v>
      </c>
      <c r="I16" s="264" t="s">
        <v>77</v>
      </c>
      <c r="J16" s="265"/>
      <c r="K16" s="179" t="s">
        <v>578</v>
      </c>
      <c r="L16" s="74" t="s">
        <v>69</v>
      </c>
      <c r="M16" s="249"/>
      <c r="N16" s="251" t="s">
        <v>89</v>
      </c>
      <c r="O16" s="258"/>
      <c r="P16" s="181"/>
      <c r="Q16" s="179"/>
      <c r="R16" s="185"/>
      <c r="S16" s="249"/>
      <c r="T16" s="368"/>
      <c r="U16" s="314"/>
      <c r="V16" s="328"/>
      <c r="W16" s="329"/>
      <c r="X16" s="179"/>
      <c r="Y16" s="179"/>
      <c r="Z16" s="179"/>
      <c r="AA16" s="270"/>
      <c r="AB16" s="271"/>
      <c r="AD16" s="15"/>
      <c r="AF16" s="10"/>
      <c r="AG16" s="9"/>
      <c r="AH16" s="9"/>
      <c r="AI16" s="9"/>
      <c r="AJ16" s="11"/>
      <c r="AK16" s="7"/>
    </row>
    <row r="17" spans="2:37" ht="18.95" customHeight="1" x14ac:dyDescent="0.15">
      <c r="B17" s="249"/>
      <c r="C17" s="282"/>
      <c r="D17" s="283"/>
      <c r="E17" s="275">
        <v>3</v>
      </c>
      <c r="F17" s="276"/>
      <c r="G17" s="78" t="s">
        <v>74</v>
      </c>
      <c r="H17" s="249"/>
      <c r="I17" s="280" t="s">
        <v>73</v>
      </c>
      <c r="J17" s="281"/>
      <c r="K17" s="179" t="s">
        <v>578</v>
      </c>
      <c r="L17" s="74" t="s">
        <v>69</v>
      </c>
      <c r="M17" s="249"/>
      <c r="N17" s="251" t="s">
        <v>87</v>
      </c>
      <c r="O17" s="258"/>
      <c r="P17" s="180"/>
      <c r="Q17" s="179"/>
      <c r="R17" s="185"/>
      <c r="S17" s="249"/>
      <c r="T17" s="368"/>
      <c r="U17" s="251" t="s">
        <v>83</v>
      </c>
      <c r="V17" s="252"/>
      <c r="W17" s="258"/>
      <c r="X17" s="179"/>
      <c r="Y17" s="179"/>
      <c r="Z17" s="181"/>
      <c r="AA17" s="287"/>
      <c r="AB17" s="288"/>
      <c r="AD17" s="15"/>
      <c r="AF17" s="10"/>
      <c r="AG17" s="9"/>
      <c r="AH17" s="9"/>
      <c r="AI17" s="9"/>
      <c r="AJ17" s="8"/>
      <c r="AK17" s="7"/>
    </row>
    <row r="18" spans="2:37" ht="18.95" customHeight="1" x14ac:dyDescent="0.15">
      <c r="B18" s="63"/>
      <c r="C18" s="264" t="s">
        <v>85</v>
      </c>
      <c r="D18" s="265"/>
      <c r="E18" s="275">
        <v>3.8</v>
      </c>
      <c r="F18" s="276"/>
      <c r="G18" s="78" t="s">
        <v>74</v>
      </c>
      <c r="H18" s="249"/>
      <c r="I18" s="282"/>
      <c r="J18" s="283"/>
      <c r="K18" s="179" t="s">
        <v>573</v>
      </c>
      <c r="L18" s="74" t="s">
        <v>69</v>
      </c>
      <c r="M18" s="249"/>
      <c r="N18" s="251" t="s">
        <v>84</v>
      </c>
      <c r="O18" s="258"/>
      <c r="P18" s="180"/>
      <c r="Q18" s="179"/>
      <c r="R18" s="185"/>
      <c r="S18" s="249"/>
      <c r="T18" s="368"/>
      <c r="U18" s="314" t="s">
        <v>80</v>
      </c>
      <c r="V18" s="328"/>
      <c r="W18" s="329"/>
      <c r="X18" s="183"/>
      <c r="Y18" s="183"/>
      <c r="Z18" s="184"/>
      <c r="AA18" s="270"/>
      <c r="AB18" s="271"/>
      <c r="AD18" s="15"/>
      <c r="AF18" s="10"/>
      <c r="AG18" s="9"/>
      <c r="AH18" s="9"/>
      <c r="AI18" s="9"/>
      <c r="AJ18" s="8"/>
      <c r="AK18" s="7"/>
    </row>
    <row r="19" spans="2:37" ht="18.95" customHeight="1" x14ac:dyDescent="0.15">
      <c r="B19" s="249" t="s">
        <v>82</v>
      </c>
      <c r="C19" s="282" t="s">
        <v>81</v>
      </c>
      <c r="D19" s="283"/>
      <c r="E19" s="255">
        <v>4.5</v>
      </c>
      <c r="F19" s="257"/>
      <c r="G19" s="81" t="s">
        <v>74</v>
      </c>
      <c r="H19" s="250"/>
      <c r="I19" s="264" t="s">
        <v>70</v>
      </c>
      <c r="J19" s="265"/>
      <c r="K19" s="179" t="s">
        <v>579</v>
      </c>
      <c r="L19" s="74" t="s">
        <v>69</v>
      </c>
      <c r="M19" s="249"/>
      <c r="N19" s="251"/>
      <c r="O19" s="258"/>
      <c r="P19" s="180"/>
      <c r="Q19" s="179"/>
      <c r="R19" s="185"/>
      <c r="S19" s="249"/>
      <c r="T19" s="367" t="s">
        <v>76</v>
      </c>
      <c r="U19" s="251" t="s">
        <v>202</v>
      </c>
      <c r="V19" s="252"/>
      <c r="W19" s="258"/>
      <c r="X19" s="183"/>
      <c r="Y19" s="183"/>
      <c r="Z19" s="179"/>
      <c r="AA19" s="270"/>
      <c r="AB19" s="271"/>
      <c r="AD19" s="15"/>
    </row>
    <row r="20" spans="2:37" ht="18.95" customHeight="1" x14ac:dyDescent="0.15">
      <c r="B20" s="249"/>
      <c r="C20" s="264" t="s">
        <v>79</v>
      </c>
      <c r="D20" s="265"/>
      <c r="E20" s="255">
        <v>6.2</v>
      </c>
      <c r="F20" s="257"/>
      <c r="G20" s="76" t="s">
        <v>74</v>
      </c>
      <c r="H20" s="263" t="s">
        <v>78</v>
      </c>
      <c r="I20" s="264" t="s">
        <v>77</v>
      </c>
      <c r="J20" s="265"/>
      <c r="K20" s="183">
        <v>535</v>
      </c>
      <c r="L20" s="55" t="s">
        <v>69</v>
      </c>
      <c r="M20" s="249"/>
      <c r="N20" s="251"/>
      <c r="O20" s="258"/>
      <c r="P20" s="180"/>
      <c r="Q20" s="186"/>
      <c r="R20" s="185"/>
      <c r="S20" s="249"/>
      <c r="T20" s="368"/>
      <c r="U20" s="251" t="s">
        <v>72</v>
      </c>
      <c r="V20" s="252"/>
      <c r="W20" s="258"/>
      <c r="X20" s="183"/>
      <c r="Y20" s="183"/>
      <c r="Z20" s="179"/>
      <c r="AA20" s="270"/>
      <c r="AB20" s="271"/>
      <c r="AD20" s="15"/>
    </row>
    <row r="21" spans="2:37" ht="18.95" customHeight="1" x14ac:dyDescent="0.15">
      <c r="B21" s="250"/>
      <c r="C21" s="264" t="s">
        <v>75</v>
      </c>
      <c r="D21" s="265"/>
      <c r="E21" s="255">
        <v>4.7</v>
      </c>
      <c r="F21" s="257"/>
      <c r="G21" s="76" t="s">
        <v>74</v>
      </c>
      <c r="H21" s="249"/>
      <c r="I21" s="264" t="s">
        <v>73</v>
      </c>
      <c r="J21" s="265"/>
      <c r="K21" s="179">
        <v>535</v>
      </c>
      <c r="L21" s="73" t="s">
        <v>69</v>
      </c>
      <c r="M21" s="249"/>
      <c r="N21" s="251"/>
      <c r="O21" s="258"/>
      <c r="P21" s="180"/>
      <c r="Q21" s="186"/>
      <c r="R21" s="185"/>
      <c r="S21" s="249"/>
      <c r="T21" s="368"/>
      <c r="U21" s="251" t="s">
        <v>68</v>
      </c>
      <c r="V21" s="252"/>
      <c r="W21" s="258"/>
      <c r="X21" s="183"/>
      <c r="Y21" s="183"/>
      <c r="Z21" s="179"/>
      <c r="AA21" s="270"/>
      <c r="AB21" s="271"/>
      <c r="AD21" s="15"/>
    </row>
    <row r="22" spans="2:37" ht="18.95" customHeight="1" x14ac:dyDescent="0.15">
      <c r="B22" s="61"/>
      <c r="C22" s="64" t="s">
        <v>71</v>
      </c>
      <c r="D22" s="65"/>
      <c r="E22" s="277">
        <v>0.3</v>
      </c>
      <c r="F22" s="278"/>
      <c r="G22" s="278"/>
      <c r="H22" s="250"/>
      <c r="I22" s="264" t="s">
        <v>70</v>
      </c>
      <c r="J22" s="265"/>
      <c r="K22" s="188">
        <v>1495</v>
      </c>
      <c r="L22" s="62" t="s">
        <v>69</v>
      </c>
      <c r="M22" s="259"/>
      <c r="N22" s="279"/>
      <c r="O22" s="279"/>
      <c r="P22" s="260"/>
      <c r="Q22" s="259"/>
      <c r="R22" s="260"/>
      <c r="S22" s="249"/>
      <c r="T22" s="368"/>
      <c r="U22" s="251" t="s">
        <v>203</v>
      </c>
      <c r="V22" s="252"/>
      <c r="W22" s="258"/>
      <c r="X22" s="183"/>
      <c r="Y22" s="183"/>
      <c r="Z22" s="179"/>
      <c r="AA22" s="270"/>
      <c r="AB22" s="271"/>
      <c r="AD22" s="15"/>
    </row>
    <row r="23" spans="2:37" ht="18.95" customHeight="1" x14ac:dyDescent="0.15">
      <c r="B23" s="249" t="s">
        <v>67</v>
      </c>
      <c r="C23" s="64" t="s">
        <v>66</v>
      </c>
      <c r="D23" s="65"/>
      <c r="E23" s="261" t="s">
        <v>573</v>
      </c>
      <c r="F23" s="262"/>
      <c r="G23" s="262"/>
      <c r="H23" s="263" t="s">
        <v>65</v>
      </c>
      <c r="I23" s="264" t="s">
        <v>64</v>
      </c>
      <c r="J23" s="265"/>
      <c r="K23" s="264" t="s">
        <v>63</v>
      </c>
      <c r="L23" s="265"/>
      <c r="M23" s="251" t="s">
        <v>62</v>
      </c>
      <c r="N23" s="252"/>
      <c r="O23" s="252"/>
      <c r="P23" s="258"/>
      <c r="Q23" s="251" t="s">
        <v>61</v>
      </c>
      <c r="R23" s="258"/>
      <c r="S23" s="372" t="s">
        <v>207</v>
      </c>
      <c r="T23" s="373"/>
      <c r="U23" s="251" t="s">
        <v>206</v>
      </c>
      <c r="V23" s="252"/>
      <c r="W23" s="258"/>
      <c r="X23" s="183"/>
      <c r="Y23" s="183"/>
      <c r="Z23" s="179"/>
      <c r="AA23" s="270"/>
      <c r="AB23" s="271"/>
      <c r="AD23" s="15"/>
    </row>
    <row r="24" spans="2:37" ht="18.95" customHeight="1" x14ac:dyDescent="0.15">
      <c r="B24" s="249"/>
      <c r="C24" s="263" t="s">
        <v>60</v>
      </c>
      <c r="D24" s="251" t="s">
        <v>59</v>
      </c>
      <c r="E24" s="252"/>
      <c r="F24" s="253" t="s">
        <v>573</v>
      </c>
      <c r="G24" s="254"/>
      <c r="H24" s="249"/>
      <c r="I24" s="255"/>
      <c r="J24" s="256"/>
      <c r="K24" s="255"/>
      <c r="L24" s="256"/>
      <c r="M24" s="255"/>
      <c r="N24" s="257"/>
      <c r="O24" s="257"/>
      <c r="P24" s="256"/>
      <c r="Q24" s="255"/>
      <c r="R24" s="256"/>
      <c r="S24" s="266"/>
      <c r="T24" s="267"/>
      <c r="U24" s="251"/>
      <c r="V24" s="252"/>
      <c r="W24" s="258"/>
      <c r="X24" s="179"/>
      <c r="Y24" s="179"/>
      <c r="Z24" s="179"/>
      <c r="AA24" s="270"/>
      <c r="AB24" s="271"/>
      <c r="AD24" s="15"/>
    </row>
    <row r="25" spans="2:37" ht="18.95" customHeight="1" x14ac:dyDescent="0.15">
      <c r="B25" s="249"/>
      <c r="C25" s="249"/>
      <c r="D25" s="251" t="s">
        <v>58</v>
      </c>
      <c r="E25" s="252"/>
      <c r="F25" s="253" t="s">
        <v>573</v>
      </c>
      <c r="G25" s="254"/>
      <c r="H25" s="249"/>
      <c r="I25" s="255"/>
      <c r="J25" s="256"/>
      <c r="K25" s="255"/>
      <c r="L25" s="256"/>
      <c r="M25" s="255"/>
      <c r="N25" s="257"/>
      <c r="O25" s="257"/>
      <c r="P25" s="256"/>
      <c r="Q25" s="255"/>
      <c r="R25" s="256"/>
      <c r="S25" s="266"/>
      <c r="T25" s="267"/>
      <c r="U25" s="251"/>
      <c r="V25" s="252"/>
      <c r="W25" s="258"/>
      <c r="X25" s="179"/>
      <c r="Y25" s="179"/>
      <c r="Z25" s="179"/>
      <c r="AA25" s="270"/>
      <c r="AB25" s="271"/>
      <c r="AD25" s="15"/>
    </row>
    <row r="26" spans="2:37" ht="18.95" customHeight="1" x14ac:dyDescent="0.15">
      <c r="B26" s="249"/>
      <c r="C26" s="249"/>
      <c r="D26" s="251" t="s">
        <v>57</v>
      </c>
      <c r="E26" s="252"/>
      <c r="F26" s="253" t="s">
        <v>574</v>
      </c>
      <c r="G26" s="254"/>
      <c r="H26" s="249"/>
      <c r="I26" s="255"/>
      <c r="J26" s="256"/>
      <c r="K26" s="255"/>
      <c r="L26" s="256"/>
      <c r="M26" s="255"/>
      <c r="N26" s="257"/>
      <c r="O26" s="257"/>
      <c r="P26" s="256"/>
      <c r="Q26" s="255"/>
      <c r="R26" s="256"/>
      <c r="S26" s="268"/>
      <c r="T26" s="269"/>
      <c r="U26" s="251"/>
      <c r="V26" s="252"/>
      <c r="W26" s="258"/>
      <c r="X26" s="179"/>
      <c r="Y26" s="179"/>
      <c r="Z26" s="179"/>
      <c r="AA26" s="270"/>
      <c r="AB26" s="271"/>
      <c r="AD26" s="15"/>
    </row>
    <row r="27" spans="2:37" ht="18.95" customHeight="1" x14ac:dyDescent="0.15">
      <c r="B27" s="66"/>
      <c r="C27" s="250"/>
      <c r="D27" s="251" t="s">
        <v>56</v>
      </c>
      <c r="E27" s="252"/>
      <c r="F27" s="253" t="s">
        <v>573</v>
      </c>
      <c r="G27" s="254"/>
      <c r="H27" s="250"/>
      <c r="I27" s="255"/>
      <c r="J27" s="256"/>
      <c r="K27" s="255"/>
      <c r="L27" s="256"/>
      <c r="M27" s="255"/>
      <c r="N27" s="257"/>
      <c r="O27" s="257"/>
      <c r="P27" s="256"/>
      <c r="Q27" s="255"/>
      <c r="R27" s="256"/>
      <c r="S27" s="266" t="s">
        <v>55</v>
      </c>
      <c r="T27" s="267"/>
      <c r="U27" s="251" t="s">
        <v>54</v>
      </c>
      <c r="V27" s="252"/>
      <c r="W27" s="258"/>
      <c r="X27" s="179"/>
      <c r="Y27" s="179"/>
      <c r="Z27" s="179"/>
      <c r="AA27" s="270"/>
      <c r="AB27" s="271"/>
      <c r="AD27" s="15"/>
    </row>
    <row r="28" spans="2:37" ht="18.95" customHeight="1" x14ac:dyDescent="0.15">
      <c r="B28" s="64" t="s">
        <v>53</v>
      </c>
      <c r="C28" s="67"/>
      <c r="D28" s="65"/>
      <c r="E28" s="255" t="s">
        <v>359</v>
      </c>
      <c r="F28" s="257"/>
      <c r="G28" s="257"/>
      <c r="H28" s="257"/>
      <c r="I28" s="257"/>
      <c r="J28" s="257"/>
      <c r="K28" s="272"/>
      <c r="L28" s="273"/>
      <c r="M28" s="273"/>
      <c r="N28" s="273"/>
      <c r="O28" s="273"/>
      <c r="P28" s="273"/>
      <c r="Q28" s="273"/>
      <c r="R28" s="274"/>
      <c r="S28" s="268"/>
      <c r="T28" s="269"/>
      <c r="U28" s="251" t="s">
        <v>52</v>
      </c>
      <c r="V28" s="252"/>
      <c r="W28" s="258"/>
      <c r="X28" s="179"/>
      <c r="Y28" s="179"/>
      <c r="Z28" s="179"/>
      <c r="AA28" s="270"/>
      <c r="AB28" s="271"/>
      <c r="AD28" s="15"/>
    </row>
    <row r="29" spans="2:37" ht="15" customHeight="1" x14ac:dyDescent="0.15">
      <c r="B29" s="3"/>
      <c r="C29" s="3" t="s">
        <v>558</v>
      </c>
      <c r="D29" s="3"/>
      <c r="E29" s="3"/>
      <c r="F29" s="3"/>
      <c r="G29" s="3"/>
      <c r="H29" s="3"/>
      <c r="I29" s="3"/>
      <c r="J29" s="3"/>
      <c r="K29" s="3"/>
      <c r="L29" s="3"/>
      <c r="M29" s="3"/>
      <c r="N29" s="3"/>
      <c r="O29" s="3"/>
      <c r="P29" s="3"/>
      <c r="Q29" s="3"/>
      <c r="R29" s="3"/>
      <c r="S29" s="3"/>
      <c r="T29" s="3"/>
      <c r="U29" s="3"/>
      <c r="V29" s="3"/>
      <c r="W29" s="4"/>
      <c r="X29" s="4"/>
      <c r="Y29" s="4"/>
      <c r="Z29" s="3"/>
      <c r="AA29" s="3"/>
      <c r="AB29" s="3"/>
    </row>
    <row r="31" spans="2:37" s="1" customFormat="1" ht="18" customHeight="1" x14ac:dyDescent="0.15">
      <c r="J31" s="3"/>
      <c r="W31" s="6"/>
      <c r="X31" s="6"/>
      <c r="Y31" s="6"/>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8"/>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5E15F1F6-99F3-4A61-B727-696EFA90EA2E}"/>
    <dataValidation allowBlank="1" showInputMessage="1" showErrorMessage="1" prompt="緯度を小数点以下５桁まで入力する。" sqref="E7:G7 E9:G9" xr:uid="{848D8CF8-C88B-4326-811E-4AF1FA14B749}"/>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B2:AN52"/>
  <sheetViews>
    <sheetView showGridLines="0" showZeros="0" view="pageBreakPreview" zoomScaleNormal="100" zoomScaleSheetLayoutView="100" workbookViewId="0"/>
  </sheetViews>
  <sheetFormatPr defaultColWidth="9" defaultRowHeight="12" x14ac:dyDescent="0.15"/>
  <cols>
    <col min="1" max="1" width="1.625" style="166" customWidth="1"/>
    <col min="2" max="2" width="5.625" style="166" customWidth="1"/>
    <col min="3" max="3" width="6.25" style="166" customWidth="1"/>
    <col min="4" max="5" width="5.875" style="166" customWidth="1"/>
    <col min="6" max="14" width="4.25" style="166" customWidth="1"/>
    <col min="15" max="26" width="4.5" style="166" customWidth="1"/>
    <col min="27" max="36" width="4.25" style="166" customWidth="1"/>
    <col min="37" max="40" width="3.25" style="166" customWidth="1"/>
    <col min="41" max="41" width="1.375" style="166" customWidth="1"/>
    <col min="42" max="16384" width="9" style="166"/>
  </cols>
  <sheetData>
    <row r="2" spans="2:40" ht="8.25" customHeight="1" x14ac:dyDescent="0.15"/>
    <row r="3" spans="2:40" ht="24.95" customHeight="1" x14ac:dyDescent="0.15">
      <c r="B3" s="415" t="s">
        <v>241</v>
      </c>
      <c r="C3" s="415"/>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L3" s="415"/>
      <c r="AM3" s="415"/>
      <c r="AN3" s="415"/>
    </row>
    <row r="4" spans="2:40" ht="20.100000000000001" customHeight="1" x14ac:dyDescent="0.15">
      <c r="B4" s="416" t="s">
        <v>161</v>
      </c>
      <c r="C4" s="416"/>
      <c r="D4" s="416"/>
      <c r="E4" s="417" t="s">
        <v>693</v>
      </c>
      <c r="F4" s="418"/>
      <c r="G4" s="418"/>
      <c r="H4" s="418"/>
      <c r="I4" s="419"/>
      <c r="J4" s="420" t="s">
        <v>160</v>
      </c>
      <c r="K4" s="420"/>
      <c r="L4" s="420"/>
      <c r="M4" s="421" t="s">
        <v>697</v>
      </c>
      <c r="N4" s="422"/>
      <c r="O4" s="422"/>
      <c r="P4" s="422"/>
      <c r="Q4" s="422"/>
      <c r="R4" s="423"/>
      <c r="S4" s="428" t="s">
        <v>134</v>
      </c>
      <c r="T4" s="428"/>
      <c r="U4" s="428"/>
      <c r="V4" s="428"/>
      <c r="W4" s="428"/>
      <c r="X4" s="428"/>
      <c r="Y4" s="431" t="s">
        <v>602</v>
      </c>
      <c r="Z4" s="432"/>
      <c r="AA4" s="432"/>
      <c r="AB4" s="432"/>
      <c r="AC4" s="432"/>
      <c r="AD4" s="433"/>
      <c r="AE4" s="414" t="s">
        <v>133</v>
      </c>
      <c r="AF4" s="414"/>
      <c r="AG4" s="414"/>
      <c r="AH4" s="414"/>
      <c r="AI4" s="429">
        <v>45884</v>
      </c>
      <c r="AJ4" s="430"/>
      <c r="AK4" s="430"/>
      <c r="AL4" s="430"/>
      <c r="AM4" s="430"/>
      <c r="AN4" s="430"/>
    </row>
    <row r="5" spans="2:40" ht="20.100000000000001" customHeight="1" x14ac:dyDescent="0.15">
      <c r="B5" s="424" t="s">
        <v>0</v>
      </c>
      <c r="C5" s="424"/>
      <c r="D5" s="424"/>
      <c r="E5" s="425" t="s">
        <v>695</v>
      </c>
      <c r="F5" s="426"/>
      <c r="G5" s="426"/>
      <c r="H5" s="426"/>
      <c r="I5" s="427"/>
      <c r="J5" s="375" t="s">
        <v>1</v>
      </c>
      <c r="K5" s="375"/>
      <c r="L5" s="375"/>
      <c r="M5" s="421" t="s">
        <v>699</v>
      </c>
      <c r="N5" s="422"/>
      <c r="O5" s="422"/>
      <c r="P5" s="422"/>
      <c r="Q5" s="422"/>
      <c r="R5" s="423"/>
      <c r="S5" s="428"/>
      <c r="T5" s="428"/>
      <c r="U5" s="428"/>
      <c r="V5" s="428"/>
      <c r="W5" s="428"/>
      <c r="X5" s="428"/>
      <c r="Y5" s="434"/>
      <c r="Z5" s="435"/>
      <c r="AA5" s="435"/>
      <c r="AB5" s="435"/>
      <c r="AC5" s="435"/>
      <c r="AD5" s="436"/>
      <c r="AE5" s="414"/>
      <c r="AF5" s="414"/>
      <c r="AG5" s="414"/>
      <c r="AH5" s="414"/>
      <c r="AI5" s="430"/>
      <c r="AJ5" s="430"/>
      <c r="AK5" s="430"/>
      <c r="AL5" s="430"/>
      <c r="AM5" s="430"/>
      <c r="AN5" s="430"/>
    </row>
    <row r="6" spans="2:40" ht="13.5" customHeight="1" x14ac:dyDescent="0.15">
      <c r="B6" s="374" t="s">
        <v>159</v>
      </c>
      <c r="C6" s="374" t="s">
        <v>158</v>
      </c>
      <c r="D6" s="392" t="s">
        <v>157</v>
      </c>
      <c r="E6" s="393"/>
      <c r="F6" s="396" t="s">
        <v>156</v>
      </c>
      <c r="G6" s="397"/>
      <c r="H6" s="397"/>
      <c r="I6" s="397"/>
      <c r="J6" s="398"/>
      <c r="K6" s="402" t="s">
        <v>155</v>
      </c>
      <c r="L6" s="403"/>
      <c r="M6" s="403"/>
      <c r="N6" s="404"/>
      <c r="O6" s="450" t="s">
        <v>154</v>
      </c>
      <c r="P6" s="451"/>
      <c r="Q6" s="451"/>
      <c r="R6" s="451"/>
      <c r="S6" s="447"/>
      <c r="T6" s="447"/>
      <c r="U6" s="447"/>
      <c r="V6" s="447"/>
      <c r="W6" s="447"/>
      <c r="X6" s="447"/>
      <c r="Y6" s="447"/>
      <c r="Z6" s="447"/>
      <c r="AA6" s="447"/>
      <c r="AB6" s="447"/>
      <c r="AC6" s="447"/>
      <c r="AD6" s="448"/>
      <c r="AE6" s="408" t="s">
        <v>153</v>
      </c>
      <c r="AF6" s="409"/>
      <c r="AG6" s="409"/>
      <c r="AH6" s="409"/>
      <c r="AI6" s="409"/>
      <c r="AJ6" s="410"/>
      <c r="AK6" s="447" t="s">
        <v>152</v>
      </c>
      <c r="AL6" s="447"/>
      <c r="AM6" s="447"/>
      <c r="AN6" s="448"/>
    </row>
    <row r="7" spans="2:40" ht="13.5" customHeight="1" x14ac:dyDescent="0.15">
      <c r="B7" s="374"/>
      <c r="C7" s="376"/>
      <c r="D7" s="394"/>
      <c r="E7" s="395"/>
      <c r="F7" s="399"/>
      <c r="G7" s="400"/>
      <c r="H7" s="400"/>
      <c r="I7" s="400"/>
      <c r="J7" s="401"/>
      <c r="K7" s="405"/>
      <c r="L7" s="406"/>
      <c r="M7" s="406"/>
      <c r="N7" s="407"/>
      <c r="O7" s="414" t="s">
        <v>393</v>
      </c>
      <c r="P7" s="414"/>
      <c r="Q7" s="414"/>
      <c r="R7" s="167" t="s">
        <v>394</v>
      </c>
      <c r="S7" s="414" t="s">
        <v>395</v>
      </c>
      <c r="T7" s="414"/>
      <c r="U7" s="414" t="s">
        <v>396</v>
      </c>
      <c r="V7" s="414"/>
      <c r="W7" s="414"/>
      <c r="X7" s="414"/>
      <c r="Y7" s="457" t="s">
        <v>397</v>
      </c>
      <c r="Z7" s="458"/>
      <c r="AA7" s="458"/>
      <c r="AB7" s="459"/>
      <c r="AC7" s="378" t="s">
        <v>140</v>
      </c>
      <c r="AD7" s="452"/>
      <c r="AE7" s="411"/>
      <c r="AF7" s="412"/>
      <c r="AG7" s="412"/>
      <c r="AH7" s="412"/>
      <c r="AI7" s="412"/>
      <c r="AJ7" s="413"/>
      <c r="AK7" s="447"/>
      <c r="AL7" s="447"/>
      <c r="AM7" s="447"/>
      <c r="AN7" s="448"/>
    </row>
    <row r="8" spans="2:40" ht="13.5" customHeight="1" x14ac:dyDescent="0.15">
      <c r="B8" s="375"/>
      <c r="C8" s="377"/>
      <c r="D8" s="168" t="s">
        <v>151</v>
      </c>
      <c r="E8" s="169" t="s">
        <v>150</v>
      </c>
      <c r="F8" s="375" t="s">
        <v>149</v>
      </c>
      <c r="G8" s="375"/>
      <c r="H8" s="375"/>
      <c r="I8" s="441" t="s">
        <v>148</v>
      </c>
      <c r="J8" s="441" t="s">
        <v>147</v>
      </c>
      <c r="K8" s="441" t="s">
        <v>146</v>
      </c>
      <c r="L8" s="443" t="s">
        <v>145</v>
      </c>
      <c r="M8" s="378" t="s">
        <v>140</v>
      </c>
      <c r="N8" s="379"/>
      <c r="O8" s="390" t="s">
        <v>379</v>
      </c>
      <c r="P8" s="390" t="s">
        <v>380</v>
      </c>
      <c r="Q8" s="390" t="s">
        <v>381</v>
      </c>
      <c r="R8" s="390" t="s">
        <v>382</v>
      </c>
      <c r="S8" s="388" t="s">
        <v>383</v>
      </c>
      <c r="T8" s="388" t="s">
        <v>384</v>
      </c>
      <c r="U8" s="388" t="s">
        <v>385</v>
      </c>
      <c r="V8" s="390" t="s">
        <v>386</v>
      </c>
      <c r="W8" s="388" t="s">
        <v>387</v>
      </c>
      <c r="X8" s="388" t="s">
        <v>388</v>
      </c>
      <c r="Y8" s="390" t="s">
        <v>389</v>
      </c>
      <c r="Z8" s="390" t="s">
        <v>390</v>
      </c>
      <c r="AA8" s="390" t="s">
        <v>391</v>
      </c>
      <c r="AB8" s="388" t="s">
        <v>392</v>
      </c>
      <c r="AC8" s="453"/>
      <c r="AD8" s="454"/>
      <c r="AE8" s="382" t="s">
        <v>144</v>
      </c>
      <c r="AF8" s="384" t="s">
        <v>143</v>
      </c>
      <c r="AG8" s="384" t="s">
        <v>142</v>
      </c>
      <c r="AH8" s="386" t="s">
        <v>141</v>
      </c>
      <c r="AI8" s="378" t="s">
        <v>140</v>
      </c>
      <c r="AJ8" s="452"/>
      <c r="AK8" s="447"/>
      <c r="AL8" s="447"/>
      <c r="AM8" s="447"/>
      <c r="AN8" s="448"/>
    </row>
    <row r="9" spans="2:40" x14ac:dyDescent="0.15">
      <c r="B9" s="375"/>
      <c r="C9" s="170" t="s">
        <v>139</v>
      </c>
      <c r="D9" s="171" t="s">
        <v>138</v>
      </c>
      <c r="E9" s="171" t="s">
        <v>137</v>
      </c>
      <c r="F9" s="375"/>
      <c r="G9" s="375"/>
      <c r="H9" s="375"/>
      <c r="I9" s="442"/>
      <c r="J9" s="442"/>
      <c r="K9" s="442"/>
      <c r="L9" s="444"/>
      <c r="M9" s="380"/>
      <c r="N9" s="381"/>
      <c r="O9" s="391"/>
      <c r="P9" s="391"/>
      <c r="Q9" s="391"/>
      <c r="R9" s="391"/>
      <c r="S9" s="389"/>
      <c r="T9" s="389"/>
      <c r="U9" s="389"/>
      <c r="V9" s="391"/>
      <c r="W9" s="389"/>
      <c r="X9" s="389"/>
      <c r="Y9" s="391"/>
      <c r="Z9" s="391"/>
      <c r="AA9" s="391"/>
      <c r="AB9" s="389"/>
      <c r="AC9" s="455"/>
      <c r="AD9" s="456"/>
      <c r="AE9" s="383"/>
      <c r="AF9" s="385"/>
      <c r="AG9" s="385"/>
      <c r="AH9" s="387"/>
      <c r="AI9" s="455"/>
      <c r="AJ9" s="456"/>
      <c r="AK9" s="449"/>
      <c r="AL9" s="449"/>
      <c r="AM9" s="449"/>
      <c r="AN9" s="381"/>
    </row>
    <row r="10" spans="2:40" ht="13.5" customHeight="1" x14ac:dyDescent="0.15">
      <c r="B10" s="193" t="s">
        <v>586</v>
      </c>
      <c r="C10" s="194">
        <v>0</v>
      </c>
      <c r="D10" s="194">
        <v>0</v>
      </c>
      <c r="E10" s="194">
        <v>0</v>
      </c>
      <c r="F10" s="437" t="s">
        <v>587</v>
      </c>
      <c r="G10" s="438"/>
      <c r="H10" s="438"/>
      <c r="I10" s="189"/>
      <c r="J10" s="192"/>
      <c r="K10" s="189"/>
      <c r="L10" s="189"/>
      <c r="M10" s="439"/>
      <c r="N10" s="440"/>
      <c r="O10" s="189"/>
      <c r="P10" s="189"/>
      <c r="Q10" s="189"/>
      <c r="R10" s="189"/>
      <c r="S10" s="189"/>
      <c r="T10" s="189"/>
      <c r="U10" s="189"/>
      <c r="V10" s="189"/>
      <c r="W10" s="189"/>
      <c r="X10" s="189"/>
      <c r="Y10" s="189"/>
      <c r="Z10" s="189"/>
      <c r="AA10" s="190"/>
      <c r="AB10" s="191"/>
      <c r="AC10" s="445"/>
      <c r="AD10" s="446"/>
      <c r="AE10" s="189"/>
      <c r="AF10" s="189"/>
      <c r="AG10" s="189"/>
      <c r="AH10" s="189"/>
      <c r="AI10" s="437"/>
      <c r="AJ10" s="438"/>
      <c r="AK10" s="460"/>
      <c r="AL10" s="461"/>
      <c r="AM10" s="461"/>
      <c r="AN10" s="462"/>
    </row>
    <row r="11" spans="2:40" ht="13.5" customHeight="1" x14ac:dyDescent="0.15">
      <c r="B11" s="193">
        <v>1</v>
      </c>
      <c r="C11" s="194">
        <v>7.9</v>
      </c>
      <c r="D11" s="194">
        <v>0</v>
      </c>
      <c r="E11" s="194">
        <v>7.9</v>
      </c>
      <c r="F11" s="437"/>
      <c r="G11" s="438"/>
      <c r="H11" s="438"/>
      <c r="I11" s="189"/>
      <c r="J11" s="192"/>
      <c r="K11" s="189" t="s">
        <v>588</v>
      </c>
      <c r="L11" s="189" t="s">
        <v>588</v>
      </c>
      <c r="M11" s="439"/>
      <c r="N11" s="440"/>
      <c r="O11" s="189" t="s">
        <v>589</v>
      </c>
      <c r="P11" s="189" t="s">
        <v>589</v>
      </c>
      <c r="Q11" s="189"/>
      <c r="R11" s="189"/>
      <c r="S11" s="189"/>
      <c r="T11" s="189"/>
      <c r="U11" s="189"/>
      <c r="V11" s="189"/>
      <c r="W11" s="189"/>
      <c r="X11" s="189"/>
      <c r="Y11" s="189"/>
      <c r="Z11" s="189"/>
      <c r="AA11" s="190"/>
      <c r="AB11" s="191"/>
      <c r="AC11" s="445"/>
      <c r="AD11" s="446"/>
      <c r="AE11" s="189"/>
      <c r="AF11" s="189"/>
      <c r="AG11" s="189"/>
      <c r="AH11" s="189"/>
      <c r="AI11" s="437"/>
      <c r="AJ11" s="438"/>
      <c r="AK11" s="460"/>
      <c r="AL11" s="461"/>
      <c r="AM11" s="461"/>
      <c r="AN11" s="462"/>
    </row>
    <row r="12" spans="2:40" ht="13.5" customHeight="1" x14ac:dyDescent="0.15">
      <c r="B12" s="193">
        <v>2</v>
      </c>
      <c r="C12" s="194">
        <v>10.5</v>
      </c>
      <c r="D12" s="194">
        <v>7.9</v>
      </c>
      <c r="E12" s="194">
        <v>18.399999999999999</v>
      </c>
      <c r="F12" s="437"/>
      <c r="G12" s="438"/>
      <c r="H12" s="438"/>
      <c r="I12" s="189"/>
      <c r="J12" s="192"/>
      <c r="K12" s="189"/>
      <c r="L12" s="189" t="s">
        <v>588</v>
      </c>
      <c r="M12" s="439"/>
      <c r="N12" s="440"/>
      <c r="O12" s="189"/>
      <c r="P12" s="189"/>
      <c r="Q12" s="189"/>
      <c r="R12" s="189"/>
      <c r="S12" s="189"/>
      <c r="T12" s="189"/>
      <c r="U12" s="189"/>
      <c r="V12" s="189"/>
      <c r="W12" s="189"/>
      <c r="X12" s="189"/>
      <c r="Y12" s="189"/>
      <c r="Z12" s="189"/>
      <c r="AA12" s="190"/>
      <c r="AB12" s="191"/>
      <c r="AC12" s="445"/>
      <c r="AD12" s="446"/>
      <c r="AE12" s="189"/>
      <c r="AF12" s="189"/>
      <c r="AG12" s="189"/>
      <c r="AH12" s="189"/>
      <c r="AI12" s="437"/>
      <c r="AJ12" s="438"/>
      <c r="AK12" s="460"/>
      <c r="AL12" s="461"/>
      <c r="AM12" s="461"/>
      <c r="AN12" s="462"/>
    </row>
    <row r="13" spans="2:40" ht="13.5" customHeight="1" x14ac:dyDescent="0.15">
      <c r="B13" s="193">
        <v>3</v>
      </c>
      <c r="C13" s="194">
        <v>10.5</v>
      </c>
      <c r="D13" s="194">
        <v>18.399999999999999</v>
      </c>
      <c r="E13" s="194">
        <v>28.9</v>
      </c>
      <c r="F13" s="437"/>
      <c r="G13" s="438"/>
      <c r="H13" s="438"/>
      <c r="I13" s="189"/>
      <c r="J13" s="192"/>
      <c r="K13" s="189" t="s">
        <v>588</v>
      </c>
      <c r="L13" s="189" t="s">
        <v>588</v>
      </c>
      <c r="M13" s="439"/>
      <c r="N13" s="440"/>
      <c r="O13" s="189"/>
      <c r="P13" s="189"/>
      <c r="Q13" s="189"/>
      <c r="R13" s="189"/>
      <c r="S13" s="189"/>
      <c r="T13" s="189"/>
      <c r="U13" s="189"/>
      <c r="V13" s="189"/>
      <c r="W13" s="189"/>
      <c r="X13" s="189"/>
      <c r="Y13" s="189"/>
      <c r="Z13" s="189"/>
      <c r="AA13" s="190"/>
      <c r="AB13" s="191"/>
      <c r="AC13" s="445"/>
      <c r="AD13" s="446"/>
      <c r="AE13" s="189"/>
      <c r="AF13" s="189"/>
      <c r="AG13" s="189"/>
      <c r="AH13" s="189"/>
      <c r="AI13" s="439"/>
      <c r="AJ13" s="463"/>
      <c r="AK13" s="460"/>
      <c r="AL13" s="461"/>
      <c r="AM13" s="461"/>
      <c r="AN13" s="462"/>
    </row>
    <row r="14" spans="2:40" ht="13.5" customHeight="1" x14ac:dyDescent="0.15">
      <c r="B14" s="193">
        <v>4</v>
      </c>
      <c r="C14" s="194">
        <v>10.5</v>
      </c>
      <c r="D14" s="194">
        <v>28.9</v>
      </c>
      <c r="E14" s="194">
        <v>39.4</v>
      </c>
      <c r="F14" s="437"/>
      <c r="G14" s="438"/>
      <c r="H14" s="438"/>
      <c r="I14" s="189"/>
      <c r="J14" s="192"/>
      <c r="K14" s="189"/>
      <c r="L14" s="189" t="s">
        <v>588</v>
      </c>
      <c r="M14" s="439"/>
      <c r="N14" s="440"/>
      <c r="O14" s="189"/>
      <c r="P14" s="189"/>
      <c r="Q14" s="189"/>
      <c r="R14" s="189"/>
      <c r="S14" s="189"/>
      <c r="T14" s="189"/>
      <c r="U14" s="189"/>
      <c r="V14" s="189"/>
      <c r="W14" s="189"/>
      <c r="X14" s="189"/>
      <c r="Y14" s="189"/>
      <c r="Z14" s="189"/>
      <c r="AA14" s="190"/>
      <c r="AB14" s="191"/>
      <c r="AC14" s="445"/>
      <c r="AD14" s="446"/>
      <c r="AE14" s="189"/>
      <c r="AF14" s="189"/>
      <c r="AG14" s="190"/>
      <c r="AH14" s="191"/>
      <c r="AI14" s="437"/>
      <c r="AJ14" s="438"/>
      <c r="AK14" s="460"/>
      <c r="AL14" s="461"/>
      <c r="AM14" s="461"/>
      <c r="AN14" s="462"/>
    </row>
    <row r="15" spans="2:40" ht="13.5" customHeight="1" x14ac:dyDescent="0.15">
      <c r="B15" s="193">
        <v>5</v>
      </c>
      <c r="C15" s="194">
        <v>10.5</v>
      </c>
      <c r="D15" s="194">
        <v>39.4</v>
      </c>
      <c r="E15" s="194">
        <v>49.9</v>
      </c>
      <c r="F15" s="437"/>
      <c r="G15" s="438"/>
      <c r="H15" s="438"/>
      <c r="I15" s="189"/>
      <c r="J15" s="192"/>
      <c r="K15" s="189" t="s">
        <v>588</v>
      </c>
      <c r="L15" s="189" t="s">
        <v>588</v>
      </c>
      <c r="M15" s="439"/>
      <c r="N15" s="440"/>
      <c r="O15" s="189"/>
      <c r="P15" s="189"/>
      <c r="Q15" s="189"/>
      <c r="R15" s="189"/>
      <c r="S15" s="189"/>
      <c r="T15" s="189"/>
      <c r="U15" s="189" t="s">
        <v>590</v>
      </c>
      <c r="V15" s="189"/>
      <c r="W15" s="189"/>
      <c r="X15" s="189"/>
      <c r="Y15" s="189"/>
      <c r="Z15" s="189"/>
      <c r="AA15" s="190"/>
      <c r="AB15" s="191"/>
      <c r="AC15" s="445"/>
      <c r="AD15" s="446"/>
      <c r="AE15" s="189"/>
      <c r="AF15" s="189"/>
      <c r="AG15" s="190"/>
      <c r="AH15" s="191"/>
      <c r="AI15" s="437"/>
      <c r="AJ15" s="438"/>
      <c r="AK15" s="460"/>
      <c r="AL15" s="461"/>
      <c r="AM15" s="461"/>
      <c r="AN15" s="462"/>
    </row>
    <row r="16" spans="2:40" ht="13.5" customHeight="1" x14ac:dyDescent="0.15">
      <c r="B16" s="193">
        <v>6</v>
      </c>
      <c r="C16" s="194">
        <v>10.5</v>
      </c>
      <c r="D16" s="194">
        <v>49.9</v>
      </c>
      <c r="E16" s="194">
        <v>60.4</v>
      </c>
      <c r="F16" s="437"/>
      <c r="G16" s="438"/>
      <c r="H16" s="438"/>
      <c r="I16" s="189"/>
      <c r="J16" s="192"/>
      <c r="K16" s="189" t="s">
        <v>588</v>
      </c>
      <c r="L16" s="189" t="s">
        <v>588</v>
      </c>
      <c r="M16" s="439"/>
      <c r="N16" s="440"/>
      <c r="O16" s="189"/>
      <c r="P16" s="189"/>
      <c r="Q16" s="189"/>
      <c r="R16" s="189"/>
      <c r="S16" s="189"/>
      <c r="T16" s="189"/>
      <c r="U16" s="189"/>
      <c r="V16" s="189"/>
      <c r="W16" s="189"/>
      <c r="X16" s="189"/>
      <c r="Y16" s="189"/>
      <c r="Z16" s="189"/>
      <c r="AA16" s="190"/>
      <c r="AB16" s="191"/>
      <c r="AC16" s="445"/>
      <c r="AD16" s="446"/>
      <c r="AE16" s="189"/>
      <c r="AF16" s="189"/>
      <c r="AG16" s="190"/>
      <c r="AH16" s="191"/>
      <c r="AI16" s="437"/>
      <c r="AJ16" s="438"/>
      <c r="AK16" s="460"/>
      <c r="AL16" s="461"/>
      <c r="AM16" s="461"/>
      <c r="AN16" s="462"/>
    </row>
    <row r="17" spans="2:40" ht="13.5" customHeight="1" x14ac:dyDescent="0.15">
      <c r="B17" s="193">
        <v>7</v>
      </c>
      <c r="C17" s="194">
        <v>10.5</v>
      </c>
      <c r="D17" s="194">
        <v>60.4</v>
      </c>
      <c r="E17" s="194">
        <v>70.900000000000006</v>
      </c>
      <c r="F17" s="437"/>
      <c r="G17" s="438"/>
      <c r="H17" s="438"/>
      <c r="I17" s="189"/>
      <c r="J17" s="192"/>
      <c r="K17" s="189"/>
      <c r="L17" s="189" t="s">
        <v>588</v>
      </c>
      <c r="M17" s="439"/>
      <c r="N17" s="440"/>
      <c r="O17" s="189"/>
      <c r="P17" s="189" t="s">
        <v>591</v>
      </c>
      <c r="Q17" s="189"/>
      <c r="R17" s="189"/>
      <c r="S17" s="189"/>
      <c r="T17" s="189"/>
      <c r="U17" s="189" t="s">
        <v>590</v>
      </c>
      <c r="V17" s="189"/>
      <c r="W17" s="189"/>
      <c r="X17" s="189"/>
      <c r="Y17" s="189"/>
      <c r="Z17" s="189"/>
      <c r="AA17" s="190"/>
      <c r="AB17" s="191"/>
      <c r="AC17" s="445"/>
      <c r="AD17" s="446"/>
      <c r="AE17" s="189"/>
      <c r="AF17" s="189"/>
      <c r="AG17" s="190"/>
      <c r="AH17" s="191"/>
      <c r="AI17" s="437"/>
      <c r="AJ17" s="438"/>
      <c r="AK17" s="460"/>
      <c r="AL17" s="461"/>
      <c r="AM17" s="461"/>
      <c r="AN17" s="462"/>
    </row>
    <row r="18" spans="2:40" ht="13.5" customHeight="1" x14ac:dyDescent="0.15">
      <c r="B18" s="193">
        <v>8</v>
      </c>
      <c r="C18" s="194">
        <v>10.5</v>
      </c>
      <c r="D18" s="194">
        <v>70.900000000000006</v>
      </c>
      <c r="E18" s="194">
        <v>81.400000000000006</v>
      </c>
      <c r="F18" s="437"/>
      <c r="G18" s="438"/>
      <c r="H18" s="438"/>
      <c r="I18" s="189"/>
      <c r="J18" s="192"/>
      <c r="K18" s="189" t="s">
        <v>588</v>
      </c>
      <c r="L18" s="189" t="s">
        <v>588</v>
      </c>
      <c r="M18" s="439"/>
      <c r="N18" s="440"/>
      <c r="O18" s="189"/>
      <c r="P18" s="189"/>
      <c r="Q18" s="189"/>
      <c r="R18" s="189"/>
      <c r="S18" s="189"/>
      <c r="T18" s="189"/>
      <c r="U18" s="189"/>
      <c r="V18" s="189"/>
      <c r="W18" s="189"/>
      <c r="X18" s="189"/>
      <c r="Y18" s="189"/>
      <c r="Z18" s="189"/>
      <c r="AA18" s="190"/>
      <c r="AB18" s="191"/>
      <c r="AC18" s="445"/>
      <c r="AD18" s="446"/>
      <c r="AE18" s="189"/>
      <c r="AF18" s="189"/>
      <c r="AG18" s="190"/>
      <c r="AH18" s="191"/>
      <c r="AI18" s="437"/>
      <c r="AJ18" s="438"/>
      <c r="AK18" s="460"/>
      <c r="AL18" s="461"/>
      <c r="AM18" s="461"/>
      <c r="AN18" s="462"/>
    </row>
    <row r="19" spans="2:40" ht="13.5" customHeight="1" x14ac:dyDescent="0.15">
      <c r="B19" s="193">
        <v>9</v>
      </c>
      <c r="C19" s="194">
        <v>10.5</v>
      </c>
      <c r="D19" s="194">
        <v>81.400000000000006</v>
      </c>
      <c r="E19" s="194">
        <v>91.9</v>
      </c>
      <c r="F19" s="437"/>
      <c r="G19" s="438"/>
      <c r="H19" s="438"/>
      <c r="I19" s="189"/>
      <c r="J19" s="192"/>
      <c r="K19" s="189"/>
      <c r="L19" s="189" t="s">
        <v>588</v>
      </c>
      <c r="M19" s="439"/>
      <c r="N19" s="440"/>
      <c r="O19" s="189"/>
      <c r="P19" s="189"/>
      <c r="Q19" s="189"/>
      <c r="R19" s="189"/>
      <c r="S19" s="189"/>
      <c r="T19" s="189"/>
      <c r="U19" s="189" t="s">
        <v>590</v>
      </c>
      <c r="V19" s="189"/>
      <c r="W19" s="189"/>
      <c r="X19" s="189"/>
      <c r="Y19" s="189"/>
      <c r="Z19" s="189"/>
      <c r="AA19" s="190"/>
      <c r="AB19" s="191"/>
      <c r="AC19" s="445"/>
      <c r="AD19" s="446"/>
      <c r="AE19" s="189"/>
      <c r="AF19" s="189"/>
      <c r="AG19" s="190"/>
      <c r="AH19" s="191"/>
      <c r="AI19" s="437"/>
      <c r="AJ19" s="438"/>
      <c r="AK19" s="460"/>
      <c r="AL19" s="461"/>
      <c r="AM19" s="461"/>
      <c r="AN19" s="462"/>
    </row>
    <row r="20" spans="2:40" ht="13.5" customHeight="1" x14ac:dyDescent="0.15">
      <c r="B20" s="193">
        <v>10</v>
      </c>
      <c r="C20" s="194">
        <v>10.5</v>
      </c>
      <c r="D20" s="194">
        <v>91.9</v>
      </c>
      <c r="E20" s="194">
        <v>102.4</v>
      </c>
      <c r="F20" s="437"/>
      <c r="G20" s="438"/>
      <c r="H20" s="438"/>
      <c r="I20" s="189"/>
      <c r="J20" s="192"/>
      <c r="K20" s="189" t="s">
        <v>588</v>
      </c>
      <c r="L20" s="189" t="s">
        <v>588</v>
      </c>
      <c r="M20" s="439"/>
      <c r="N20" s="440"/>
      <c r="O20" s="189"/>
      <c r="P20" s="189"/>
      <c r="Q20" s="189"/>
      <c r="R20" s="189"/>
      <c r="S20" s="189"/>
      <c r="T20" s="189"/>
      <c r="U20" s="189"/>
      <c r="V20" s="189"/>
      <c r="W20" s="189"/>
      <c r="X20" s="189"/>
      <c r="Y20" s="189"/>
      <c r="Z20" s="189"/>
      <c r="AA20" s="190"/>
      <c r="AB20" s="191"/>
      <c r="AC20" s="445"/>
      <c r="AD20" s="446"/>
      <c r="AE20" s="189"/>
      <c r="AF20" s="189"/>
      <c r="AG20" s="190"/>
      <c r="AH20" s="191"/>
      <c r="AI20" s="437"/>
      <c r="AJ20" s="438"/>
      <c r="AK20" s="460"/>
      <c r="AL20" s="461"/>
      <c r="AM20" s="461"/>
      <c r="AN20" s="462"/>
    </row>
    <row r="21" spans="2:40" ht="13.5" customHeight="1" x14ac:dyDescent="0.15">
      <c r="B21" s="193">
        <v>11</v>
      </c>
      <c r="C21" s="194">
        <v>10.5</v>
      </c>
      <c r="D21" s="194">
        <v>102.4</v>
      </c>
      <c r="E21" s="194">
        <v>112.9</v>
      </c>
      <c r="F21" s="437"/>
      <c r="G21" s="438"/>
      <c r="H21" s="438"/>
      <c r="I21" s="189"/>
      <c r="J21" s="192"/>
      <c r="K21" s="189" t="s">
        <v>588</v>
      </c>
      <c r="L21" s="189" t="s">
        <v>588</v>
      </c>
      <c r="M21" s="439"/>
      <c r="N21" s="440"/>
      <c r="O21" s="189"/>
      <c r="P21" s="189"/>
      <c r="Q21" s="189"/>
      <c r="R21" s="189"/>
      <c r="S21" s="189"/>
      <c r="T21" s="189"/>
      <c r="U21" s="189"/>
      <c r="V21" s="189"/>
      <c r="W21" s="189"/>
      <c r="X21" s="189"/>
      <c r="Y21" s="189"/>
      <c r="Z21" s="189"/>
      <c r="AA21" s="190"/>
      <c r="AB21" s="191"/>
      <c r="AC21" s="445"/>
      <c r="AD21" s="446"/>
      <c r="AE21" s="189"/>
      <c r="AF21" s="189"/>
      <c r="AG21" s="190"/>
      <c r="AH21" s="191"/>
      <c r="AI21" s="437"/>
      <c r="AJ21" s="438"/>
      <c r="AK21" s="460"/>
      <c r="AL21" s="461"/>
      <c r="AM21" s="461"/>
      <c r="AN21" s="462"/>
    </row>
    <row r="22" spans="2:40" ht="13.5" customHeight="1" x14ac:dyDescent="0.15">
      <c r="B22" s="193">
        <v>12</v>
      </c>
      <c r="C22" s="194">
        <v>10.5</v>
      </c>
      <c r="D22" s="194">
        <v>112.9</v>
      </c>
      <c r="E22" s="194">
        <v>123.4</v>
      </c>
      <c r="F22" s="437"/>
      <c r="G22" s="438"/>
      <c r="H22" s="438"/>
      <c r="I22" s="189"/>
      <c r="J22" s="192"/>
      <c r="K22" s="189"/>
      <c r="L22" s="189" t="s">
        <v>588</v>
      </c>
      <c r="M22" s="439"/>
      <c r="N22" s="440"/>
      <c r="O22" s="189"/>
      <c r="P22" s="189" t="s">
        <v>592</v>
      </c>
      <c r="Q22" s="189"/>
      <c r="R22" s="189"/>
      <c r="S22" s="189"/>
      <c r="T22" s="189"/>
      <c r="U22" s="189" t="s">
        <v>590</v>
      </c>
      <c r="V22" s="189"/>
      <c r="W22" s="189"/>
      <c r="X22" s="189"/>
      <c r="Y22" s="189"/>
      <c r="Z22" s="189"/>
      <c r="AA22" s="190"/>
      <c r="AB22" s="191"/>
      <c r="AC22" s="445"/>
      <c r="AD22" s="446"/>
      <c r="AE22" s="189"/>
      <c r="AF22" s="189"/>
      <c r="AG22" s="190"/>
      <c r="AH22" s="191"/>
      <c r="AI22" s="437"/>
      <c r="AJ22" s="438"/>
      <c r="AK22" s="460"/>
      <c r="AL22" s="461"/>
      <c r="AM22" s="461"/>
      <c r="AN22" s="462"/>
    </row>
    <row r="23" spans="2:40" ht="13.5" customHeight="1" x14ac:dyDescent="0.15">
      <c r="B23" s="193">
        <v>13</v>
      </c>
      <c r="C23" s="194">
        <v>10.5</v>
      </c>
      <c r="D23" s="194">
        <v>123.4</v>
      </c>
      <c r="E23" s="194">
        <v>133.9</v>
      </c>
      <c r="F23" s="437"/>
      <c r="G23" s="438"/>
      <c r="H23" s="438"/>
      <c r="I23" s="189"/>
      <c r="J23" s="192"/>
      <c r="K23" s="189" t="s">
        <v>588</v>
      </c>
      <c r="L23" s="189" t="s">
        <v>588</v>
      </c>
      <c r="M23" s="439"/>
      <c r="N23" s="440"/>
      <c r="O23" s="189"/>
      <c r="P23" s="189"/>
      <c r="Q23" s="189"/>
      <c r="R23" s="189"/>
      <c r="S23" s="189"/>
      <c r="T23" s="189"/>
      <c r="U23" s="189"/>
      <c r="V23" s="189"/>
      <c r="W23" s="189"/>
      <c r="X23" s="189"/>
      <c r="Y23" s="189"/>
      <c r="Z23" s="189"/>
      <c r="AA23" s="190"/>
      <c r="AB23" s="189"/>
      <c r="AC23" s="445"/>
      <c r="AD23" s="446"/>
      <c r="AE23" s="189"/>
      <c r="AF23" s="189"/>
      <c r="AG23" s="190"/>
      <c r="AH23" s="191"/>
      <c r="AI23" s="437"/>
      <c r="AJ23" s="438"/>
      <c r="AK23" s="460"/>
      <c r="AL23" s="461"/>
      <c r="AM23" s="461"/>
      <c r="AN23" s="462"/>
    </row>
    <row r="24" spans="2:40" ht="13.5" customHeight="1" x14ac:dyDescent="0.15">
      <c r="B24" s="193">
        <v>14</v>
      </c>
      <c r="C24" s="194">
        <v>10.5</v>
      </c>
      <c r="D24" s="194">
        <v>133.9</v>
      </c>
      <c r="E24" s="194">
        <v>144.4</v>
      </c>
      <c r="F24" s="437"/>
      <c r="G24" s="438"/>
      <c r="H24" s="438"/>
      <c r="I24" s="189"/>
      <c r="J24" s="192"/>
      <c r="K24" s="189"/>
      <c r="L24" s="189" t="s">
        <v>588</v>
      </c>
      <c r="M24" s="439"/>
      <c r="N24" s="440"/>
      <c r="O24" s="189"/>
      <c r="P24" s="189"/>
      <c r="Q24" s="189"/>
      <c r="R24" s="189"/>
      <c r="S24" s="189"/>
      <c r="T24" s="189"/>
      <c r="U24" s="189" t="s">
        <v>590</v>
      </c>
      <c r="V24" s="189"/>
      <c r="W24" s="189"/>
      <c r="X24" s="189"/>
      <c r="Y24" s="189"/>
      <c r="Z24" s="189"/>
      <c r="AA24" s="190"/>
      <c r="AB24" s="191"/>
      <c r="AC24" s="445"/>
      <c r="AD24" s="446"/>
      <c r="AE24" s="189"/>
      <c r="AF24" s="189"/>
      <c r="AG24" s="190"/>
      <c r="AH24" s="191"/>
      <c r="AI24" s="437"/>
      <c r="AJ24" s="438"/>
      <c r="AK24" s="460"/>
      <c r="AL24" s="461"/>
      <c r="AM24" s="461"/>
      <c r="AN24" s="462"/>
    </row>
    <row r="25" spans="2:40" ht="13.5" customHeight="1" x14ac:dyDescent="0.15">
      <c r="B25" s="193">
        <v>15</v>
      </c>
      <c r="C25" s="194">
        <v>10.5</v>
      </c>
      <c r="D25" s="194">
        <v>144.4</v>
      </c>
      <c r="E25" s="194">
        <v>154.9</v>
      </c>
      <c r="F25" s="437"/>
      <c r="G25" s="438"/>
      <c r="H25" s="438"/>
      <c r="I25" s="189"/>
      <c r="J25" s="192"/>
      <c r="K25" s="189" t="s">
        <v>588</v>
      </c>
      <c r="L25" s="189" t="s">
        <v>588</v>
      </c>
      <c r="M25" s="439"/>
      <c r="N25" s="440"/>
      <c r="O25" s="189"/>
      <c r="P25" s="189"/>
      <c r="Q25" s="189"/>
      <c r="R25" s="189"/>
      <c r="S25" s="189"/>
      <c r="T25" s="189"/>
      <c r="U25" s="189"/>
      <c r="V25" s="189"/>
      <c r="W25" s="189"/>
      <c r="X25" s="189"/>
      <c r="Y25" s="189"/>
      <c r="Z25" s="189"/>
      <c r="AA25" s="190"/>
      <c r="AB25" s="191"/>
      <c r="AC25" s="445"/>
      <c r="AD25" s="446"/>
      <c r="AE25" s="189"/>
      <c r="AF25" s="189"/>
      <c r="AG25" s="190"/>
      <c r="AH25" s="191"/>
      <c r="AI25" s="437"/>
      <c r="AJ25" s="438"/>
      <c r="AK25" s="460"/>
      <c r="AL25" s="461"/>
      <c r="AM25" s="461"/>
      <c r="AN25" s="462"/>
    </row>
    <row r="26" spans="2:40" ht="13.5" customHeight="1" x14ac:dyDescent="0.15">
      <c r="B26" s="193">
        <v>16</v>
      </c>
      <c r="C26" s="194">
        <v>10.5</v>
      </c>
      <c r="D26" s="194">
        <v>154.9</v>
      </c>
      <c r="E26" s="194">
        <v>165.4</v>
      </c>
      <c r="F26" s="437"/>
      <c r="G26" s="438"/>
      <c r="H26" s="438"/>
      <c r="I26" s="189"/>
      <c r="J26" s="192"/>
      <c r="K26" s="189" t="s">
        <v>590</v>
      </c>
      <c r="L26" s="189"/>
      <c r="M26" s="439"/>
      <c r="N26" s="440"/>
      <c r="O26" s="189" t="s">
        <v>591</v>
      </c>
      <c r="P26" s="189" t="s">
        <v>593</v>
      </c>
      <c r="Q26" s="189"/>
      <c r="R26" s="189"/>
      <c r="S26" s="189"/>
      <c r="T26" s="189"/>
      <c r="U26" s="189"/>
      <c r="V26" s="189"/>
      <c r="W26" s="189"/>
      <c r="X26" s="189"/>
      <c r="Y26" s="189"/>
      <c r="Z26" s="189"/>
      <c r="AA26" s="190"/>
      <c r="AB26" s="191"/>
      <c r="AC26" s="445"/>
      <c r="AD26" s="446"/>
      <c r="AE26" s="189"/>
      <c r="AF26" s="189"/>
      <c r="AG26" s="190"/>
      <c r="AH26" s="191"/>
      <c r="AI26" s="437"/>
      <c r="AJ26" s="438"/>
      <c r="AK26" s="460"/>
      <c r="AL26" s="461"/>
      <c r="AM26" s="461"/>
      <c r="AN26" s="462"/>
    </row>
    <row r="27" spans="2:40" ht="13.5" customHeight="1" x14ac:dyDescent="0.15">
      <c r="B27" s="193">
        <v>17</v>
      </c>
      <c r="C27" s="194">
        <v>10.5</v>
      </c>
      <c r="D27" s="194">
        <v>165.4</v>
      </c>
      <c r="E27" s="194">
        <v>175.9</v>
      </c>
      <c r="F27" s="437"/>
      <c r="G27" s="438"/>
      <c r="H27" s="438"/>
      <c r="I27" s="189"/>
      <c r="J27" s="192"/>
      <c r="K27" s="189"/>
      <c r="L27" s="189"/>
      <c r="M27" s="439"/>
      <c r="N27" s="440"/>
      <c r="O27" s="189"/>
      <c r="P27" s="189"/>
      <c r="Q27" s="189"/>
      <c r="R27" s="189"/>
      <c r="S27" s="189"/>
      <c r="T27" s="189"/>
      <c r="U27" s="189" t="s">
        <v>590</v>
      </c>
      <c r="V27" s="189"/>
      <c r="W27" s="189"/>
      <c r="X27" s="189"/>
      <c r="Y27" s="189"/>
      <c r="Z27" s="189"/>
      <c r="AA27" s="190"/>
      <c r="AB27" s="191"/>
      <c r="AC27" s="445"/>
      <c r="AD27" s="446"/>
      <c r="AE27" s="189"/>
      <c r="AF27" s="189"/>
      <c r="AG27" s="190"/>
      <c r="AH27" s="191"/>
      <c r="AI27" s="437"/>
      <c r="AJ27" s="438"/>
      <c r="AK27" s="460"/>
      <c r="AL27" s="461"/>
      <c r="AM27" s="461"/>
      <c r="AN27" s="462"/>
    </row>
    <row r="28" spans="2:40" ht="13.5" customHeight="1" x14ac:dyDescent="0.15">
      <c r="B28" s="193">
        <v>18</v>
      </c>
      <c r="C28" s="194">
        <v>10.5</v>
      </c>
      <c r="D28" s="194">
        <v>175.9</v>
      </c>
      <c r="E28" s="194">
        <v>186.4</v>
      </c>
      <c r="F28" s="437"/>
      <c r="G28" s="438"/>
      <c r="H28" s="438"/>
      <c r="I28" s="189"/>
      <c r="J28" s="192"/>
      <c r="K28" s="189" t="s">
        <v>590</v>
      </c>
      <c r="L28" s="189"/>
      <c r="M28" s="439"/>
      <c r="N28" s="440"/>
      <c r="O28" s="189"/>
      <c r="P28" s="189"/>
      <c r="Q28" s="189"/>
      <c r="R28" s="189"/>
      <c r="S28" s="189"/>
      <c r="T28" s="189"/>
      <c r="U28" s="189"/>
      <c r="V28" s="189"/>
      <c r="W28" s="189"/>
      <c r="X28" s="189"/>
      <c r="Y28" s="189"/>
      <c r="Z28" s="189"/>
      <c r="AA28" s="190"/>
      <c r="AB28" s="191"/>
      <c r="AC28" s="445"/>
      <c r="AD28" s="446"/>
      <c r="AE28" s="189"/>
      <c r="AF28" s="189"/>
      <c r="AG28" s="190"/>
      <c r="AH28" s="191"/>
      <c r="AI28" s="437"/>
      <c r="AJ28" s="438"/>
      <c r="AK28" s="460"/>
      <c r="AL28" s="461"/>
      <c r="AM28" s="461"/>
      <c r="AN28" s="462"/>
    </row>
    <row r="29" spans="2:40" ht="13.5" customHeight="1" x14ac:dyDescent="0.15">
      <c r="B29" s="193">
        <v>19</v>
      </c>
      <c r="C29" s="194">
        <v>10.5</v>
      </c>
      <c r="D29" s="194">
        <v>186.4</v>
      </c>
      <c r="E29" s="194">
        <v>196.9</v>
      </c>
      <c r="F29" s="437"/>
      <c r="G29" s="438"/>
      <c r="H29" s="438"/>
      <c r="I29" s="189"/>
      <c r="J29" s="192"/>
      <c r="K29" s="189"/>
      <c r="L29" s="189"/>
      <c r="M29" s="439"/>
      <c r="N29" s="440"/>
      <c r="O29" s="189"/>
      <c r="P29" s="189"/>
      <c r="Q29" s="189"/>
      <c r="R29" s="189"/>
      <c r="S29" s="189"/>
      <c r="T29" s="189"/>
      <c r="U29" s="189" t="s">
        <v>590</v>
      </c>
      <c r="V29" s="189"/>
      <c r="W29" s="189"/>
      <c r="X29" s="189"/>
      <c r="Y29" s="189"/>
      <c r="Z29" s="189"/>
      <c r="AA29" s="190"/>
      <c r="AB29" s="191"/>
      <c r="AC29" s="445"/>
      <c r="AD29" s="446"/>
      <c r="AE29" s="189"/>
      <c r="AF29" s="189"/>
      <c r="AG29" s="190"/>
      <c r="AH29" s="191"/>
      <c r="AI29" s="437"/>
      <c r="AJ29" s="438"/>
      <c r="AK29" s="460"/>
      <c r="AL29" s="461"/>
      <c r="AM29" s="461"/>
      <c r="AN29" s="462"/>
    </row>
    <row r="30" spans="2:40" ht="13.5" customHeight="1" x14ac:dyDescent="0.15">
      <c r="B30" s="193">
        <v>20</v>
      </c>
      <c r="C30" s="194">
        <v>10.5</v>
      </c>
      <c r="D30" s="194">
        <v>196.9</v>
      </c>
      <c r="E30" s="194">
        <v>207.4</v>
      </c>
      <c r="F30" s="437"/>
      <c r="G30" s="438"/>
      <c r="H30" s="438"/>
      <c r="I30" s="189"/>
      <c r="J30" s="192"/>
      <c r="K30" s="189" t="s">
        <v>590</v>
      </c>
      <c r="L30" s="189"/>
      <c r="M30" s="439"/>
      <c r="N30" s="440"/>
      <c r="O30" s="189"/>
      <c r="P30" s="189"/>
      <c r="Q30" s="189"/>
      <c r="R30" s="189"/>
      <c r="S30" s="189"/>
      <c r="T30" s="189"/>
      <c r="U30" s="189"/>
      <c r="V30" s="189"/>
      <c r="W30" s="189"/>
      <c r="X30" s="189"/>
      <c r="Y30" s="189"/>
      <c r="Z30" s="189"/>
      <c r="AA30" s="190"/>
      <c r="AB30" s="191"/>
      <c r="AC30" s="445"/>
      <c r="AD30" s="446"/>
      <c r="AE30" s="189"/>
      <c r="AF30" s="189"/>
      <c r="AG30" s="190"/>
      <c r="AH30" s="191"/>
      <c r="AI30" s="437"/>
      <c r="AJ30" s="438"/>
      <c r="AK30" s="460"/>
      <c r="AL30" s="461"/>
      <c r="AM30" s="461"/>
      <c r="AN30" s="462"/>
    </row>
    <row r="31" spans="2:40" ht="13.5" customHeight="1" x14ac:dyDescent="0.15">
      <c r="B31" s="193">
        <v>21</v>
      </c>
      <c r="C31" s="194">
        <v>10.5</v>
      </c>
      <c r="D31" s="194">
        <v>207.4</v>
      </c>
      <c r="E31" s="194">
        <v>217.9</v>
      </c>
      <c r="F31" s="437"/>
      <c r="G31" s="438"/>
      <c r="H31" s="438"/>
      <c r="I31" s="189"/>
      <c r="J31" s="192"/>
      <c r="K31" s="189" t="s">
        <v>590</v>
      </c>
      <c r="L31" s="189"/>
      <c r="M31" s="439"/>
      <c r="N31" s="440"/>
      <c r="O31" s="189" t="s">
        <v>592</v>
      </c>
      <c r="P31" s="189" t="s">
        <v>594</v>
      </c>
      <c r="Q31" s="189"/>
      <c r="R31" s="189"/>
      <c r="S31" s="189"/>
      <c r="T31" s="189"/>
      <c r="U31" s="189" t="s">
        <v>590</v>
      </c>
      <c r="V31" s="189"/>
      <c r="W31" s="189"/>
      <c r="X31" s="189"/>
      <c r="Y31" s="189"/>
      <c r="Z31" s="189"/>
      <c r="AA31" s="190"/>
      <c r="AB31" s="191"/>
      <c r="AC31" s="445"/>
      <c r="AD31" s="446"/>
      <c r="AE31" s="189"/>
      <c r="AF31" s="189"/>
      <c r="AG31" s="190"/>
      <c r="AH31" s="191"/>
      <c r="AI31" s="437"/>
      <c r="AJ31" s="438"/>
      <c r="AK31" s="460"/>
      <c r="AL31" s="461"/>
      <c r="AM31" s="461"/>
      <c r="AN31" s="462"/>
    </row>
    <row r="32" spans="2:40" ht="13.5" customHeight="1" x14ac:dyDescent="0.15">
      <c r="B32" s="193">
        <v>22</v>
      </c>
      <c r="C32" s="194">
        <v>10.5</v>
      </c>
      <c r="D32" s="194">
        <v>217.9</v>
      </c>
      <c r="E32" s="194">
        <v>228.4</v>
      </c>
      <c r="F32" s="437"/>
      <c r="G32" s="438"/>
      <c r="H32" s="438"/>
      <c r="I32" s="189"/>
      <c r="J32" s="192"/>
      <c r="K32" s="189"/>
      <c r="L32" s="189"/>
      <c r="M32" s="439"/>
      <c r="N32" s="440"/>
      <c r="O32" s="189"/>
      <c r="P32" s="189"/>
      <c r="Q32" s="189"/>
      <c r="R32" s="189"/>
      <c r="S32" s="189"/>
      <c r="T32" s="189"/>
      <c r="U32" s="189"/>
      <c r="V32" s="189"/>
      <c r="W32" s="189"/>
      <c r="X32" s="189"/>
      <c r="Y32" s="189"/>
      <c r="Z32" s="189"/>
      <c r="AA32" s="190"/>
      <c r="AB32" s="191"/>
      <c r="AC32" s="445"/>
      <c r="AD32" s="446"/>
      <c r="AE32" s="189"/>
      <c r="AF32" s="189"/>
      <c r="AG32" s="190"/>
      <c r="AH32" s="191"/>
      <c r="AI32" s="437"/>
      <c r="AJ32" s="438"/>
      <c r="AK32" s="460"/>
      <c r="AL32" s="461"/>
      <c r="AM32" s="461"/>
      <c r="AN32" s="462"/>
    </row>
    <row r="33" spans="2:40" ht="13.5" customHeight="1" x14ac:dyDescent="0.15">
      <c r="B33" s="193">
        <v>23</v>
      </c>
      <c r="C33" s="194">
        <v>10.5</v>
      </c>
      <c r="D33" s="194">
        <v>228.4</v>
      </c>
      <c r="E33" s="194">
        <v>238.9</v>
      </c>
      <c r="F33" s="437"/>
      <c r="G33" s="438"/>
      <c r="H33" s="438"/>
      <c r="I33" s="189"/>
      <c r="J33" s="192"/>
      <c r="K33" s="189" t="s">
        <v>590</v>
      </c>
      <c r="L33" s="189"/>
      <c r="M33" s="439"/>
      <c r="N33" s="440"/>
      <c r="O33" s="189"/>
      <c r="P33" s="189"/>
      <c r="Q33" s="189"/>
      <c r="R33" s="189"/>
      <c r="S33" s="189"/>
      <c r="T33" s="189"/>
      <c r="U33" s="189"/>
      <c r="V33" s="189"/>
      <c r="W33" s="189"/>
      <c r="X33" s="189"/>
      <c r="Y33" s="189"/>
      <c r="Z33" s="189"/>
      <c r="AA33" s="190"/>
      <c r="AB33" s="191"/>
      <c r="AC33" s="445"/>
      <c r="AD33" s="446"/>
      <c r="AE33" s="189"/>
      <c r="AF33" s="189"/>
      <c r="AG33" s="190"/>
      <c r="AH33" s="191"/>
      <c r="AI33" s="437"/>
      <c r="AJ33" s="438"/>
      <c r="AK33" s="460"/>
      <c r="AL33" s="461"/>
      <c r="AM33" s="461"/>
      <c r="AN33" s="462"/>
    </row>
    <row r="34" spans="2:40" ht="13.5" customHeight="1" x14ac:dyDescent="0.15">
      <c r="B34" s="193">
        <v>24</v>
      </c>
      <c r="C34" s="194">
        <v>10.5</v>
      </c>
      <c r="D34" s="194">
        <v>238.9</v>
      </c>
      <c r="E34" s="194">
        <v>249.4</v>
      </c>
      <c r="F34" s="437"/>
      <c r="G34" s="438"/>
      <c r="H34" s="438"/>
      <c r="I34" s="189"/>
      <c r="J34" s="192"/>
      <c r="K34" s="189"/>
      <c r="L34" s="189"/>
      <c r="M34" s="439"/>
      <c r="N34" s="440"/>
      <c r="O34" s="189"/>
      <c r="P34" s="189"/>
      <c r="Q34" s="189"/>
      <c r="R34" s="189"/>
      <c r="S34" s="189"/>
      <c r="T34" s="189"/>
      <c r="U34" s="189" t="s">
        <v>590</v>
      </c>
      <c r="V34" s="189"/>
      <c r="W34" s="189"/>
      <c r="X34" s="189"/>
      <c r="Y34" s="189"/>
      <c r="Z34" s="189"/>
      <c r="AA34" s="190"/>
      <c r="AB34" s="191"/>
      <c r="AC34" s="445"/>
      <c r="AD34" s="446"/>
      <c r="AE34" s="189"/>
      <c r="AF34" s="189"/>
      <c r="AG34" s="190"/>
      <c r="AH34" s="191"/>
      <c r="AI34" s="437"/>
      <c r="AJ34" s="438"/>
      <c r="AK34" s="460"/>
      <c r="AL34" s="461"/>
      <c r="AM34" s="461"/>
      <c r="AN34" s="462"/>
    </row>
    <row r="35" spans="2:40" ht="13.5" customHeight="1" x14ac:dyDescent="0.15">
      <c r="B35" s="193">
        <v>25</v>
      </c>
      <c r="C35" s="194">
        <v>10.5</v>
      </c>
      <c r="D35" s="194">
        <v>249.4</v>
      </c>
      <c r="E35" s="194">
        <v>259.89999999999998</v>
      </c>
      <c r="F35" s="437"/>
      <c r="G35" s="438"/>
      <c r="H35" s="438"/>
      <c r="I35" s="189"/>
      <c r="J35" s="192"/>
      <c r="K35" s="189" t="s">
        <v>590</v>
      </c>
      <c r="L35" s="189"/>
      <c r="M35" s="439"/>
      <c r="N35" s="440"/>
      <c r="O35" s="189"/>
      <c r="P35" s="189"/>
      <c r="Q35" s="189"/>
      <c r="R35" s="189"/>
      <c r="S35" s="189"/>
      <c r="T35" s="189"/>
      <c r="U35" s="189"/>
      <c r="V35" s="189"/>
      <c r="W35" s="189"/>
      <c r="X35" s="189"/>
      <c r="Y35" s="189"/>
      <c r="Z35" s="189"/>
      <c r="AA35" s="190"/>
      <c r="AB35" s="191"/>
      <c r="AC35" s="445"/>
      <c r="AD35" s="446"/>
      <c r="AE35" s="189"/>
      <c r="AF35" s="189"/>
      <c r="AG35" s="190"/>
      <c r="AH35" s="191"/>
      <c r="AI35" s="437"/>
      <c r="AJ35" s="438"/>
      <c r="AK35" s="460"/>
      <c r="AL35" s="461"/>
      <c r="AM35" s="461"/>
      <c r="AN35" s="462"/>
    </row>
    <row r="36" spans="2:40" ht="13.5" customHeight="1" x14ac:dyDescent="0.15">
      <c r="B36" s="193">
        <v>26</v>
      </c>
      <c r="C36" s="194">
        <v>10.5</v>
      </c>
      <c r="D36" s="194">
        <v>259.89999999999998</v>
      </c>
      <c r="E36" s="194">
        <v>270.39999999999998</v>
      </c>
      <c r="F36" s="437"/>
      <c r="G36" s="438"/>
      <c r="H36" s="438"/>
      <c r="I36" s="189"/>
      <c r="J36" s="192"/>
      <c r="K36" s="189" t="s">
        <v>590</v>
      </c>
      <c r="L36" s="189"/>
      <c r="M36" s="439"/>
      <c r="N36" s="440"/>
      <c r="O36" s="189"/>
      <c r="P36" s="189" t="s">
        <v>595</v>
      </c>
      <c r="Q36" s="189"/>
      <c r="R36" s="189"/>
      <c r="S36" s="189"/>
      <c r="T36" s="189"/>
      <c r="U36" s="189" t="s">
        <v>590</v>
      </c>
      <c r="V36" s="189"/>
      <c r="W36" s="189"/>
      <c r="X36" s="189"/>
      <c r="Y36" s="189"/>
      <c r="Z36" s="189"/>
      <c r="AA36" s="190"/>
      <c r="AB36" s="191"/>
      <c r="AC36" s="445"/>
      <c r="AD36" s="446"/>
      <c r="AE36" s="189"/>
      <c r="AF36" s="189"/>
      <c r="AG36" s="190"/>
      <c r="AH36" s="191"/>
      <c r="AI36" s="437"/>
      <c r="AJ36" s="438"/>
      <c r="AK36" s="460"/>
      <c r="AL36" s="461"/>
      <c r="AM36" s="461"/>
      <c r="AN36" s="462"/>
    </row>
    <row r="37" spans="2:40" ht="13.5" customHeight="1" x14ac:dyDescent="0.15">
      <c r="B37" s="193">
        <v>27</v>
      </c>
      <c r="C37" s="194">
        <v>10.5</v>
      </c>
      <c r="D37" s="194">
        <v>270.39999999999998</v>
      </c>
      <c r="E37" s="194">
        <v>280.89999999999998</v>
      </c>
      <c r="F37" s="437"/>
      <c r="G37" s="438"/>
      <c r="H37" s="438"/>
      <c r="I37" s="189"/>
      <c r="J37" s="192"/>
      <c r="K37" s="189"/>
      <c r="L37" s="189" t="s">
        <v>588</v>
      </c>
      <c r="M37" s="439"/>
      <c r="N37" s="440"/>
      <c r="O37" s="189"/>
      <c r="P37" s="189"/>
      <c r="Q37" s="189"/>
      <c r="R37" s="189"/>
      <c r="S37" s="189"/>
      <c r="T37" s="189"/>
      <c r="U37" s="189"/>
      <c r="V37" s="189"/>
      <c r="W37" s="189"/>
      <c r="X37" s="189"/>
      <c r="Y37" s="189"/>
      <c r="Z37" s="189"/>
      <c r="AA37" s="190"/>
      <c r="AB37" s="191"/>
      <c r="AC37" s="445"/>
      <c r="AD37" s="446"/>
      <c r="AE37" s="189"/>
      <c r="AF37" s="189"/>
      <c r="AG37" s="190"/>
      <c r="AH37" s="191"/>
      <c r="AI37" s="437"/>
      <c r="AJ37" s="438"/>
      <c r="AK37" s="460"/>
      <c r="AL37" s="461"/>
      <c r="AM37" s="461"/>
      <c r="AN37" s="462"/>
    </row>
    <row r="38" spans="2:40" ht="13.5" customHeight="1" x14ac:dyDescent="0.15">
      <c r="B38" s="193">
        <v>28</v>
      </c>
      <c r="C38" s="194">
        <v>10.5</v>
      </c>
      <c r="D38" s="194">
        <v>280.89999999999998</v>
      </c>
      <c r="E38" s="194">
        <v>291.39999999999998</v>
      </c>
      <c r="F38" s="437"/>
      <c r="G38" s="438"/>
      <c r="H38" s="438"/>
      <c r="I38" s="189"/>
      <c r="J38" s="192"/>
      <c r="K38" s="189" t="s">
        <v>588</v>
      </c>
      <c r="L38" s="189" t="s">
        <v>588</v>
      </c>
      <c r="M38" s="439"/>
      <c r="N38" s="440"/>
      <c r="O38" s="189"/>
      <c r="P38" s="189"/>
      <c r="Q38" s="189"/>
      <c r="R38" s="189"/>
      <c r="S38" s="189"/>
      <c r="T38" s="189"/>
      <c r="U38" s="189" t="s">
        <v>590</v>
      </c>
      <c r="V38" s="189"/>
      <c r="W38" s="189"/>
      <c r="X38" s="189"/>
      <c r="Y38" s="189"/>
      <c r="Z38" s="189"/>
      <c r="AA38" s="190"/>
      <c r="AB38" s="191"/>
      <c r="AC38" s="445"/>
      <c r="AD38" s="446"/>
      <c r="AE38" s="189"/>
      <c r="AF38" s="189"/>
      <c r="AG38" s="190"/>
      <c r="AH38" s="191"/>
      <c r="AI38" s="437"/>
      <c r="AJ38" s="438"/>
      <c r="AK38" s="460"/>
      <c r="AL38" s="461"/>
      <c r="AM38" s="461"/>
      <c r="AN38" s="462"/>
    </row>
    <row r="39" spans="2:40" ht="13.5" customHeight="1" x14ac:dyDescent="0.15">
      <c r="B39" s="193">
        <v>29</v>
      </c>
      <c r="C39" s="194">
        <v>10.5</v>
      </c>
      <c r="D39" s="194">
        <v>291.39999999999998</v>
      </c>
      <c r="E39" s="194">
        <v>301.89999999999998</v>
      </c>
      <c r="F39" s="437"/>
      <c r="G39" s="438"/>
      <c r="H39" s="438"/>
      <c r="I39" s="189"/>
      <c r="J39" s="192"/>
      <c r="K39" s="189"/>
      <c r="L39" s="189" t="s">
        <v>588</v>
      </c>
      <c r="M39" s="439"/>
      <c r="N39" s="440"/>
      <c r="O39" s="189"/>
      <c r="P39" s="189"/>
      <c r="Q39" s="189"/>
      <c r="R39" s="189"/>
      <c r="S39" s="189"/>
      <c r="T39" s="189"/>
      <c r="U39" s="189"/>
      <c r="V39" s="189"/>
      <c r="W39" s="189"/>
      <c r="X39" s="189"/>
      <c r="Y39" s="189"/>
      <c r="Z39" s="189"/>
      <c r="AA39" s="190"/>
      <c r="AB39" s="191"/>
      <c r="AC39" s="445"/>
      <c r="AD39" s="446"/>
      <c r="AE39" s="189"/>
      <c r="AF39" s="189"/>
      <c r="AG39" s="190"/>
      <c r="AH39" s="191"/>
      <c r="AI39" s="437"/>
      <c r="AJ39" s="438"/>
      <c r="AK39" s="460"/>
      <c r="AL39" s="461"/>
      <c r="AM39" s="461"/>
      <c r="AN39" s="462"/>
    </row>
    <row r="40" spans="2:40" ht="13.5" customHeight="1" x14ac:dyDescent="0.15">
      <c r="B40" s="193">
        <v>30</v>
      </c>
      <c r="C40" s="194">
        <v>10.5</v>
      </c>
      <c r="D40" s="194">
        <v>301.89999999999998</v>
      </c>
      <c r="E40" s="194">
        <v>312.39999999999998</v>
      </c>
      <c r="F40" s="437"/>
      <c r="G40" s="438"/>
      <c r="H40" s="438"/>
      <c r="I40" s="189"/>
      <c r="J40" s="192"/>
      <c r="K40" s="189" t="s">
        <v>588</v>
      </c>
      <c r="L40" s="189" t="s">
        <v>588</v>
      </c>
      <c r="M40" s="439"/>
      <c r="N40" s="440"/>
      <c r="O40" s="189"/>
      <c r="P40" s="189" t="s">
        <v>596</v>
      </c>
      <c r="Q40" s="189"/>
      <c r="R40" s="189"/>
      <c r="S40" s="189"/>
      <c r="T40" s="189"/>
      <c r="U40" s="189" t="s">
        <v>590</v>
      </c>
      <c r="V40" s="189"/>
      <c r="W40" s="189"/>
      <c r="X40" s="189"/>
      <c r="Y40" s="189"/>
      <c r="Z40" s="189"/>
      <c r="AA40" s="190"/>
      <c r="AB40" s="191"/>
      <c r="AC40" s="445"/>
      <c r="AD40" s="446"/>
      <c r="AE40" s="189"/>
      <c r="AF40" s="189"/>
      <c r="AG40" s="190"/>
      <c r="AH40" s="191"/>
      <c r="AI40" s="437"/>
      <c r="AJ40" s="438"/>
      <c r="AK40" s="460"/>
      <c r="AL40" s="461"/>
      <c r="AM40" s="461"/>
      <c r="AN40" s="462"/>
    </row>
    <row r="41" spans="2:40" ht="13.5" customHeight="1" x14ac:dyDescent="0.15">
      <c r="B41" s="193">
        <v>31</v>
      </c>
      <c r="C41" s="194">
        <v>10.5</v>
      </c>
      <c r="D41" s="194">
        <v>312.39999999999998</v>
      </c>
      <c r="E41" s="194">
        <v>322.89999999999998</v>
      </c>
      <c r="F41" s="437"/>
      <c r="G41" s="438"/>
      <c r="H41" s="438"/>
      <c r="I41" s="189"/>
      <c r="J41" s="192"/>
      <c r="K41" s="189" t="s">
        <v>588</v>
      </c>
      <c r="L41" s="189" t="s">
        <v>588</v>
      </c>
      <c r="M41" s="439"/>
      <c r="N41" s="440"/>
      <c r="O41" s="189"/>
      <c r="P41" s="189"/>
      <c r="Q41" s="189"/>
      <c r="R41" s="189"/>
      <c r="S41" s="189"/>
      <c r="T41" s="189"/>
      <c r="U41" s="189" t="s">
        <v>590</v>
      </c>
      <c r="V41" s="189"/>
      <c r="W41" s="189"/>
      <c r="X41" s="189"/>
      <c r="Y41" s="189"/>
      <c r="Z41" s="189"/>
      <c r="AA41" s="190"/>
      <c r="AB41" s="191"/>
      <c r="AC41" s="445"/>
      <c r="AD41" s="446"/>
      <c r="AE41" s="189"/>
      <c r="AF41" s="189"/>
      <c r="AG41" s="190"/>
      <c r="AH41" s="191"/>
      <c r="AI41" s="437"/>
      <c r="AJ41" s="438"/>
      <c r="AK41" s="460"/>
      <c r="AL41" s="461"/>
      <c r="AM41" s="461"/>
      <c r="AN41" s="462"/>
    </row>
    <row r="42" spans="2:40" ht="13.5" customHeight="1" x14ac:dyDescent="0.15">
      <c r="B42" s="193">
        <v>32</v>
      </c>
      <c r="C42" s="194">
        <v>10.5</v>
      </c>
      <c r="D42" s="194">
        <v>322.89999999999998</v>
      </c>
      <c r="E42" s="194">
        <v>333.4</v>
      </c>
      <c r="F42" s="437"/>
      <c r="G42" s="438"/>
      <c r="H42" s="438"/>
      <c r="I42" s="189"/>
      <c r="J42" s="192"/>
      <c r="K42" s="189"/>
      <c r="L42" s="189" t="s">
        <v>588</v>
      </c>
      <c r="M42" s="439"/>
      <c r="N42" s="440"/>
      <c r="O42" s="189"/>
      <c r="P42" s="189"/>
      <c r="Q42" s="189"/>
      <c r="R42" s="189"/>
      <c r="S42" s="189"/>
      <c r="T42" s="189"/>
      <c r="U42" s="189"/>
      <c r="V42" s="189"/>
      <c r="W42" s="189"/>
      <c r="X42" s="189"/>
      <c r="Y42" s="189"/>
      <c r="Z42" s="189"/>
      <c r="AA42" s="190"/>
      <c r="AB42" s="191"/>
      <c r="AC42" s="445"/>
      <c r="AD42" s="446"/>
      <c r="AE42" s="189"/>
      <c r="AF42" s="189"/>
      <c r="AG42" s="190"/>
      <c r="AH42" s="191"/>
      <c r="AI42" s="437"/>
      <c r="AJ42" s="438"/>
      <c r="AK42" s="460"/>
      <c r="AL42" s="461"/>
      <c r="AM42" s="461"/>
      <c r="AN42" s="462"/>
    </row>
    <row r="43" spans="2:40" ht="13.5" customHeight="1" x14ac:dyDescent="0.15">
      <c r="B43" s="193">
        <v>33</v>
      </c>
      <c r="C43" s="194">
        <v>10.5</v>
      </c>
      <c r="D43" s="194">
        <v>333.4</v>
      </c>
      <c r="E43" s="194">
        <v>343.9</v>
      </c>
      <c r="F43" s="437"/>
      <c r="G43" s="438"/>
      <c r="H43" s="438"/>
      <c r="I43" s="189"/>
      <c r="J43" s="192"/>
      <c r="K43" s="189" t="s">
        <v>588</v>
      </c>
      <c r="L43" s="189" t="s">
        <v>588</v>
      </c>
      <c r="M43" s="439"/>
      <c r="N43" s="440"/>
      <c r="O43" s="189"/>
      <c r="P43" s="189"/>
      <c r="Q43" s="189"/>
      <c r="R43" s="189"/>
      <c r="S43" s="189"/>
      <c r="T43" s="189"/>
      <c r="U43" s="189" t="s">
        <v>590</v>
      </c>
      <c r="V43" s="189"/>
      <c r="W43" s="189"/>
      <c r="X43" s="189"/>
      <c r="Y43" s="189"/>
      <c r="Z43" s="189"/>
      <c r="AA43" s="190"/>
      <c r="AB43" s="191"/>
      <c r="AC43" s="445"/>
      <c r="AD43" s="446"/>
      <c r="AE43" s="189"/>
      <c r="AF43" s="189"/>
      <c r="AG43" s="190"/>
      <c r="AH43" s="191"/>
      <c r="AI43" s="437"/>
      <c r="AJ43" s="438"/>
      <c r="AK43" s="460"/>
      <c r="AL43" s="461"/>
      <c r="AM43" s="461"/>
      <c r="AN43" s="462"/>
    </row>
    <row r="44" spans="2:40" ht="13.5" customHeight="1" x14ac:dyDescent="0.15">
      <c r="B44" s="193">
        <v>34</v>
      </c>
      <c r="C44" s="194">
        <v>10.5</v>
      </c>
      <c r="D44" s="194">
        <v>343.9</v>
      </c>
      <c r="E44" s="194">
        <v>354.4</v>
      </c>
      <c r="F44" s="437"/>
      <c r="G44" s="438"/>
      <c r="H44" s="438"/>
      <c r="I44" s="189"/>
      <c r="J44" s="192"/>
      <c r="K44" s="189"/>
      <c r="L44" s="189" t="s">
        <v>588</v>
      </c>
      <c r="M44" s="439"/>
      <c r="N44" s="440"/>
      <c r="O44" s="189"/>
      <c r="P44" s="189"/>
      <c r="Q44" s="189"/>
      <c r="R44" s="189"/>
      <c r="S44" s="189"/>
      <c r="T44" s="189"/>
      <c r="U44" s="189"/>
      <c r="V44" s="189"/>
      <c r="W44" s="189"/>
      <c r="X44" s="189"/>
      <c r="Y44" s="189"/>
      <c r="Z44" s="189"/>
      <c r="AA44" s="190"/>
      <c r="AB44" s="191"/>
      <c r="AC44" s="445"/>
      <c r="AD44" s="446"/>
      <c r="AE44" s="189"/>
      <c r="AF44" s="189"/>
      <c r="AG44" s="190"/>
      <c r="AH44" s="191"/>
      <c r="AI44" s="437"/>
      <c r="AJ44" s="438"/>
      <c r="AK44" s="460"/>
      <c r="AL44" s="461"/>
      <c r="AM44" s="461"/>
      <c r="AN44" s="462"/>
    </row>
    <row r="45" spans="2:40" ht="13.5" customHeight="1" x14ac:dyDescent="0.15">
      <c r="B45" s="193">
        <v>35</v>
      </c>
      <c r="C45" s="194">
        <v>10.5</v>
      </c>
      <c r="D45" s="194">
        <v>354.4</v>
      </c>
      <c r="E45" s="194">
        <v>364.9</v>
      </c>
      <c r="F45" s="437"/>
      <c r="G45" s="438"/>
      <c r="H45" s="438"/>
      <c r="I45" s="189"/>
      <c r="J45" s="192"/>
      <c r="K45" s="189" t="s">
        <v>588</v>
      </c>
      <c r="L45" s="189" t="s">
        <v>588</v>
      </c>
      <c r="M45" s="439"/>
      <c r="N45" s="440"/>
      <c r="O45" s="189" t="s">
        <v>593</v>
      </c>
      <c r="P45" s="189" t="s">
        <v>597</v>
      </c>
      <c r="Q45" s="189"/>
      <c r="R45" s="189"/>
      <c r="S45" s="189"/>
      <c r="T45" s="189"/>
      <c r="U45" s="189" t="s">
        <v>590</v>
      </c>
      <c r="V45" s="189"/>
      <c r="W45" s="189"/>
      <c r="X45" s="189"/>
      <c r="Y45" s="189"/>
      <c r="Z45" s="189"/>
      <c r="AA45" s="190"/>
      <c r="AB45" s="191"/>
      <c r="AC45" s="445"/>
      <c r="AD45" s="446"/>
      <c r="AE45" s="189"/>
      <c r="AF45" s="189"/>
      <c r="AG45" s="190"/>
      <c r="AH45" s="191"/>
      <c r="AI45" s="437"/>
      <c r="AJ45" s="438"/>
      <c r="AK45" s="460"/>
      <c r="AL45" s="461"/>
      <c r="AM45" s="461"/>
      <c r="AN45" s="462"/>
    </row>
    <row r="46" spans="2:40" ht="13.5" customHeight="1" x14ac:dyDescent="0.15">
      <c r="B46" s="193">
        <v>36</v>
      </c>
      <c r="C46" s="194">
        <v>10.5</v>
      </c>
      <c r="D46" s="194">
        <v>364.9</v>
      </c>
      <c r="E46" s="194">
        <v>375.4</v>
      </c>
      <c r="F46" s="437"/>
      <c r="G46" s="438"/>
      <c r="H46" s="438"/>
      <c r="I46" s="189"/>
      <c r="J46" s="192"/>
      <c r="K46" s="189"/>
      <c r="L46" s="189" t="s">
        <v>588</v>
      </c>
      <c r="M46" s="439"/>
      <c r="N46" s="440"/>
      <c r="O46" s="189"/>
      <c r="P46" s="189"/>
      <c r="Q46" s="189"/>
      <c r="R46" s="189"/>
      <c r="S46" s="189"/>
      <c r="T46" s="189"/>
      <c r="U46" s="189"/>
      <c r="V46" s="189"/>
      <c r="W46" s="189"/>
      <c r="X46" s="189"/>
      <c r="Y46" s="189"/>
      <c r="Z46" s="189"/>
      <c r="AA46" s="190"/>
      <c r="AB46" s="191"/>
      <c r="AC46" s="445"/>
      <c r="AD46" s="446"/>
      <c r="AE46" s="189"/>
      <c r="AF46" s="189"/>
      <c r="AG46" s="190"/>
      <c r="AH46" s="191"/>
      <c r="AI46" s="437"/>
      <c r="AJ46" s="438"/>
      <c r="AK46" s="460"/>
      <c r="AL46" s="461"/>
      <c r="AM46" s="461"/>
      <c r="AN46" s="462"/>
    </row>
    <row r="47" spans="2:40" ht="13.5" customHeight="1" x14ac:dyDescent="0.15">
      <c r="B47" s="193">
        <v>37</v>
      </c>
      <c r="C47" s="194">
        <v>10.5</v>
      </c>
      <c r="D47" s="194">
        <v>375.4</v>
      </c>
      <c r="E47" s="194">
        <v>385.9</v>
      </c>
      <c r="F47" s="437"/>
      <c r="G47" s="438"/>
      <c r="H47" s="438"/>
      <c r="I47" s="189"/>
      <c r="J47" s="192"/>
      <c r="K47" s="189" t="s">
        <v>588</v>
      </c>
      <c r="L47" s="189" t="s">
        <v>588</v>
      </c>
      <c r="M47" s="439"/>
      <c r="N47" s="440"/>
      <c r="O47" s="189"/>
      <c r="P47" s="189"/>
      <c r="Q47" s="189"/>
      <c r="R47" s="189"/>
      <c r="S47" s="189"/>
      <c r="T47" s="189"/>
      <c r="U47" s="189" t="s">
        <v>590</v>
      </c>
      <c r="V47" s="189"/>
      <c r="W47" s="189"/>
      <c r="X47" s="189"/>
      <c r="Y47" s="189"/>
      <c r="Z47" s="189"/>
      <c r="AA47" s="190"/>
      <c r="AB47" s="191"/>
      <c r="AC47" s="445"/>
      <c r="AD47" s="446"/>
      <c r="AE47" s="189"/>
      <c r="AF47" s="189"/>
      <c r="AG47" s="190"/>
      <c r="AH47" s="191"/>
      <c r="AI47" s="437"/>
      <c r="AJ47" s="438"/>
      <c r="AK47" s="460"/>
      <c r="AL47" s="461"/>
      <c r="AM47" s="461"/>
      <c r="AN47" s="462"/>
    </row>
    <row r="48" spans="2:40" ht="13.5" customHeight="1" x14ac:dyDescent="0.15">
      <c r="B48" s="193">
        <v>38</v>
      </c>
      <c r="C48" s="194">
        <v>10.5</v>
      </c>
      <c r="D48" s="194">
        <v>385.9</v>
      </c>
      <c r="E48" s="194">
        <v>396.4</v>
      </c>
      <c r="F48" s="437"/>
      <c r="G48" s="438"/>
      <c r="H48" s="438"/>
      <c r="I48" s="189"/>
      <c r="J48" s="192"/>
      <c r="K48" s="189" t="s">
        <v>588</v>
      </c>
      <c r="L48" s="189" t="s">
        <v>588</v>
      </c>
      <c r="M48" s="439"/>
      <c r="N48" s="440"/>
      <c r="O48" s="189"/>
      <c r="P48" s="189"/>
      <c r="Q48" s="189"/>
      <c r="R48" s="189"/>
      <c r="S48" s="189"/>
      <c r="T48" s="189"/>
      <c r="U48" s="189" t="s">
        <v>590</v>
      </c>
      <c r="V48" s="189"/>
      <c r="W48" s="189"/>
      <c r="X48" s="189"/>
      <c r="Y48" s="189"/>
      <c r="Z48" s="189"/>
      <c r="AA48" s="190"/>
      <c r="AB48" s="191"/>
      <c r="AC48" s="445"/>
      <c r="AD48" s="446"/>
      <c r="AE48" s="189"/>
      <c r="AF48" s="189"/>
      <c r="AG48" s="190"/>
      <c r="AH48" s="191"/>
      <c r="AI48" s="437"/>
      <c r="AJ48" s="438"/>
      <c r="AK48" s="460"/>
      <c r="AL48" s="461"/>
      <c r="AM48" s="461"/>
      <c r="AN48" s="462"/>
    </row>
    <row r="49" spans="2:40" ht="13.5" customHeight="1" x14ac:dyDescent="0.15">
      <c r="B49" s="193">
        <v>39</v>
      </c>
      <c r="C49" s="194">
        <v>10.5</v>
      </c>
      <c r="D49" s="194">
        <v>396.4</v>
      </c>
      <c r="E49" s="194">
        <v>406.9</v>
      </c>
      <c r="F49" s="437"/>
      <c r="G49" s="438"/>
      <c r="H49" s="438"/>
      <c r="I49" s="189"/>
      <c r="J49" s="192"/>
      <c r="K49" s="189"/>
      <c r="L49" s="189" t="s">
        <v>588</v>
      </c>
      <c r="M49" s="439"/>
      <c r="N49" s="440"/>
      <c r="O49" s="189"/>
      <c r="P49" s="189"/>
      <c r="Q49" s="189"/>
      <c r="R49" s="189"/>
      <c r="S49" s="189"/>
      <c r="T49" s="189"/>
      <c r="U49" s="189"/>
      <c r="V49" s="189"/>
      <c r="W49" s="189"/>
      <c r="X49" s="189"/>
      <c r="Y49" s="189"/>
      <c r="Z49" s="189"/>
      <c r="AA49" s="190"/>
      <c r="AB49" s="191"/>
      <c r="AC49" s="445"/>
      <c r="AD49" s="446"/>
      <c r="AE49" s="189"/>
      <c r="AF49" s="189"/>
      <c r="AG49" s="189"/>
      <c r="AH49" s="189"/>
      <c r="AI49" s="437"/>
      <c r="AJ49" s="438"/>
      <c r="AK49" s="460"/>
      <c r="AL49" s="461"/>
      <c r="AM49" s="461"/>
      <c r="AN49" s="462"/>
    </row>
    <row r="50" spans="2:40" ht="13.5" customHeight="1" x14ac:dyDescent="0.15">
      <c r="B50" s="193">
        <v>40</v>
      </c>
      <c r="C50" s="194">
        <v>9.1</v>
      </c>
      <c r="D50" s="194">
        <v>406.9</v>
      </c>
      <c r="E50" s="194">
        <v>416</v>
      </c>
      <c r="F50" s="437"/>
      <c r="G50" s="438"/>
      <c r="H50" s="438"/>
      <c r="I50" s="189"/>
      <c r="J50" s="192"/>
      <c r="K50" s="189" t="s">
        <v>588</v>
      </c>
      <c r="L50" s="189" t="s">
        <v>588</v>
      </c>
      <c r="M50" s="439"/>
      <c r="N50" s="440"/>
      <c r="O50" s="189" t="s">
        <v>594</v>
      </c>
      <c r="P50" s="189" t="s">
        <v>598</v>
      </c>
      <c r="Q50" s="189"/>
      <c r="R50" s="189"/>
      <c r="S50" s="189"/>
      <c r="T50" s="189"/>
      <c r="U50" s="189"/>
      <c r="V50" s="189"/>
      <c r="W50" s="189"/>
      <c r="X50" s="189"/>
      <c r="Y50" s="189"/>
      <c r="Z50" s="189"/>
      <c r="AA50" s="190"/>
      <c r="AB50" s="191"/>
      <c r="AC50" s="445"/>
      <c r="AD50" s="446"/>
      <c r="AE50" s="189"/>
      <c r="AF50" s="189"/>
      <c r="AG50" s="189"/>
      <c r="AH50" s="189"/>
      <c r="AI50" s="437"/>
      <c r="AJ50" s="438"/>
      <c r="AK50" s="460"/>
      <c r="AL50" s="461"/>
      <c r="AM50" s="461"/>
      <c r="AN50" s="462"/>
    </row>
    <row r="51" spans="2:40" ht="13.5" customHeight="1" x14ac:dyDescent="0.15">
      <c r="B51" s="193" t="s">
        <v>599</v>
      </c>
      <c r="C51" s="194">
        <v>0</v>
      </c>
      <c r="D51" s="194">
        <v>416</v>
      </c>
      <c r="E51" s="194">
        <v>416</v>
      </c>
      <c r="F51" s="437" t="s">
        <v>587</v>
      </c>
      <c r="G51" s="438"/>
      <c r="H51" s="438"/>
      <c r="I51" s="189"/>
      <c r="J51" s="192"/>
      <c r="K51" s="189"/>
      <c r="L51" s="189"/>
      <c r="M51" s="439"/>
      <c r="N51" s="440"/>
      <c r="O51" s="189"/>
      <c r="P51" s="189"/>
      <c r="Q51" s="189"/>
      <c r="R51" s="189"/>
      <c r="S51" s="189"/>
      <c r="T51" s="189"/>
      <c r="U51" s="189"/>
      <c r="V51" s="189"/>
      <c r="W51" s="189"/>
      <c r="X51" s="189"/>
      <c r="Y51" s="189"/>
      <c r="Z51" s="189"/>
      <c r="AA51" s="190"/>
      <c r="AB51" s="191"/>
      <c r="AC51" s="445"/>
      <c r="AD51" s="446"/>
      <c r="AE51" s="189"/>
      <c r="AF51" s="189"/>
      <c r="AG51" s="189"/>
      <c r="AH51" s="189"/>
      <c r="AI51" s="437"/>
      <c r="AJ51" s="438"/>
      <c r="AK51" s="460"/>
      <c r="AL51" s="461"/>
      <c r="AM51" s="461"/>
      <c r="AN51" s="462"/>
    </row>
    <row r="52" spans="2:40" ht="13.5" customHeight="1" x14ac:dyDescent="0.15">
      <c r="B52" s="166" t="s">
        <v>373</v>
      </c>
    </row>
  </sheetData>
  <mergeCells count="261">
    <mergeCell ref="F50:H50"/>
    <mergeCell ref="M50:N50"/>
    <mergeCell ref="AC50:AD50"/>
    <mergeCell ref="AI50:AJ50"/>
    <mergeCell ref="AK50:AN50"/>
    <mergeCell ref="F51:H51"/>
    <mergeCell ref="M51:N51"/>
    <mergeCell ref="AC51:AD51"/>
    <mergeCell ref="AI51:AJ51"/>
    <mergeCell ref="AK51:AN51"/>
    <mergeCell ref="F48:H48"/>
    <mergeCell ref="M48:N48"/>
    <mergeCell ref="AC48:AD48"/>
    <mergeCell ref="AI48:AJ48"/>
    <mergeCell ref="AK48:AN48"/>
    <mergeCell ref="F49:H49"/>
    <mergeCell ref="M49:N49"/>
    <mergeCell ref="AC49:AD49"/>
    <mergeCell ref="AI49:AJ49"/>
    <mergeCell ref="AK49:AN49"/>
    <mergeCell ref="F46:H46"/>
    <mergeCell ref="M46:N46"/>
    <mergeCell ref="AC46:AD46"/>
    <mergeCell ref="AI46:AJ46"/>
    <mergeCell ref="AK46:AN46"/>
    <mergeCell ref="F47:H47"/>
    <mergeCell ref="M47:N47"/>
    <mergeCell ref="AC47:AD47"/>
    <mergeCell ref="AI47:AJ47"/>
    <mergeCell ref="AK47:AN47"/>
    <mergeCell ref="F44:H44"/>
    <mergeCell ref="M44:N44"/>
    <mergeCell ref="AC44:AD44"/>
    <mergeCell ref="AI44:AJ44"/>
    <mergeCell ref="AK44:AN44"/>
    <mergeCell ref="F45:H45"/>
    <mergeCell ref="M45:N45"/>
    <mergeCell ref="AC45:AD45"/>
    <mergeCell ref="AI45:AJ45"/>
    <mergeCell ref="AK45:AN45"/>
    <mergeCell ref="F42:H42"/>
    <mergeCell ref="M42:N42"/>
    <mergeCell ref="AC42:AD42"/>
    <mergeCell ref="AI42:AJ42"/>
    <mergeCell ref="AK42:AN42"/>
    <mergeCell ref="F43:H43"/>
    <mergeCell ref="M43:N43"/>
    <mergeCell ref="AC43:AD43"/>
    <mergeCell ref="AI43:AJ43"/>
    <mergeCell ref="AK43:AN43"/>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P8:P9"/>
    <mergeCell ref="F8:H9"/>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D6:E7"/>
    <mergeCell ref="F6:J7"/>
    <mergeCell ref="K6:N7"/>
    <mergeCell ref="AE6:AJ7"/>
    <mergeCell ref="X8:X9"/>
    <mergeCell ref="Y8:Y9"/>
    <mergeCell ref="Z8:Z9"/>
    <mergeCell ref="AA8:AA9"/>
    <mergeCell ref="AB8:AB9"/>
    <mergeCell ref="O7:Q7"/>
    <mergeCell ref="S7:T7"/>
    <mergeCell ref="U7:X7"/>
  </mergeCells>
  <phoneticPr fontId="8"/>
  <dataValidations count="1">
    <dataValidation type="list" allowBlank="1" showInputMessage="1" showErrorMessage="1" sqref="AH11 AF51:AG51 AB23 AE13 AF12:AG12 K10:L51 AH50 U23 U37 U45" xr:uid="{00000000-0002-0000-0300-000000000000}">
      <formula1>"　,○"</formula1>
    </dataValidation>
  </dataValidations>
  <printOptions horizontalCentered="1"/>
  <pageMargins left="0.19685039370078741" right="0.19685039370078741" top="0.39370078740157483" bottom="0.19685039370078741" header="0.51181102362204722" footer="0.27559055118110237"/>
  <pageSetup paperSize="9" scale="83" fitToWidth="0"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25" style="2" customWidth="1"/>
    <col min="36" max="36" width="1.25" style="2" customWidth="1"/>
    <col min="37" max="16384" width="9" style="2"/>
  </cols>
  <sheetData>
    <row r="2" spans="2:35" ht="8.25" customHeight="1" x14ac:dyDescent="0.15"/>
    <row r="3" spans="2:35" s="13" customFormat="1" ht="24.95" customHeight="1" x14ac:dyDescent="0.15">
      <c r="B3" s="464" t="s">
        <v>239</v>
      </c>
      <c r="C3" s="464"/>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280" t="s">
        <v>17</v>
      </c>
      <c r="C4" s="284"/>
      <c r="D4" s="281"/>
      <c r="E4" s="465" t="s">
        <v>693</v>
      </c>
      <c r="F4" s="466"/>
      <c r="G4" s="466"/>
      <c r="H4" s="466"/>
      <c r="I4" s="467"/>
      <c r="J4" s="468" t="s">
        <v>18</v>
      </c>
      <c r="K4" s="468"/>
      <c r="L4" s="468"/>
      <c r="M4" s="469" t="s">
        <v>697</v>
      </c>
      <c r="N4" s="470"/>
      <c r="O4" s="470"/>
      <c r="P4" s="470"/>
      <c r="Q4" s="470"/>
      <c r="R4" s="470"/>
      <c r="S4" s="325" t="s">
        <v>134</v>
      </c>
      <c r="T4" s="326"/>
      <c r="U4" s="326"/>
      <c r="V4" s="327"/>
      <c r="W4" s="485" t="s">
        <v>602</v>
      </c>
      <c r="X4" s="486"/>
      <c r="Y4" s="486"/>
      <c r="Z4" s="486"/>
      <c r="AA4" s="486"/>
      <c r="AB4" s="487"/>
      <c r="AC4" s="491" t="s">
        <v>163</v>
      </c>
      <c r="AD4" s="492"/>
      <c r="AE4" s="493"/>
      <c r="AF4" s="471">
        <v>45884</v>
      </c>
      <c r="AG4" s="472"/>
      <c r="AH4" s="472"/>
      <c r="AI4" s="473"/>
    </row>
    <row r="5" spans="2:35" ht="20.100000000000001" customHeight="1" x14ac:dyDescent="0.15">
      <c r="B5" s="282" t="s">
        <v>0</v>
      </c>
      <c r="C5" s="318"/>
      <c r="D5" s="283"/>
      <c r="E5" s="477" t="s">
        <v>695</v>
      </c>
      <c r="F5" s="478"/>
      <c r="G5" s="478"/>
      <c r="H5" s="478"/>
      <c r="I5" s="479"/>
      <c r="J5" s="480" t="s">
        <v>1</v>
      </c>
      <c r="K5" s="480"/>
      <c r="L5" s="480"/>
      <c r="M5" s="469" t="s">
        <v>699</v>
      </c>
      <c r="N5" s="470"/>
      <c r="O5" s="470"/>
      <c r="P5" s="470"/>
      <c r="Q5" s="470"/>
      <c r="R5" s="470"/>
      <c r="S5" s="314"/>
      <c r="T5" s="328"/>
      <c r="U5" s="328"/>
      <c r="V5" s="329"/>
      <c r="W5" s="488"/>
      <c r="X5" s="489"/>
      <c r="Y5" s="489"/>
      <c r="Z5" s="489"/>
      <c r="AA5" s="489"/>
      <c r="AB5" s="490"/>
      <c r="AC5" s="494"/>
      <c r="AD5" s="495"/>
      <c r="AE5" s="496"/>
      <c r="AF5" s="474"/>
      <c r="AG5" s="475"/>
      <c r="AH5" s="475"/>
      <c r="AI5" s="476"/>
    </row>
    <row r="6" spans="2:35" ht="26.25" customHeight="1" x14ac:dyDescent="0.15">
      <c r="B6" s="481" t="s">
        <v>162</v>
      </c>
      <c r="C6" s="483"/>
      <c r="D6" s="483"/>
      <c r="E6" s="483"/>
      <c r="F6" s="483"/>
      <c r="G6" s="483"/>
      <c r="H6" s="483"/>
      <c r="I6" s="483"/>
      <c r="J6" s="483"/>
      <c r="K6" s="483"/>
      <c r="L6" s="483"/>
      <c r="M6" s="483"/>
      <c r="N6" s="483"/>
      <c r="O6" s="483"/>
      <c r="P6" s="483"/>
      <c r="Q6" s="483"/>
      <c r="R6" s="483"/>
      <c r="S6" s="483"/>
      <c r="T6" s="483"/>
      <c r="U6" s="483"/>
      <c r="V6" s="483"/>
      <c r="W6" s="483"/>
      <c r="X6" s="483"/>
      <c r="Y6" s="483"/>
      <c r="Z6" s="483"/>
      <c r="AA6" s="483"/>
      <c r="AB6" s="483"/>
      <c r="AC6" s="483"/>
      <c r="AD6" s="483"/>
      <c r="AE6" s="483"/>
      <c r="AF6" s="483"/>
      <c r="AG6" s="483"/>
      <c r="AH6" s="483"/>
      <c r="AI6" s="483"/>
    </row>
    <row r="7" spans="2:35" ht="35.450000000000003" customHeight="1" x14ac:dyDescent="0.15">
      <c r="B7" s="482"/>
      <c r="C7" s="484"/>
      <c r="D7" s="484"/>
      <c r="E7" s="484"/>
      <c r="F7" s="484"/>
      <c r="G7" s="484"/>
      <c r="H7" s="484"/>
      <c r="I7" s="484"/>
      <c r="J7" s="484"/>
      <c r="K7" s="484"/>
      <c r="L7" s="484"/>
      <c r="M7" s="484"/>
      <c r="N7" s="484"/>
      <c r="O7" s="484"/>
      <c r="P7" s="484"/>
      <c r="Q7" s="484"/>
      <c r="R7" s="484"/>
      <c r="S7" s="484"/>
      <c r="T7" s="484"/>
      <c r="U7" s="484"/>
      <c r="V7" s="484"/>
      <c r="W7" s="484"/>
      <c r="X7" s="484"/>
      <c r="Y7" s="484"/>
      <c r="Z7" s="484"/>
      <c r="AA7" s="484"/>
      <c r="AB7" s="484"/>
      <c r="AC7" s="484"/>
      <c r="AD7" s="484"/>
      <c r="AE7" s="484"/>
      <c r="AF7" s="484"/>
      <c r="AG7" s="484"/>
      <c r="AH7" s="484"/>
      <c r="AI7" s="484"/>
    </row>
    <row r="8" spans="2:35" ht="35.450000000000003" customHeight="1" x14ac:dyDescent="0.15">
      <c r="B8" s="482"/>
      <c r="C8" s="484"/>
      <c r="D8" s="484"/>
      <c r="E8" s="484"/>
      <c r="F8" s="484"/>
      <c r="G8" s="484"/>
      <c r="H8" s="484"/>
      <c r="I8" s="484"/>
      <c r="J8" s="484"/>
      <c r="K8" s="484"/>
      <c r="L8" s="484"/>
      <c r="M8" s="484"/>
      <c r="N8" s="484"/>
      <c r="O8" s="484"/>
      <c r="P8" s="484"/>
      <c r="Q8" s="484"/>
      <c r="R8" s="484"/>
      <c r="S8" s="484"/>
      <c r="T8" s="484"/>
      <c r="U8" s="484"/>
      <c r="V8" s="484"/>
      <c r="W8" s="484"/>
      <c r="X8" s="484"/>
      <c r="Y8" s="484"/>
      <c r="Z8" s="484"/>
      <c r="AA8" s="484"/>
      <c r="AB8" s="484"/>
      <c r="AC8" s="484"/>
      <c r="AD8" s="484"/>
      <c r="AE8" s="484"/>
      <c r="AF8" s="484"/>
      <c r="AG8" s="484"/>
      <c r="AH8" s="484"/>
      <c r="AI8" s="484"/>
    </row>
    <row r="9" spans="2:35" ht="35.450000000000003" customHeight="1" x14ac:dyDescent="0.15">
      <c r="B9" s="482"/>
      <c r="C9" s="484"/>
      <c r="D9" s="484"/>
      <c r="E9" s="484"/>
      <c r="F9" s="484"/>
      <c r="G9" s="484"/>
      <c r="H9" s="484"/>
      <c r="I9" s="484"/>
      <c r="J9" s="484"/>
      <c r="K9" s="484"/>
      <c r="L9" s="484"/>
      <c r="M9" s="484"/>
      <c r="N9" s="484"/>
      <c r="O9" s="484"/>
      <c r="P9" s="484"/>
      <c r="Q9" s="484"/>
      <c r="R9" s="484"/>
      <c r="S9" s="484"/>
      <c r="T9" s="484"/>
      <c r="U9" s="484"/>
      <c r="V9" s="484"/>
      <c r="W9" s="484"/>
      <c r="X9" s="484"/>
      <c r="Y9" s="484"/>
      <c r="Z9" s="484"/>
      <c r="AA9" s="484"/>
      <c r="AB9" s="484"/>
      <c r="AC9" s="484"/>
      <c r="AD9" s="484"/>
      <c r="AE9" s="484"/>
      <c r="AF9" s="484"/>
      <c r="AG9" s="484"/>
      <c r="AH9" s="484"/>
      <c r="AI9" s="484"/>
    </row>
    <row r="10" spans="2:35" ht="35.450000000000003" customHeight="1" x14ac:dyDescent="0.15">
      <c r="B10" s="482"/>
      <c r="C10" s="484"/>
      <c r="D10" s="484"/>
      <c r="E10" s="484"/>
      <c r="F10" s="484"/>
      <c r="G10" s="484"/>
      <c r="H10" s="484"/>
      <c r="I10" s="484"/>
      <c r="J10" s="484"/>
      <c r="K10" s="484"/>
      <c r="L10" s="484"/>
      <c r="M10" s="484"/>
      <c r="N10" s="484"/>
      <c r="O10" s="484"/>
      <c r="P10" s="484"/>
      <c r="Q10" s="484"/>
      <c r="R10" s="484"/>
      <c r="S10" s="484"/>
      <c r="T10" s="484"/>
      <c r="U10" s="484"/>
      <c r="V10" s="484"/>
      <c r="W10" s="484"/>
      <c r="X10" s="484"/>
      <c r="Y10" s="484"/>
      <c r="Z10" s="484"/>
      <c r="AA10" s="484"/>
      <c r="AB10" s="484"/>
      <c r="AC10" s="484"/>
      <c r="AD10" s="484"/>
      <c r="AE10" s="484"/>
      <c r="AF10" s="484"/>
      <c r="AG10" s="484"/>
      <c r="AH10" s="484"/>
      <c r="AI10" s="484"/>
    </row>
    <row r="11" spans="2:35" ht="35.450000000000003" customHeight="1" x14ac:dyDescent="0.15">
      <c r="B11" s="482"/>
      <c r="C11" s="484"/>
      <c r="D11" s="484"/>
      <c r="E11" s="484"/>
      <c r="F11" s="484"/>
      <c r="G11" s="484"/>
      <c r="H11" s="484"/>
      <c r="I11" s="484"/>
      <c r="J11" s="484"/>
      <c r="K11" s="484"/>
      <c r="L11" s="484"/>
      <c r="M11" s="484"/>
      <c r="N11" s="484"/>
      <c r="O11" s="484"/>
      <c r="P11" s="484"/>
      <c r="Q11" s="484"/>
      <c r="R11" s="484"/>
      <c r="S11" s="484"/>
      <c r="T11" s="484"/>
      <c r="U11" s="484"/>
      <c r="V11" s="484"/>
      <c r="W11" s="484"/>
      <c r="X11" s="484"/>
      <c r="Y11" s="484"/>
      <c r="Z11" s="484"/>
      <c r="AA11" s="484"/>
      <c r="AB11" s="484"/>
      <c r="AC11" s="484"/>
      <c r="AD11" s="484"/>
      <c r="AE11" s="484"/>
      <c r="AF11" s="484"/>
      <c r="AG11" s="484"/>
      <c r="AH11" s="484"/>
      <c r="AI11" s="484"/>
    </row>
    <row r="12" spans="2:35" ht="35.450000000000003" customHeight="1" x14ac:dyDescent="0.15">
      <c r="B12" s="482"/>
      <c r="C12" s="484"/>
      <c r="D12" s="484"/>
      <c r="E12" s="484"/>
      <c r="F12" s="484"/>
      <c r="G12" s="484"/>
      <c r="H12" s="484"/>
      <c r="I12" s="484"/>
      <c r="J12" s="484"/>
      <c r="K12" s="484"/>
      <c r="L12" s="484"/>
      <c r="M12" s="484"/>
      <c r="N12" s="484"/>
      <c r="O12" s="484"/>
      <c r="P12" s="484"/>
      <c r="Q12" s="484"/>
      <c r="R12" s="484"/>
      <c r="S12" s="484"/>
      <c r="T12" s="484"/>
      <c r="U12" s="484"/>
      <c r="V12" s="484"/>
      <c r="W12" s="484"/>
      <c r="X12" s="484"/>
      <c r="Y12" s="484"/>
      <c r="Z12" s="484"/>
      <c r="AA12" s="484"/>
      <c r="AB12" s="484"/>
      <c r="AC12" s="484"/>
      <c r="AD12" s="484"/>
      <c r="AE12" s="484"/>
      <c r="AF12" s="484"/>
      <c r="AG12" s="484"/>
      <c r="AH12" s="484"/>
      <c r="AI12" s="484"/>
    </row>
    <row r="13" spans="2:35" ht="35.450000000000003" customHeight="1" x14ac:dyDescent="0.15">
      <c r="B13" s="482"/>
      <c r="C13" s="484"/>
      <c r="D13" s="484"/>
      <c r="E13" s="484"/>
      <c r="F13" s="484"/>
      <c r="G13" s="484"/>
      <c r="H13" s="484"/>
      <c r="I13" s="484"/>
      <c r="J13" s="484"/>
      <c r="K13" s="484"/>
      <c r="L13" s="484"/>
      <c r="M13" s="484"/>
      <c r="N13" s="484"/>
      <c r="O13" s="484"/>
      <c r="P13" s="484"/>
      <c r="Q13" s="484"/>
      <c r="R13" s="484"/>
      <c r="S13" s="484"/>
      <c r="T13" s="484"/>
      <c r="U13" s="484"/>
      <c r="V13" s="484"/>
      <c r="W13" s="484"/>
      <c r="X13" s="484"/>
      <c r="Y13" s="484"/>
      <c r="Z13" s="484"/>
      <c r="AA13" s="484"/>
      <c r="AB13" s="484"/>
      <c r="AC13" s="484"/>
      <c r="AD13" s="484"/>
      <c r="AE13" s="484"/>
      <c r="AF13" s="484"/>
      <c r="AG13" s="484"/>
      <c r="AH13" s="484"/>
      <c r="AI13" s="484"/>
    </row>
    <row r="14" spans="2:35" ht="35.450000000000003" customHeight="1" x14ac:dyDescent="0.15">
      <c r="B14" s="482"/>
      <c r="C14" s="484"/>
      <c r="D14" s="484"/>
      <c r="E14" s="484"/>
      <c r="F14" s="484"/>
      <c r="G14" s="484"/>
      <c r="H14" s="484"/>
      <c r="I14" s="484"/>
      <c r="J14" s="484"/>
      <c r="K14" s="484"/>
      <c r="L14" s="484"/>
      <c r="M14" s="484"/>
      <c r="N14" s="484"/>
      <c r="O14" s="484"/>
      <c r="P14" s="484"/>
      <c r="Q14" s="484"/>
      <c r="R14" s="484"/>
      <c r="S14" s="484"/>
      <c r="T14" s="484"/>
      <c r="U14" s="484"/>
      <c r="V14" s="484"/>
      <c r="W14" s="484"/>
      <c r="X14" s="484"/>
      <c r="Y14" s="484"/>
      <c r="Z14" s="484"/>
      <c r="AA14" s="484"/>
      <c r="AB14" s="484"/>
      <c r="AC14" s="484"/>
      <c r="AD14" s="484"/>
      <c r="AE14" s="484"/>
      <c r="AF14" s="484"/>
      <c r="AG14" s="484"/>
      <c r="AH14" s="484"/>
      <c r="AI14" s="484"/>
    </row>
    <row r="15" spans="2:35" ht="35.450000000000003" customHeight="1" x14ac:dyDescent="0.15">
      <c r="B15" s="482"/>
      <c r="C15" s="484"/>
      <c r="D15" s="484"/>
      <c r="E15" s="484"/>
      <c r="F15" s="484"/>
      <c r="G15" s="484"/>
      <c r="H15" s="484"/>
      <c r="I15" s="484"/>
      <c r="J15" s="484"/>
      <c r="K15" s="484"/>
      <c r="L15" s="484"/>
      <c r="M15" s="484"/>
      <c r="N15" s="484"/>
      <c r="O15" s="484"/>
      <c r="P15" s="484"/>
      <c r="Q15" s="484"/>
      <c r="R15" s="484"/>
      <c r="S15" s="484"/>
      <c r="T15" s="484"/>
      <c r="U15" s="484"/>
      <c r="V15" s="484"/>
      <c r="W15" s="484"/>
      <c r="X15" s="484"/>
      <c r="Y15" s="484"/>
      <c r="Z15" s="484"/>
      <c r="AA15" s="484"/>
      <c r="AB15" s="484"/>
      <c r="AC15" s="484"/>
      <c r="AD15" s="484"/>
      <c r="AE15" s="484"/>
      <c r="AF15" s="484"/>
      <c r="AG15" s="484"/>
      <c r="AH15" s="484"/>
      <c r="AI15" s="484"/>
    </row>
    <row r="16" spans="2:35" ht="35.450000000000003" customHeight="1" x14ac:dyDescent="0.15">
      <c r="B16" s="482"/>
      <c r="C16" s="484"/>
      <c r="D16" s="484"/>
      <c r="E16" s="484"/>
      <c r="F16" s="484"/>
      <c r="G16" s="484"/>
      <c r="H16" s="484"/>
      <c r="I16" s="484"/>
      <c r="J16" s="484"/>
      <c r="K16" s="484"/>
      <c r="L16" s="484"/>
      <c r="M16" s="484"/>
      <c r="N16" s="484"/>
      <c r="O16" s="484"/>
      <c r="P16" s="484"/>
      <c r="Q16" s="484"/>
      <c r="R16" s="484"/>
      <c r="S16" s="484"/>
      <c r="T16" s="484"/>
      <c r="U16" s="484"/>
      <c r="V16" s="484"/>
      <c r="W16" s="484"/>
      <c r="X16" s="484"/>
      <c r="Y16" s="484"/>
      <c r="Z16" s="484"/>
      <c r="AA16" s="484"/>
      <c r="AB16" s="484"/>
      <c r="AC16" s="484"/>
      <c r="AD16" s="484"/>
      <c r="AE16" s="484"/>
      <c r="AF16" s="484"/>
      <c r="AG16" s="484"/>
      <c r="AH16" s="484"/>
      <c r="AI16" s="484"/>
    </row>
    <row r="17" spans="2:35" ht="35.450000000000003" customHeight="1" x14ac:dyDescent="0.15">
      <c r="B17" s="482"/>
      <c r="C17" s="484"/>
      <c r="D17" s="484"/>
      <c r="E17" s="484"/>
      <c r="F17" s="484"/>
      <c r="G17" s="484"/>
      <c r="H17" s="484"/>
      <c r="I17" s="484"/>
      <c r="J17" s="484"/>
      <c r="K17" s="484"/>
      <c r="L17" s="484"/>
      <c r="M17" s="484"/>
      <c r="N17" s="484"/>
      <c r="O17" s="484"/>
      <c r="P17" s="484"/>
      <c r="Q17" s="484"/>
      <c r="R17" s="484"/>
      <c r="S17" s="484"/>
      <c r="T17" s="484"/>
      <c r="U17" s="484"/>
      <c r="V17" s="484"/>
      <c r="W17" s="484"/>
      <c r="X17" s="484"/>
      <c r="Y17" s="484"/>
      <c r="Z17" s="484"/>
      <c r="AA17" s="484"/>
      <c r="AB17" s="484"/>
      <c r="AC17" s="484"/>
      <c r="AD17" s="484"/>
      <c r="AE17" s="484"/>
      <c r="AF17" s="484"/>
      <c r="AG17" s="484"/>
      <c r="AH17" s="484"/>
      <c r="AI17" s="484"/>
    </row>
    <row r="18" spans="2:35" ht="53.25" customHeight="1" x14ac:dyDescent="0.15">
      <c r="B18" s="482"/>
      <c r="C18" s="484"/>
      <c r="D18" s="484"/>
      <c r="E18" s="484"/>
      <c r="F18" s="484"/>
      <c r="G18" s="484"/>
      <c r="H18" s="484"/>
      <c r="I18" s="484"/>
      <c r="J18" s="484"/>
      <c r="K18" s="484"/>
      <c r="L18" s="484"/>
      <c r="M18" s="484"/>
      <c r="N18" s="484"/>
      <c r="O18" s="484"/>
      <c r="P18" s="484"/>
      <c r="Q18" s="484"/>
      <c r="R18" s="484"/>
      <c r="S18" s="484"/>
      <c r="T18" s="484"/>
      <c r="U18" s="484"/>
      <c r="V18" s="484"/>
      <c r="W18" s="484"/>
      <c r="X18" s="484"/>
      <c r="Y18" s="484"/>
      <c r="Z18" s="484"/>
      <c r="AA18" s="484"/>
      <c r="AB18" s="484"/>
      <c r="AC18" s="484"/>
      <c r="AD18" s="484"/>
      <c r="AE18" s="484"/>
      <c r="AF18" s="484"/>
      <c r="AG18" s="484"/>
      <c r="AH18" s="484"/>
      <c r="AI18" s="484"/>
    </row>
    <row r="19" spans="2:35" ht="15" customHeight="1" x14ac:dyDescent="0.15">
      <c r="B19" s="12"/>
      <c r="C19" s="12"/>
      <c r="D19" s="3"/>
    </row>
    <row r="20" spans="2:35" s="13" customFormat="1" ht="24.95" customHeight="1" x14ac:dyDescent="0.15">
      <c r="B20" s="464" t="s">
        <v>239</v>
      </c>
      <c r="C20" s="464"/>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c r="AD20" s="464"/>
      <c r="AE20" s="464"/>
      <c r="AF20" s="464"/>
      <c r="AG20" s="464"/>
      <c r="AH20" s="464"/>
      <c r="AI20" s="464"/>
    </row>
    <row r="21" spans="2:35" ht="20.100000000000001" customHeight="1" x14ac:dyDescent="0.15">
      <c r="B21" s="280" t="s">
        <v>17</v>
      </c>
      <c r="C21" s="284"/>
      <c r="D21" s="281"/>
      <c r="E21" s="465" t="s">
        <v>693</v>
      </c>
      <c r="F21" s="466"/>
      <c r="G21" s="466"/>
      <c r="H21" s="466"/>
      <c r="I21" s="467"/>
      <c r="J21" s="468" t="s">
        <v>18</v>
      </c>
      <c r="K21" s="468"/>
      <c r="L21" s="468"/>
      <c r="M21" s="469" t="s">
        <v>697</v>
      </c>
      <c r="N21" s="470"/>
      <c r="O21" s="470"/>
      <c r="P21" s="470"/>
      <c r="Q21" s="470"/>
      <c r="R21" s="470"/>
      <c r="S21" s="325" t="s">
        <v>134</v>
      </c>
      <c r="T21" s="326"/>
      <c r="U21" s="326"/>
      <c r="V21" s="327"/>
      <c r="W21" s="485" t="s">
        <v>602</v>
      </c>
      <c r="X21" s="486"/>
      <c r="Y21" s="486"/>
      <c r="Z21" s="486"/>
      <c r="AA21" s="486"/>
      <c r="AB21" s="487"/>
      <c r="AC21" s="491" t="s">
        <v>163</v>
      </c>
      <c r="AD21" s="492"/>
      <c r="AE21" s="493"/>
      <c r="AF21" s="471">
        <v>45884</v>
      </c>
      <c r="AG21" s="472"/>
      <c r="AH21" s="472"/>
      <c r="AI21" s="473"/>
    </row>
    <row r="22" spans="2:35" ht="20.100000000000001" customHeight="1" x14ac:dyDescent="0.15">
      <c r="B22" s="282" t="s">
        <v>0</v>
      </c>
      <c r="C22" s="318"/>
      <c r="D22" s="283"/>
      <c r="E22" s="477" t="s">
        <v>695</v>
      </c>
      <c r="F22" s="478"/>
      <c r="G22" s="478"/>
      <c r="H22" s="478"/>
      <c r="I22" s="479"/>
      <c r="J22" s="480" t="s">
        <v>1</v>
      </c>
      <c r="K22" s="480"/>
      <c r="L22" s="480"/>
      <c r="M22" s="469" t="s">
        <v>699</v>
      </c>
      <c r="N22" s="470"/>
      <c r="O22" s="470"/>
      <c r="P22" s="470"/>
      <c r="Q22" s="470"/>
      <c r="R22" s="470"/>
      <c r="S22" s="314"/>
      <c r="T22" s="328"/>
      <c r="U22" s="328"/>
      <c r="V22" s="329"/>
      <c r="W22" s="488"/>
      <c r="X22" s="489"/>
      <c r="Y22" s="489"/>
      <c r="Z22" s="489"/>
      <c r="AA22" s="489"/>
      <c r="AB22" s="490"/>
      <c r="AC22" s="494"/>
      <c r="AD22" s="495"/>
      <c r="AE22" s="496"/>
      <c r="AF22" s="474"/>
      <c r="AG22" s="475"/>
      <c r="AH22" s="475"/>
      <c r="AI22" s="476"/>
    </row>
    <row r="23" spans="2:35" ht="26.25" customHeight="1" x14ac:dyDescent="0.15">
      <c r="B23" s="481" t="s">
        <v>162</v>
      </c>
      <c r="C23" s="483"/>
      <c r="D23" s="483"/>
      <c r="E23" s="483"/>
      <c r="F23" s="483"/>
      <c r="G23" s="483"/>
      <c r="H23" s="483"/>
      <c r="I23" s="483"/>
      <c r="J23" s="483"/>
      <c r="K23" s="483"/>
      <c r="L23" s="483"/>
      <c r="M23" s="483"/>
      <c r="N23" s="483"/>
      <c r="O23" s="483"/>
      <c r="P23" s="483"/>
      <c r="Q23" s="483"/>
      <c r="R23" s="483"/>
      <c r="S23" s="483"/>
      <c r="T23" s="483"/>
      <c r="U23" s="483"/>
      <c r="V23" s="483"/>
      <c r="W23" s="483"/>
      <c r="X23" s="483"/>
      <c r="Y23" s="483"/>
      <c r="Z23" s="483"/>
      <c r="AA23" s="483"/>
      <c r="AB23" s="483"/>
      <c r="AC23" s="483"/>
      <c r="AD23" s="483"/>
      <c r="AE23" s="483"/>
      <c r="AF23" s="483"/>
      <c r="AG23" s="483"/>
      <c r="AH23" s="483"/>
      <c r="AI23" s="483"/>
    </row>
    <row r="24" spans="2:35" ht="35.450000000000003" customHeight="1" x14ac:dyDescent="0.15">
      <c r="B24" s="482"/>
      <c r="C24" s="484"/>
      <c r="D24" s="484"/>
      <c r="E24" s="484"/>
      <c r="F24" s="484"/>
      <c r="G24" s="484"/>
      <c r="H24" s="484"/>
      <c r="I24" s="484"/>
      <c r="J24" s="484"/>
      <c r="K24" s="484"/>
      <c r="L24" s="484"/>
      <c r="M24" s="484"/>
      <c r="N24" s="484"/>
      <c r="O24" s="484"/>
      <c r="P24" s="484"/>
      <c r="Q24" s="484"/>
      <c r="R24" s="484"/>
      <c r="S24" s="484"/>
      <c r="T24" s="484"/>
      <c r="U24" s="484"/>
      <c r="V24" s="484"/>
      <c r="W24" s="484"/>
      <c r="X24" s="484"/>
      <c r="Y24" s="484"/>
      <c r="Z24" s="484"/>
      <c r="AA24" s="484"/>
      <c r="AB24" s="484"/>
      <c r="AC24" s="484"/>
      <c r="AD24" s="484"/>
      <c r="AE24" s="484"/>
      <c r="AF24" s="484"/>
      <c r="AG24" s="484"/>
      <c r="AH24" s="484"/>
      <c r="AI24" s="484"/>
    </row>
    <row r="25" spans="2:35" ht="35.450000000000003" customHeight="1" x14ac:dyDescent="0.15">
      <c r="B25" s="482"/>
      <c r="C25" s="484"/>
      <c r="D25" s="484"/>
      <c r="E25" s="484"/>
      <c r="F25" s="484"/>
      <c r="G25" s="484"/>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c r="AG25" s="484"/>
      <c r="AH25" s="484"/>
      <c r="AI25" s="484"/>
    </row>
    <row r="26" spans="2:35" ht="35.450000000000003" customHeight="1" x14ac:dyDescent="0.15">
      <c r="B26" s="482"/>
      <c r="C26" s="484"/>
      <c r="D26" s="484"/>
      <c r="E26" s="484"/>
      <c r="F26" s="484"/>
      <c r="G26" s="484"/>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c r="AG26" s="484"/>
      <c r="AH26" s="484"/>
      <c r="AI26" s="484"/>
    </row>
    <row r="27" spans="2:35" ht="35.450000000000003" customHeight="1" x14ac:dyDescent="0.15">
      <c r="B27" s="482"/>
      <c r="C27" s="484"/>
      <c r="D27" s="484"/>
      <c r="E27" s="484"/>
      <c r="F27" s="484"/>
      <c r="G27" s="484"/>
      <c r="H27" s="484"/>
      <c r="I27" s="484"/>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c r="AH27" s="484"/>
      <c r="AI27" s="484"/>
    </row>
    <row r="28" spans="2:35" ht="35.450000000000003" customHeight="1" x14ac:dyDescent="0.15">
      <c r="B28" s="482"/>
      <c r="C28" s="484"/>
      <c r="D28" s="484"/>
      <c r="E28" s="484"/>
      <c r="F28" s="484"/>
      <c r="G28" s="484"/>
      <c r="H28" s="484"/>
      <c r="I28" s="484"/>
      <c r="J28" s="484"/>
      <c r="K28" s="484"/>
      <c r="L28" s="484"/>
      <c r="M28" s="484"/>
      <c r="N28" s="484"/>
      <c r="O28" s="484"/>
      <c r="P28" s="484"/>
      <c r="Q28" s="484"/>
      <c r="R28" s="484"/>
      <c r="S28" s="484"/>
      <c r="T28" s="484"/>
      <c r="U28" s="484"/>
      <c r="V28" s="484"/>
      <c r="W28" s="484"/>
      <c r="X28" s="484"/>
      <c r="Y28" s="484"/>
      <c r="Z28" s="484"/>
      <c r="AA28" s="484"/>
      <c r="AB28" s="484"/>
      <c r="AC28" s="484"/>
      <c r="AD28" s="484"/>
      <c r="AE28" s="484"/>
      <c r="AF28" s="484"/>
      <c r="AG28" s="484"/>
      <c r="AH28" s="484"/>
      <c r="AI28" s="484"/>
    </row>
    <row r="29" spans="2:35" ht="35.450000000000003" customHeight="1" x14ac:dyDescent="0.15">
      <c r="B29" s="482"/>
      <c r="C29" s="484"/>
      <c r="D29" s="484"/>
      <c r="E29" s="484"/>
      <c r="F29" s="484"/>
      <c r="G29" s="484"/>
      <c r="H29" s="484"/>
      <c r="I29" s="484"/>
      <c r="J29" s="484"/>
      <c r="K29" s="484"/>
      <c r="L29" s="484"/>
      <c r="M29" s="484"/>
      <c r="N29" s="484"/>
      <c r="O29" s="484"/>
      <c r="P29" s="484"/>
      <c r="Q29" s="484"/>
      <c r="R29" s="484"/>
      <c r="S29" s="484"/>
      <c r="T29" s="484"/>
      <c r="U29" s="484"/>
      <c r="V29" s="484"/>
      <c r="W29" s="484"/>
      <c r="X29" s="484"/>
      <c r="Y29" s="484"/>
      <c r="Z29" s="484"/>
      <c r="AA29" s="484"/>
      <c r="AB29" s="484"/>
      <c r="AC29" s="484"/>
      <c r="AD29" s="484"/>
      <c r="AE29" s="484"/>
      <c r="AF29" s="484"/>
      <c r="AG29" s="484"/>
      <c r="AH29" s="484"/>
      <c r="AI29" s="484"/>
    </row>
    <row r="30" spans="2:35" ht="35.450000000000003" customHeight="1" x14ac:dyDescent="0.15">
      <c r="B30" s="482"/>
      <c r="C30" s="484"/>
      <c r="D30" s="484"/>
      <c r="E30" s="484"/>
      <c r="F30" s="484"/>
      <c r="G30" s="484"/>
      <c r="H30" s="484"/>
      <c r="I30" s="484"/>
      <c r="J30" s="484"/>
      <c r="K30" s="484"/>
      <c r="L30" s="484"/>
      <c r="M30" s="484"/>
      <c r="N30" s="484"/>
      <c r="O30" s="484"/>
      <c r="P30" s="484"/>
      <c r="Q30" s="484"/>
      <c r="R30" s="484"/>
      <c r="S30" s="484"/>
      <c r="T30" s="484"/>
      <c r="U30" s="484"/>
      <c r="V30" s="484"/>
      <c r="W30" s="484"/>
      <c r="X30" s="484"/>
      <c r="Y30" s="484"/>
      <c r="Z30" s="484"/>
      <c r="AA30" s="484"/>
      <c r="AB30" s="484"/>
      <c r="AC30" s="484"/>
      <c r="AD30" s="484"/>
      <c r="AE30" s="484"/>
      <c r="AF30" s="484"/>
      <c r="AG30" s="484"/>
      <c r="AH30" s="484"/>
      <c r="AI30" s="484"/>
    </row>
    <row r="31" spans="2:35" ht="35.450000000000003" customHeight="1" x14ac:dyDescent="0.15">
      <c r="B31" s="482"/>
      <c r="C31" s="484"/>
      <c r="D31" s="484"/>
      <c r="E31" s="484"/>
      <c r="F31" s="484"/>
      <c r="G31" s="484"/>
      <c r="H31" s="484"/>
      <c r="I31" s="484"/>
      <c r="J31" s="484"/>
      <c r="K31" s="484"/>
      <c r="L31" s="484"/>
      <c r="M31" s="484"/>
      <c r="N31" s="484"/>
      <c r="O31" s="484"/>
      <c r="P31" s="484"/>
      <c r="Q31" s="484"/>
      <c r="R31" s="484"/>
      <c r="S31" s="484"/>
      <c r="T31" s="484"/>
      <c r="U31" s="484"/>
      <c r="V31" s="484"/>
      <c r="W31" s="484"/>
      <c r="X31" s="484"/>
      <c r="Y31" s="484"/>
      <c r="Z31" s="484"/>
      <c r="AA31" s="484"/>
      <c r="AB31" s="484"/>
      <c r="AC31" s="484"/>
      <c r="AD31" s="484"/>
      <c r="AE31" s="484"/>
      <c r="AF31" s="484"/>
      <c r="AG31" s="484"/>
      <c r="AH31" s="484"/>
      <c r="AI31" s="484"/>
    </row>
    <row r="32" spans="2:35" ht="35.450000000000003" customHeight="1" x14ac:dyDescent="0.15">
      <c r="B32" s="482"/>
      <c r="C32" s="484"/>
      <c r="D32" s="484"/>
      <c r="E32" s="484"/>
      <c r="F32" s="484"/>
      <c r="G32" s="484"/>
      <c r="H32" s="484"/>
      <c r="I32" s="484"/>
      <c r="J32" s="484"/>
      <c r="K32" s="484"/>
      <c r="L32" s="484"/>
      <c r="M32" s="484"/>
      <c r="N32" s="484"/>
      <c r="O32" s="484"/>
      <c r="P32" s="484"/>
      <c r="Q32" s="484"/>
      <c r="R32" s="484"/>
      <c r="S32" s="484"/>
      <c r="T32" s="484"/>
      <c r="U32" s="484"/>
      <c r="V32" s="484"/>
      <c r="W32" s="484"/>
      <c r="X32" s="484"/>
      <c r="Y32" s="484"/>
      <c r="Z32" s="484"/>
      <c r="AA32" s="484"/>
      <c r="AB32" s="484"/>
      <c r="AC32" s="484"/>
      <c r="AD32" s="484"/>
      <c r="AE32" s="484"/>
      <c r="AF32" s="484"/>
      <c r="AG32" s="484"/>
      <c r="AH32" s="484"/>
      <c r="AI32" s="484"/>
    </row>
    <row r="33" spans="2:35" ht="35.450000000000003" customHeight="1" x14ac:dyDescent="0.15">
      <c r="B33" s="482"/>
      <c r="C33" s="484"/>
      <c r="D33" s="484"/>
      <c r="E33" s="484"/>
      <c r="F33" s="484"/>
      <c r="G33" s="484"/>
      <c r="H33" s="484"/>
      <c r="I33" s="484"/>
      <c r="J33" s="484"/>
      <c r="K33" s="484"/>
      <c r="L33" s="484"/>
      <c r="M33" s="484"/>
      <c r="N33" s="484"/>
      <c r="O33" s="484"/>
      <c r="P33" s="484"/>
      <c r="Q33" s="484"/>
      <c r="R33" s="484"/>
      <c r="S33" s="484"/>
      <c r="T33" s="484"/>
      <c r="U33" s="484"/>
      <c r="V33" s="484"/>
      <c r="W33" s="484"/>
      <c r="X33" s="484"/>
      <c r="Y33" s="484"/>
      <c r="Z33" s="484"/>
      <c r="AA33" s="484"/>
      <c r="AB33" s="484"/>
      <c r="AC33" s="484"/>
      <c r="AD33" s="484"/>
      <c r="AE33" s="484"/>
      <c r="AF33" s="484"/>
      <c r="AG33" s="484"/>
      <c r="AH33" s="484"/>
      <c r="AI33" s="484"/>
    </row>
    <row r="34" spans="2:35" ht="35.450000000000003" customHeight="1" x14ac:dyDescent="0.15">
      <c r="B34" s="482"/>
      <c r="C34" s="484"/>
      <c r="D34" s="484"/>
      <c r="E34" s="484"/>
      <c r="F34" s="484"/>
      <c r="G34" s="484"/>
      <c r="H34" s="484"/>
      <c r="I34" s="484"/>
      <c r="J34" s="484"/>
      <c r="K34" s="484"/>
      <c r="L34" s="484"/>
      <c r="M34" s="484"/>
      <c r="N34" s="484"/>
      <c r="O34" s="484"/>
      <c r="P34" s="484"/>
      <c r="Q34" s="484"/>
      <c r="R34" s="484"/>
      <c r="S34" s="484"/>
      <c r="T34" s="484"/>
      <c r="U34" s="484"/>
      <c r="V34" s="484"/>
      <c r="W34" s="484"/>
      <c r="X34" s="484"/>
      <c r="Y34" s="484"/>
      <c r="Z34" s="484"/>
      <c r="AA34" s="484"/>
      <c r="AB34" s="484"/>
      <c r="AC34" s="484"/>
      <c r="AD34" s="484"/>
      <c r="AE34" s="484"/>
      <c r="AF34" s="484"/>
      <c r="AG34" s="484"/>
      <c r="AH34" s="484"/>
      <c r="AI34" s="484"/>
    </row>
    <row r="35" spans="2:35" ht="53.25" customHeight="1" x14ac:dyDescent="0.15">
      <c r="B35" s="482"/>
      <c r="C35" s="484"/>
      <c r="D35" s="484"/>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c r="AG35" s="484"/>
      <c r="AH35" s="484"/>
      <c r="AI35" s="484"/>
    </row>
    <row r="36" spans="2:35" ht="15" customHeight="1" x14ac:dyDescent="0.15">
      <c r="B36" s="12"/>
      <c r="C36" s="12"/>
      <c r="D36" s="3"/>
    </row>
  </sheetData>
  <mergeCells count="30">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8"/>
  <printOptions horizontalCentered="1" verticalCentered="1"/>
  <pageMargins left="0.19685039370078741" right="0.19685039370078741" top="0.78740157480314965" bottom="0" header="0.51181102362204722" footer="0.27559055118110237"/>
  <pageSetup paperSize="9" scale="99"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7"/>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3">
        <v>45848</v>
      </c>
      <c r="Q2" s="534"/>
      <c r="R2" s="535"/>
      <c r="S2" s="349" t="s">
        <v>414</v>
      </c>
      <c r="T2" s="349"/>
      <c r="U2" s="349"/>
      <c r="V2" s="536" t="s">
        <v>692</v>
      </c>
      <c r="W2" s="537"/>
      <c r="X2" s="537"/>
      <c r="Y2" s="537"/>
      <c r="Z2" s="537"/>
    </row>
    <row r="3" spans="2:27" ht="20.100000000000001" customHeight="1" x14ac:dyDescent="0.15">
      <c r="B3" s="82" t="s">
        <v>17</v>
      </c>
      <c r="C3" s="362" t="s">
        <v>693</v>
      </c>
      <c r="D3" s="331"/>
      <c r="E3" s="331"/>
      <c r="F3" s="332"/>
      <c r="G3" s="346" t="s">
        <v>415</v>
      </c>
      <c r="H3" s="362" t="s">
        <v>697</v>
      </c>
      <c r="I3" s="331"/>
      <c r="J3" s="332"/>
      <c r="K3" s="346" t="s">
        <v>416</v>
      </c>
      <c r="L3" s="538" t="s">
        <v>700</v>
      </c>
      <c r="M3" s="539"/>
      <c r="N3" s="539"/>
      <c r="O3" s="539"/>
      <c r="P3" s="539"/>
      <c r="Q3" s="325" t="s">
        <v>417</v>
      </c>
      <c r="R3" s="327"/>
      <c r="S3" s="362" t="s">
        <v>702</v>
      </c>
      <c r="T3" s="331"/>
      <c r="U3" s="332"/>
      <c r="V3" s="541" t="s">
        <v>418</v>
      </c>
      <c r="W3" s="96" t="s">
        <v>419</v>
      </c>
      <c r="X3" s="530">
        <v>34.23639</v>
      </c>
      <c r="Y3" s="531"/>
      <c r="Z3" s="532"/>
    </row>
    <row r="4" spans="2:27" ht="20.100000000000001" customHeight="1" x14ac:dyDescent="0.15">
      <c r="B4" s="84" t="s">
        <v>7</v>
      </c>
      <c r="C4" s="543" t="s">
        <v>695</v>
      </c>
      <c r="D4" s="334"/>
      <c r="E4" s="334"/>
      <c r="F4" s="335"/>
      <c r="G4" s="359"/>
      <c r="H4" s="333"/>
      <c r="I4" s="334"/>
      <c r="J4" s="335"/>
      <c r="K4" s="359"/>
      <c r="L4" s="540"/>
      <c r="M4" s="540"/>
      <c r="N4" s="540"/>
      <c r="O4" s="540"/>
      <c r="P4" s="540"/>
      <c r="Q4" s="314"/>
      <c r="R4" s="329"/>
      <c r="S4" s="543" t="s">
        <v>703</v>
      </c>
      <c r="T4" s="334"/>
      <c r="U4" s="335"/>
      <c r="V4" s="542"/>
      <c r="W4" s="97" t="s">
        <v>420</v>
      </c>
      <c r="X4" s="530">
        <v>131.91168999999999</v>
      </c>
      <c r="Y4" s="531"/>
      <c r="Z4" s="532"/>
    </row>
    <row r="5" spans="2:27" ht="20.100000000000001" customHeight="1" x14ac:dyDescent="0.15">
      <c r="B5" s="526" t="s">
        <v>8</v>
      </c>
      <c r="C5" s="79" t="s">
        <v>9</v>
      </c>
      <c r="D5" s="370" t="s">
        <v>572</v>
      </c>
      <c r="E5" s="366"/>
      <c r="F5" s="366"/>
      <c r="G5" s="251" t="s">
        <v>421</v>
      </c>
      <c r="H5" s="258"/>
      <c r="I5" s="370" t="s">
        <v>706</v>
      </c>
      <c r="J5" s="366"/>
      <c r="K5" s="371"/>
      <c r="L5" s="349" t="s">
        <v>26</v>
      </c>
      <c r="M5" s="349"/>
      <c r="N5" s="75" t="s">
        <v>25</v>
      </c>
      <c r="O5" s="195">
        <v>416</v>
      </c>
      <c r="P5" s="76" t="s">
        <v>24</v>
      </c>
      <c r="Q5" s="493" t="s">
        <v>437</v>
      </c>
      <c r="R5" s="528" t="s">
        <v>504</v>
      </c>
      <c r="S5" s="346" t="s">
        <v>13</v>
      </c>
      <c r="T5" s="346"/>
      <c r="U5" s="196" t="s">
        <v>708</v>
      </c>
      <c r="V5" s="325" t="s">
        <v>422</v>
      </c>
      <c r="W5" s="96" t="s">
        <v>419</v>
      </c>
      <c r="X5" s="530">
        <v>34.23639</v>
      </c>
      <c r="Y5" s="531"/>
      <c r="Z5" s="532"/>
    </row>
    <row r="6" spans="2:27" ht="20.100000000000001" customHeight="1" x14ac:dyDescent="0.15">
      <c r="B6" s="527"/>
      <c r="C6" s="79" t="s">
        <v>10</v>
      </c>
      <c r="D6" s="370" t="s">
        <v>572</v>
      </c>
      <c r="E6" s="366"/>
      <c r="F6" s="366"/>
      <c r="G6" s="349" t="s">
        <v>423</v>
      </c>
      <c r="H6" s="349"/>
      <c r="I6" s="370">
        <v>2001</v>
      </c>
      <c r="J6" s="366"/>
      <c r="K6" s="371"/>
      <c r="L6" s="349" t="s">
        <v>375</v>
      </c>
      <c r="M6" s="349"/>
      <c r="N6" s="75" t="s">
        <v>25</v>
      </c>
      <c r="O6" s="195">
        <v>9.8000000000000007</v>
      </c>
      <c r="P6" s="76" t="s">
        <v>24</v>
      </c>
      <c r="Q6" s="329"/>
      <c r="R6" s="529"/>
      <c r="S6" s="349" t="s">
        <v>12</v>
      </c>
      <c r="T6" s="349"/>
      <c r="U6" s="197" t="s">
        <v>707</v>
      </c>
      <c r="V6" s="314"/>
      <c r="W6" s="96" t="s">
        <v>420</v>
      </c>
      <c r="X6" s="530">
        <v>131.91168999999999</v>
      </c>
      <c r="Y6" s="531"/>
      <c r="Z6" s="532"/>
    </row>
    <row r="7" spans="2:27" ht="7.5" customHeight="1" x14ac:dyDescent="0.15">
      <c r="B7" s="480" t="s">
        <v>424</v>
      </c>
      <c r="C7" s="480"/>
      <c r="D7" s="509" t="s">
        <v>688</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3</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V8:W9"/>
    <mergeCell ref="X8:Y9"/>
    <mergeCell ref="J9:J10"/>
    <mergeCell ref="K9:K10"/>
    <mergeCell ref="L9:M10"/>
    <mergeCell ref="N9:N10"/>
    <mergeCell ref="O9:P10"/>
    <mergeCell ref="Q9:Q10"/>
    <mergeCell ref="L8:M8"/>
    <mergeCell ref="O8:P8"/>
    <mergeCell ref="C12:Z2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count="2">
    <dataValidation allowBlank="1" showInputMessage="1" showErrorMessage="1" prompt="経度を小数点以下５桁まで入力する。" sqref="X4:Z4 X6:Z6" xr:uid="{79886871-7E8C-4E76-9670-01DF1ED1FD3E}"/>
    <dataValidation allowBlank="1" showInputMessage="1" showErrorMessage="1" prompt="緯度を小数点以下５桁まで入力する。" sqref="X3:Z3 X5:Z5" xr:uid="{B188CB46-AA4A-4CF0-A186-299AD95D80E8}"/>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8F69C-86E8-4E42-94DA-CB2BF4366B62}">
  <sheetPr codeName="Sheet20"/>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3">
        <v>45848</v>
      </c>
      <c r="Q2" s="534"/>
      <c r="R2" s="535"/>
      <c r="S2" s="349" t="s">
        <v>414</v>
      </c>
      <c r="T2" s="349"/>
      <c r="U2" s="349"/>
      <c r="V2" s="536" t="s">
        <v>692</v>
      </c>
      <c r="W2" s="537"/>
      <c r="X2" s="537"/>
      <c r="Y2" s="537"/>
      <c r="Z2" s="537"/>
    </row>
    <row r="3" spans="2:27" ht="20.100000000000001" customHeight="1" x14ac:dyDescent="0.15">
      <c r="B3" s="82" t="s">
        <v>17</v>
      </c>
      <c r="C3" s="362" t="s">
        <v>693</v>
      </c>
      <c r="D3" s="331"/>
      <c r="E3" s="331"/>
      <c r="F3" s="332"/>
      <c r="G3" s="346" t="s">
        <v>415</v>
      </c>
      <c r="H3" s="362" t="s">
        <v>697</v>
      </c>
      <c r="I3" s="331"/>
      <c r="J3" s="332"/>
      <c r="K3" s="346" t="s">
        <v>416</v>
      </c>
      <c r="L3" s="538" t="s">
        <v>700</v>
      </c>
      <c r="M3" s="539"/>
      <c r="N3" s="539"/>
      <c r="O3" s="539"/>
      <c r="P3" s="539"/>
      <c r="Q3" s="325" t="s">
        <v>417</v>
      </c>
      <c r="R3" s="327"/>
      <c r="S3" s="362" t="s">
        <v>702</v>
      </c>
      <c r="T3" s="331"/>
      <c r="U3" s="332"/>
      <c r="V3" s="541" t="s">
        <v>418</v>
      </c>
      <c r="W3" s="96" t="s">
        <v>419</v>
      </c>
      <c r="X3" s="530">
        <v>34.23639</v>
      </c>
      <c r="Y3" s="531"/>
      <c r="Z3" s="532"/>
    </row>
    <row r="4" spans="2:27" ht="20.100000000000001" customHeight="1" x14ac:dyDescent="0.15">
      <c r="B4" s="84" t="s">
        <v>7</v>
      </c>
      <c r="C4" s="543" t="s">
        <v>695</v>
      </c>
      <c r="D4" s="334"/>
      <c r="E4" s="334"/>
      <c r="F4" s="335"/>
      <c r="G4" s="359"/>
      <c r="H4" s="333"/>
      <c r="I4" s="334"/>
      <c r="J4" s="335"/>
      <c r="K4" s="359"/>
      <c r="L4" s="540"/>
      <c r="M4" s="540"/>
      <c r="N4" s="540"/>
      <c r="O4" s="540"/>
      <c r="P4" s="540"/>
      <c r="Q4" s="314"/>
      <c r="R4" s="329"/>
      <c r="S4" s="543" t="s">
        <v>703</v>
      </c>
      <c r="T4" s="334"/>
      <c r="U4" s="335"/>
      <c r="V4" s="542"/>
      <c r="W4" s="97" t="s">
        <v>420</v>
      </c>
      <c r="X4" s="530">
        <v>131.91168999999999</v>
      </c>
      <c r="Y4" s="531"/>
      <c r="Z4" s="532"/>
    </row>
    <row r="5" spans="2:27" ht="20.100000000000001" customHeight="1" x14ac:dyDescent="0.15">
      <c r="B5" s="526" t="s">
        <v>8</v>
      </c>
      <c r="C5" s="79" t="s">
        <v>9</v>
      </c>
      <c r="D5" s="370" t="s">
        <v>572</v>
      </c>
      <c r="E5" s="366"/>
      <c r="F5" s="366"/>
      <c r="G5" s="251" t="s">
        <v>421</v>
      </c>
      <c r="H5" s="258"/>
      <c r="I5" s="370" t="s">
        <v>706</v>
      </c>
      <c r="J5" s="366"/>
      <c r="K5" s="371"/>
      <c r="L5" s="349" t="s">
        <v>26</v>
      </c>
      <c r="M5" s="349"/>
      <c r="N5" s="75" t="s">
        <v>25</v>
      </c>
      <c r="O5" s="195">
        <v>416</v>
      </c>
      <c r="P5" s="76" t="s">
        <v>24</v>
      </c>
      <c r="Q5" s="493" t="s">
        <v>437</v>
      </c>
      <c r="R5" s="528" t="s">
        <v>469</v>
      </c>
      <c r="S5" s="346" t="s">
        <v>13</v>
      </c>
      <c r="T5" s="346"/>
      <c r="U5" s="196" t="s">
        <v>708</v>
      </c>
      <c r="V5" s="325" t="s">
        <v>422</v>
      </c>
      <c r="W5" s="96" t="s">
        <v>419</v>
      </c>
      <c r="X5" s="530">
        <v>34.23639</v>
      </c>
      <c r="Y5" s="531"/>
      <c r="Z5" s="532"/>
    </row>
    <row r="6" spans="2:27" ht="20.100000000000001" customHeight="1" x14ac:dyDescent="0.15">
      <c r="B6" s="527"/>
      <c r="C6" s="79" t="s">
        <v>10</v>
      </c>
      <c r="D6" s="370" t="s">
        <v>572</v>
      </c>
      <c r="E6" s="366"/>
      <c r="F6" s="366"/>
      <c r="G6" s="349" t="s">
        <v>423</v>
      </c>
      <c r="H6" s="349"/>
      <c r="I6" s="370">
        <v>2001</v>
      </c>
      <c r="J6" s="366"/>
      <c r="K6" s="371"/>
      <c r="L6" s="349" t="s">
        <v>375</v>
      </c>
      <c r="M6" s="349"/>
      <c r="N6" s="75" t="s">
        <v>25</v>
      </c>
      <c r="O6" s="195">
        <v>9.8000000000000007</v>
      </c>
      <c r="P6" s="76" t="s">
        <v>24</v>
      </c>
      <c r="Q6" s="329"/>
      <c r="R6" s="529"/>
      <c r="S6" s="349" t="s">
        <v>12</v>
      </c>
      <c r="T6" s="349"/>
      <c r="U6" s="197" t="s">
        <v>707</v>
      </c>
      <c r="V6" s="314"/>
      <c r="W6" s="96" t="s">
        <v>420</v>
      </c>
      <c r="X6" s="530">
        <v>131.91168999999999</v>
      </c>
      <c r="Y6" s="531"/>
      <c r="Z6" s="532"/>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3</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count="2">
    <dataValidation allowBlank="1" showInputMessage="1" showErrorMessage="1" prompt="緯度を小数点以下５桁まで入力する。" sqref="X3:Z3 X5:Z5" xr:uid="{F6131265-FD55-45E9-8176-13AED559AC56}"/>
    <dataValidation allowBlank="1" showInputMessage="1" showErrorMessage="1" prompt="経度を小数点以下５桁まで入力する。" sqref="X4:Z4 X6:Z6" xr:uid="{EF98A2C1-1EBF-463F-B192-2E5BC8126754}"/>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BEB35FA-6308-4B2F-A2A5-159B3C4ACD96}">
          <x14:formula1>
            <xm:f>'(参考)リスト'!$G$16:$G$19</xm:f>
          </x14:formula1>
          <xm:sqref>D7:E11</xm:sqref>
        </x14:dataValidation>
        <x14:dataValidation type="list" allowBlank="1" showInputMessage="1" showErrorMessage="1" xr:uid="{EC37DD8D-AD9A-41F9-9A7E-1A16B3190439}">
          <x14:formula1>
            <xm:f>'(参考)リスト'!$E$6:$E$10</xm:f>
          </x14:formula1>
          <xm:sqref>U6</xm:sqref>
        </x14:dataValidation>
        <x14:dataValidation type="list" allowBlank="1" showInputMessage="1" showErrorMessage="1" xr:uid="{4F7AE933-C512-4DCF-ADC2-57635B9FE597}">
          <x14:formula1>
            <xm:f>'(参考)リスト'!$F$6:$F$7</xm:f>
          </x14:formula1>
          <xm:sqref>U5</xm:sqref>
        </x14:dataValidation>
        <x14:dataValidation type="list" allowBlank="1" showInputMessage="1" showErrorMessage="1" xr:uid="{3F32B9BE-554F-4FDD-B194-AC9F3D01E645}">
          <x14:formula1>
            <xm:f>'(参考)リスト'!$D$6:$D$7</xm:f>
          </x14:formula1>
          <xm:sqref>R5:R6</xm:sqref>
        </x14:dataValidation>
        <x14:dataValidation type="list" allowBlank="1" showInputMessage="1" showErrorMessage="1" xr:uid="{65208DA4-715B-41DB-8477-907FE7187FCC}">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19272-CDD1-4D3C-8F25-907E2354B28B}">
  <sheetPr codeName="Sheet21"/>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3">
        <v>45848</v>
      </c>
      <c r="Q2" s="534"/>
      <c r="R2" s="535"/>
      <c r="S2" s="349" t="s">
        <v>414</v>
      </c>
      <c r="T2" s="349"/>
      <c r="U2" s="349"/>
      <c r="V2" s="536" t="s">
        <v>692</v>
      </c>
      <c r="W2" s="537"/>
      <c r="X2" s="537"/>
      <c r="Y2" s="537"/>
      <c r="Z2" s="537"/>
    </row>
    <row r="3" spans="2:27" ht="20.100000000000001" customHeight="1" x14ac:dyDescent="0.15">
      <c r="B3" s="82" t="s">
        <v>17</v>
      </c>
      <c r="C3" s="362" t="s">
        <v>693</v>
      </c>
      <c r="D3" s="331"/>
      <c r="E3" s="331"/>
      <c r="F3" s="332"/>
      <c r="G3" s="346" t="s">
        <v>415</v>
      </c>
      <c r="H3" s="362" t="s">
        <v>697</v>
      </c>
      <c r="I3" s="331"/>
      <c r="J3" s="332"/>
      <c r="K3" s="346" t="s">
        <v>416</v>
      </c>
      <c r="L3" s="538" t="s">
        <v>700</v>
      </c>
      <c r="M3" s="539"/>
      <c r="N3" s="539"/>
      <c r="O3" s="539"/>
      <c r="P3" s="539"/>
      <c r="Q3" s="325" t="s">
        <v>417</v>
      </c>
      <c r="R3" s="327"/>
      <c r="S3" s="362" t="s">
        <v>702</v>
      </c>
      <c r="T3" s="331"/>
      <c r="U3" s="332"/>
      <c r="V3" s="541" t="s">
        <v>418</v>
      </c>
      <c r="W3" s="96" t="s">
        <v>419</v>
      </c>
      <c r="X3" s="530">
        <v>34.23639</v>
      </c>
      <c r="Y3" s="531"/>
      <c r="Z3" s="532"/>
    </row>
    <row r="4" spans="2:27" ht="20.100000000000001" customHeight="1" x14ac:dyDescent="0.15">
      <c r="B4" s="84" t="s">
        <v>7</v>
      </c>
      <c r="C4" s="543" t="s">
        <v>695</v>
      </c>
      <c r="D4" s="334"/>
      <c r="E4" s="334"/>
      <c r="F4" s="335"/>
      <c r="G4" s="359"/>
      <c r="H4" s="333"/>
      <c r="I4" s="334"/>
      <c r="J4" s="335"/>
      <c r="K4" s="359"/>
      <c r="L4" s="540"/>
      <c r="M4" s="540"/>
      <c r="N4" s="540"/>
      <c r="O4" s="540"/>
      <c r="P4" s="540"/>
      <c r="Q4" s="314"/>
      <c r="R4" s="329"/>
      <c r="S4" s="543" t="s">
        <v>703</v>
      </c>
      <c r="T4" s="334"/>
      <c r="U4" s="335"/>
      <c r="V4" s="542"/>
      <c r="W4" s="97" t="s">
        <v>420</v>
      </c>
      <c r="X4" s="530">
        <v>131.91168999999999</v>
      </c>
      <c r="Y4" s="531"/>
      <c r="Z4" s="532"/>
    </row>
    <row r="5" spans="2:27" ht="20.100000000000001" customHeight="1" x14ac:dyDescent="0.15">
      <c r="B5" s="526" t="s">
        <v>8</v>
      </c>
      <c r="C5" s="79" t="s">
        <v>9</v>
      </c>
      <c r="D5" s="370" t="s">
        <v>572</v>
      </c>
      <c r="E5" s="366"/>
      <c r="F5" s="366"/>
      <c r="G5" s="251" t="s">
        <v>421</v>
      </c>
      <c r="H5" s="258"/>
      <c r="I5" s="370" t="s">
        <v>706</v>
      </c>
      <c r="J5" s="366"/>
      <c r="K5" s="371"/>
      <c r="L5" s="349" t="s">
        <v>26</v>
      </c>
      <c r="M5" s="349"/>
      <c r="N5" s="75" t="s">
        <v>25</v>
      </c>
      <c r="O5" s="195">
        <v>416</v>
      </c>
      <c r="P5" s="76" t="s">
        <v>24</v>
      </c>
      <c r="Q5" s="493" t="s">
        <v>437</v>
      </c>
      <c r="R5" s="528" t="s">
        <v>469</v>
      </c>
      <c r="S5" s="346" t="s">
        <v>13</v>
      </c>
      <c r="T5" s="346"/>
      <c r="U5" s="196" t="s">
        <v>708</v>
      </c>
      <c r="V5" s="325" t="s">
        <v>422</v>
      </c>
      <c r="W5" s="96" t="s">
        <v>419</v>
      </c>
      <c r="X5" s="530">
        <v>34.23639</v>
      </c>
      <c r="Y5" s="531"/>
      <c r="Z5" s="532"/>
    </row>
    <row r="6" spans="2:27" ht="20.100000000000001" customHeight="1" x14ac:dyDescent="0.15">
      <c r="B6" s="527"/>
      <c r="C6" s="79" t="s">
        <v>10</v>
      </c>
      <c r="D6" s="370" t="s">
        <v>572</v>
      </c>
      <c r="E6" s="366"/>
      <c r="F6" s="366"/>
      <c r="G6" s="349" t="s">
        <v>423</v>
      </c>
      <c r="H6" s="349"/>
      <c r="I6" s="370">
        <v>2001</v>
      </c>
      <c r="J6" s="366"/>
      <c r="K6" s="371"/>
      <c r="L6" s="349" t="s">
        <v>375</v>
      </c>
      <c r="M6" s="349"/>
      <c r="N6" s="75" t="s">
        <v>25</v>
      </c>
      <c r="O6" s="195">
        <v>9.8000000000000007</v>
      </c>
      <c r="P6" s="76" t="s">
        <v>24</v>
      </c>
      <c r="Q6" s="329"/>
      <c r="R6" s="529"/>
      <c r="S6" s="349" t="s">
        <v>12</v>
      </c>
      <c r="T6" s="349"/>
      <c r="U6" s="197" t="s">
        <v>707</v>
      </c>
      <c r="V6" s="314"/>
      <c r="W6" s="96" t="s">
        <v>420</v>
      </c>
      <c r="X6" s="530">
        <v>131.91168999999999</v>
      </c>
      <c r="Y6" s="531"/>
      <c r="Z6" s="532"/>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3</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count="2">
    <dataValidation allowBlank="1" showInputMessage="1" showErrorMessage="1" prompt="緯度を小数点以下５桁まで入力する。" sqref="X3:Z3 X5:Z5" xr:uid="{E91328C6-D43C-4659-AEAC-793B390B475B}"/>
    <dataValidation allowBlank="1" showInputMessage="1" showErrorMessage="1" prompt="経度を小数点以下５桁まで入力する。" sqref="X4:Z4 X6:Z6" xr:uid="{10A0D57A-56D6-43AB-A88E-47A10ED449FD}"/>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5C6C60E-4D3F-425F-A576-40B23473AA22}">
          <x14:formula1>
            <xm:f>'(参考)リスト'!$G$16:$G$19</xm:f>
          </x14:formula1>
          <xm:sqref>D7:E11</xm:sqref>
        </x14:dataValidation>
        <x14:dataValidation type="list" allowBlank="1" showInputMessage="1" showErrorMessage="1" xr:uid="{2CFAEC60-E339-4139-8D02-962C19CBEA95}">
          <x14:formula1>
            <xm:f>'(参考)リスト'!$E$6:$E$10</xm:f>
          </x14:formula1>
          <xm:sqref>U6</xm:sqref>
        </x14:dataValidation>
        <x14:dataValidation type="list" allowBlank="1" showInputMessage="1" showErrorMessage="1" xr:uid="{3BAA26D7-36B2-4BAD-B176-AEDFECB9733F}">
          <x14:formula1>
            <xm:f>'(参考)リスト'!$F$6:$F$7</xm:f>
          </x14:formula1>
          <xm:sqref>U5</xm:sqref>
        </x14:dataValidation>
        <x14:dataValidation type="list" allowBlank="1" showInputMessage="1" showErrorMessage="1" xr:uid="{490E7E68-6644-413B-96EB-8244DBF1C574}">
          <x14:formula1>
            <xm:f>'(参考)リスト'!$D$6:$D$7</xm:f>
          </x14:formula1>
          <xm:sqref>R5:R6</xm:sqref>
        </x14:dataValidation>
        <x14:dataValidation type="list" allowBlank="1" showInputMessage="1" showErrorMessage="1" xr:uid="{79E950C7-00ED-4E02-8B9E-1B9A0E433732}">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8087F-F8CF-42BF-B56D-CAF2A4B56436}">
  <sheetPr codeName="Sheet22"/>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3">
        <v>45848</v>
      </c>
      <c r="Q2" s="534"/>
      <c r="R2" s="535"/>
      <c r="S2" s="349" t="s">
        <v>414</v>
      </c>
      <c r="T2" s="349"/>
      <c r="U2" s="349"/>
      <c r="V2" s="536" t="s">
        <v>692</v>
      </c>
      <c r="W2" s="537"/>
      <c r="X2" s="537"/>
      <c r="Y2" s="537"/>
      <c r="Z2" s="537"/>
    </row>
    <row r="3" spans="2:27" ht="20.100000000000001" customHeight="1" x14ac:dyDescent="0.15">
      <c r="B3" s="82" t="s">
        <v>17</v>
      </c>
      <c r="C3" s="362" t="s">
        <v>693</v>
      </c>
      <c r="D3" s="331"/>
      <c r="E3" s="331"/>
      <c r="F3" s="332"/>
      <c r="G3" s="346" t="s">
        <v>415</v>
      </c>
      <c r="H3" s="362" t="s">
        <v>697</v>
      </c>
      <c r="I3" s="331"/>
      <c r="J3" s="332"/>
      <c r="K3" s="346" t="s">
        <v>416</v>
      </c>
      <c r="L3" s="538" t="s">
        <v>700</v>
      </c>
      <c r="M3" s="539"/>
      <c r="N3" s="539"/>
      <c r="O3" s="539"/>
      <c r="P3" s="539"/>
      <c r="Q3" s="325" t="s">
        <v>417</v>
      </c>
      <c r="R3" s="327"/>
      <c r="S3" s="362" t="s">
        <v>702</v>
      </c>
      <c r="T3" s="331"/>
      <c r="U3" s="332"/>
      <c r="V3" s="541" t="s">
        <v>418</v>
      </c>
      <c r="W3" s="96" t="s">
        <v>419</v>
      </c>
      <c r="X3" s="530">
        <v>34.23639</v>
      </c>
      <c r="Y3" s="531"/>
      <c r="Z3" s="532"/>
    </row>
    <row r="4" spans="2:27" ht="20.100000000000001" customHeight="1" x14ac:dyDescent="0.15">
      <c r="B4" s="84" t="s">
        <v>7</v>
      </c>
      <c r="C4" s="543" t="s">
        <v>695</v>
      </c>
      <c r="D4" s="334"/>
      <c r="E4" s="334"/>
      <c r="F4" s="335"/>
      <c r="G4" s="359"/>
      <c r="H4" s="333"/>
      <c r="I4" s="334"/>
      <c r="J4" s="335"/>
      <c r="K4" s="359"/>
      <c r="L4" s="540"/>
      <c r="M4" s="540"/>
      <c r="N4" s="540"/>
      <c r="O4" s="540"/>
      <c r="P4" s="540"/>
      <c r="Q4" s="314"/>
      <c r="R4" s="329"/>
      <c r="S4" s="543" t="s">
        <v>703</v>
      </c>
      <c r="T4" s="334"/>
      <c r="U4" s="335"/>
      <c r="V4" s="542"/>
      <c r="W4" s="97" t="s">
        <v>420</v>
      </c>
      <c r="X4" s="530">
        <v>131.91168999999999</v>
      </c>
      <c r="Y4" s="531"/>
      <c r="Z4" s="532"/>
    </row>
    <row r="5" spans="2:27" ht="20.100000000000001" customHeight="1" x14ac:dyDescent="0.15">
      <c r="B5" s="526" t="s">
        <v>8</v>
      </c>
      <c r="C5" s="79" t="s">
        <v>9</v>
      </c>
      <c r="D5" s="370" t="s">
        <v>572</v>
      </c>
      <c r="E5" s="366"/>
      <c r="F5" s="366"/>
      <c r="G5" s="251" t="s">
        <v>421</v>
      </c>
      <c r="H5" s="258"/>
      <c r="I5" s="370" t="s">
        <v>706</v>
      </c>
      <c r="J5" s="366"/>
      <c r="K5" s="371"/>
      <c r="L5" s="349" t="s">
        <v>26</v>
      </c>
      <c r="M5" s="349"/>
      <c r="N5" s="75" t="s">
        <v>25</v>
      </c>
      <c r="O5" s="195">
        <v>416</v>
      </c>
      <c r="P5" s="76" t="s">
        <v>24</v>
      </c>
      <c r="Q5" s="493" t="s">
        <v>437</v>
      </c>
      <c r="R5" s="528" t="s">
        <v>469</v>
      </c>
      <c r="S5" s="346" t="s">
        <v>13</v>
      </c>
      <c r="T5" s="346"/>
      <c r="U5" s="196" t="s">
        <v>708</v>
      </c>
      <c r="V5" s="325" t="s">
        <v>422</v>
      </c>
      <c r="W5" s="96" t="s">
        <v>419</v>
      </c>
      <c r="X5" s="530">
        <v>34.23639</v>
      </c>
      <c r="Y5" s="531"/>
      <c r="Z5" s="532"/>
    </row>
    <row r="6" spans="2:27" ht="20.100000000000001" customHeight="1" x14ac:dyDescent="0.15">
      <c r="B6" s="527"/>
      <c r="C6" s="79" t="s">
        <v>10</v>
      </c>
      <c r="D6" s="370" t="s">
        <v>572</v>
      </c>
      <c r="E6" s="366"/>
      <c r="F6" s="366"/>
      <c r="G6" s="349" t="s">
        <v>423</v>
      </c>
      <c r="H6" s="349"/>
      <c r="I6" s="370">
        <v>2001</v>
      </c>
      <c r="J6" s="366"/>
      <c r="K6" s="371"/>
      <c r="L6" s="349" t="s">
        <v>375</v>
      </c>
      <c r="M6" s="349"/>
      <c r="N6" s="75" t="s">
        <v>25</v>
      </c>
      <c r="O6" s="195">
        <v>9.8000000000000007</v>
      </c>
      <c r="P6" s="76" t="s">
        <v>24</v>
      </c>
      <c r="Q6" s="329"/>
      <c r="R6" s="529"/>
      <c r="S6" s="349" t="s">
        <v>12</v>
      </c>
      <c r="T6" s="349"/>
      <c r="U6" s="197" t="s">
        <v>707</v>
      </c>
      <c r="V6" s="314"/>
      <c r="W6" s="96" t="s">
        <v>420</v>
      </c>
      <c r="X6" s="530">
        <v>131.91168999999999</v>
      </c>
      <c r="Y6" s="531"/>
      <c r="Z6" s="532"/>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3</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count="2">
    <dataValidation allowBlank="1" showInputMessage="1" showErrorMessage="1" prompt="緯度を小数点以下５桁まで入力する。" sqref="X3:Z3 X5:Z5" xr:uid="{30867EC0-EACE-4EA6-8D30-3F58E81AF9C8}"/>
    <dataValidation allowBlank="1" showInputMessage="1" showErrorMessage="1" prompt="経度を小数点以下５桁まで入力する。" sqref="X4:Z4 X6:Z6" xr:uid="{AB565CA2-8BEB-4B4C-AFA1-CD88DE6C5145}"/>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686A949-1215-40F2-8E14-74AF5A85E2D5}">
          <x14:formula1>
            <xm:f>'(参考)リスト'!$G$16:$G$19</xm:f>
          </x14:formula1>
          <xm:sqref>D7:E11</xm:sqref>
        </x14:dataValidation>
        <x14:dataValidation type="list" allowBlank="1" showInputMessage="1" showErrorMessage="1" xr:uid="{E35C50CF-743B-4370-BBD5-590079D7F61D}">
          <x14:formula1>
            <xm:f>'(参考)リスト'!$E$6:$E$10</xm:f>
          </x14:formula1>
          <xm:sqref>U6</xm:sqref>
        </x14:dataValidation>
        <x14:dataValidation type="list" allowBlank="1" showInputMessage="1" showErrorMessage="1" xr:uid="{94C18C6E-E0F0-42A7-A54D-4BBC5CBEAE14}">
          <x14:formula1>
            <xm:f>'(参考)リスト'!$F$6:$F$7</xm:f>
          </x14:formula1>
          <xm:sqref>U5</xm:sqref>
        </x14:dataValidation>
        <x14:dataValidation type="list" allowBlank="1" showInputMessage="1" showErrorMessage="1" xr:uid="{B6327B36-B5DE-419B-82C9-E7699576B9B0}">
          <x14:formula1>
            <xm:f>'(参考)リスト'!$D$6:$D$7</xm:f>
          </x14:formula1>
          <xm:sqref>R5:R6</xm:sqref>
        </x14:dataValidation>
        <x14:dataValidation type="list" allowBlank="1" showInputMessage="1" showErrorMessage="1" xr:uid="{BCF3143F-6091-496A-B17F-02E55A096ABB}">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424DA-6232-4412-8EBA-A5BBA9AFB317}">
  <sheetPr codeName="Sheet23"/>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3">
        <v>45848</v>
      </c>
      <c r="Q2" s="534"/>
      <c r="R2" s="535"/>
      <c r="S2" s="349" t="s">
        <v>414</v>
      </c>
      <c r="T2" s="349"/>
      <c r="U2" s="349"/>
      <c r="V2" s="536" t="s">
        <v>692</v>
      </c>
      <c r="W2" s="537"/>
      <c r="X2" s="537"/>
      <c r="Y2" s="537"/>
      <c r="Z2" s="537"/>
    </row>
    <row r="3" spans="2:27" ht="20.100000000000001" customHeight="1" x14ac:dyDescent="0.15">
      <c r="B3" s="82" t="s">
        <v>17</v>
      </c>
      <c r="C3" s="362" t="s">
        <v>693</v>
      </c>
      <c r="D3" s="331"/>
      <c r="E3" s="331"/>
      <c r="F3" s="332"/>
      <c r="G3" s="346" t="s">
        <v>415</v>
      </c>
      <c r="H3" s="362" t="s">
        <v>697</v>
      </c>
      <c r="I3" s="331"/>
      <c r="J3" s="332"/>
      <c r="K3" s="346" t="s">
        <v>416</v>
      </c>
      <c r="L3" s="538" t="s">
        <v>700</v>
      </c>
      <c r="M3" s="539"/>
      <c r="N3" s="539"/>
      <c r="O3" s="539"/>
      <c r="P3" s="539"/>
      <c r="Q3" s="325" t="s">
        <v>417</v>
      </c>
      <c r="R3" s="327"/>
      <c r="S3" s="362" t="s">
        <v>702</v>
      </c>
      <c r="T3" s="331"/>
      <c r="U3" s="332"/>
      <c r="V3" s="541" t="s">
        <v>418</v>
      </c>
      <c r="W3" s="96" t="s">
        <v>419</v>
      </c>
      <c r="X3" s="530">
        <v>34.23639</v>
      </c>
      <c r="Y3" s="531"/>
      <c r="Z3" s="532"/>
    </row>
    <row r="4" spans="2:27" ht="20.100000000000001" customHeight="1" x14ac:dyDescent="0.15">
      <c r="B4" s="84" t="s">
        <v>7</v>
      </c>
      <c r="C4" s="543" t="s">
        <v>695</v>
      </c>
      <c r="D4" s="334"/>
      <c r="E4" s="334"/>
      <c r="F4" s="335"/>
      <c r="G4" s="359"/>
      <c r="H4" s="333"/>
      <c r="I4" s="334"/>
      <c r="J4" s="335"/>
      <c r="K4" s="359"/>
      <c r="L4" s="540"/>
      <c r="M4" s="540"/>
      <c r="N4" s="540"/>
      <c r="O4" s="540"/>
      <c r="P4" s="540"/>
      <c r="Q4" s="314"/>
      <c r="R4" s="329"/>
      <c r="S4" s="543" t="s">
        <v>703</v>
      </c>
      <c r="T4" s="334"/>
      <c r="U4" s="335"/>
      <c r="V4" s="542"/>
      <c r="W4" s="97" t="s">
        <v>420</v>
      </c>
      <c r="X4" s="530">
        <v>131.91168999999999</v>
      </c>
      <c r="Y4" s="531"/>
      <c r="Z4" s="532"/>
    </row>
    <row r="5" spans="2:27" ht="20.100000000000001" customHeight="1" x14ac:dyDescent="0.15">
      <c r="B5" s="526" t="s">
        <v>8</v>
      </c>
      <c r="C5" s="79" t="s">
        <v>9</v>
      </c>
      <c r="D5" s="370" t="s">
        <v>572</v>
      </c>
      <c r="E5" s="366"/>
      <c r="F5" s="366"/>
      <c r="G5" s="251" t="s">
        <v>421</v>
      </c>
      <c r="H5" s="258"/>
      <c r="I5" s="370" t="s">
        <v>706</v>
      </c>
      <c r="J5" s="366"/>
      <c r="K5" s="371"/>
      <c r="L5" s="349" t="s">
        <v>26</v>
      </c>
      <c r="M5" s="349"/>
      <c r="N5" s="75" t="s">
        <v>25</v>
      </c>
      <c r="O5" s="195">
        <v>416</v>
      </c>
      <c r="P5" s="76" t="s">
        <v>24</v>
      </c>
      <c r="Q5" s="493" t="s">
        <v>437</v>
      </c>
      <c r="R5" s="528" t="s">
        <v>469</v>
      </c>
      <c r="S5" s="346" t="s">
        <v>13</v>
      </c>
      <c r="T5" s="346"/>
      <c r="U5" s="196" t="s">
        <v>708</v>
      </c>
      <c r="V5" s="325" t="s">
        <v>422</v>
      </c>
      <c r="W5" s="96" t="s">
        <v>419</v>
      </c>
      <c r="X5" s="530">
        <v>34.23639</v>
      </c>
      <c r="Y5" s="531"/>
      <c r="Z5" s="532"/>
    </row>
    <row r="6" spans="2:27" ht="20.100000000000001" customHeight="1" x14ac:dyDescent="0.15">
      <c r="B6" s="527"/>
      <c r="C6" s="79" t="s">
        <v>10</v>
      </c>
      <c r="D6" s="370" t="s">
        <v>572</v>
      </c>
      <c r="E6" s="366"/>
      <c r="F6" s="366"/>
      <c r="G6" s="349" t="s">
        <v>423</v>
      </c>
      <c r="H6" s="349"/>
      <c r="I6" s="370">
        <v>2001</v>
      </c>
      <c r="J6" s="366"/>
      <c r="K6" s="371"/>
      <c r="L6" s="349" t="s">
        <v>375</v>
      </c>
      <c r="M6" s="349"/>
      <c r="N6" s="75" t="s">
        <v>25</v>
      </c>
      <c r="O6" s="195">
        <v>9.8000000000000007</v>
      </c>
      <c r="P6" s="76" t="s">
        <v>24</v>
      </c>
      <c r="Q6" s="329"/>
      <c r="R6" s="529"/>
      <c r="S6" s="349" t="s">
        <v>12</v>
      </c>
      <c r="T6" s="349"/>
      <c r="U6" s="197" t="s">
        <v>707</v>
      </c>
      <c r="V6" s="314"/>
      <c r="W6" s="96" t="s">
        <v>420</v>
      </c>
      <c r="X6" s="530">
        <v>131.91168999999999</v>
      </c>
      <c r="Y6" s="531"/>
      <c r="Z6" s="532"/>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3</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count="2">
    <dataValidation allowBlank="1" showInputMessage="1" showErrorMessage="1" prompt="緯度を小数点以下５桁まで入力する。" sqref="X3:Z3 X5:Z5" xr:uid="{43179164-457E-4C18-9F89-D4253CFD0D58}"/>
    <dataValidation allowBlank="1" showInputMessage="1" showErrorMessage="1" prompt="経度を小数点以下５桁まで入力する。" sqref="X4:Z4 X6:Z6" xr:uid="{57FDC1DB-E71D-4E00-8084-BF160C575F31}"/>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826C95E-C310-4DAC-9A6B-0DE968B49E7A}">
          <x14:formula1>
            <xm:f>'(参考)リスト'!$G$16:$G$19</xm:f>
          </x14:formula1>
          <xm:sqref>D7:E11</xm:sqref>
        </x14:dataValidation>
        <x14:dataValidation type="list" allowBlank="1" showInputMessage="1" showErrorMessage="1" xr:uid="{78C970B0-AA56-4455-B35A-4591A7176997}">
          <x14:formula1>
            <xm:f>'(参考)リスト'!$E$6:$E$10</xm:f>
          </x14:formula1>
          <xm:sqref>U6</xm:sqref>
        </x14:dataValidation>
        <x14:dataValidation type="list" allowBlank="1" showInputMessage="1" showErrorMessage="1" xr:uid="{09545D3A-EE46-46C0-B0DD-45C53DDBA943}">
          <x14:formula1>
            <xm:f>'(参考)リスト'!$F$6:$F$7</xm:f>
          </x14:formula1>
          <xm:sqref>U5</xm:sqref>
        </x14:dataValidation>
        <x14:dataValidation type="list" allowBlank="1" showInputMessage="1" showErrorMessage="1" xr:uid="{215932BE-550F-4E17-B318-8FFA6C60CADF}">
          <x14:formula1>
            <xm:f>'(参考)リスト'!$D$6:$D$7</xm:f>
          </x14:formula1>
          <xm:sqref>R5:R6</xm:sqref>
        </x14:dataValidation>
        <x14:dataValidation type="list" allowBlank="1" showInputMessage="1" showErrorMessage="1" xr:uid="{8518696A-C404-4D16-BA35-69E78A1C1742}">
          <x14:formula1>
            <xm:f>'(参考)リスト'!$C$6:$C$11</xm:f>
          </x14:formula1>
          <xm:sqref>I5:K5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FB0C5-0D2D-4AA0-AA69-B48FC446E4EB}">
  <sheetPr codeName="Sheet24"/>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3">
        <v>45848</v>
      </c>
      <c r="Q2" s="534"/>
      <c r="R2" s="535"/>
      <c r="S2" s="349" t="s">
        <v>414</v>
      </c>
      <c r="T2" s="349"/>
      <c r="U2" s="349"/>
      <c r="V2" s="536" t="s">
        <v>692</v>
      </c>
      <c r="W2" s="537"/>
      <c r="X2" s="537"/>
      <c r="Y2" s="537"/>
      <c r="Z2" s="537"/>
    </row>
    <row r="3" spans="2:27" ht="20.100000000000001" customHeight="1" x14ac:dyDescent="0.15">
      <c r="B3" s="82" t="s">
        <v>17</v>
      </c>
      <c r="C3" s="362" t="s">
        <v>693</v>
      </c>
      <c r="D3" s="331"/>
      <c r="E3" s="331"/>
      <c r="F3" s="332"/>
      <c r="G3" s="346" t="s">
        <v>415</v>
      </c>
      <c r="H3" s="362" t="s">
        <v>697</v>
      </c>
      <c r="I3" s="331"/>
      <c r="J3" s="332"/>
      <c r="K3" s="346" t="s">
        <v>416</v>
      </c>
      <c r="L3" s="538" t="s">
        <v>700</v>
      </c>
      <c r="M3" s="539"/>
      <c r="N3" s="539"/>
      <c r="O3" s="539"/>
      <c r="P3" s="539"/>
      <c r="Q3" s="325" t="s">
        <v>417</v>
      </c>
      <c r="R3" s="327"/>
      <c r="S3" s="362" t="s">
        <v>702</v>
      </c>
      <c r="T3" s="331"/>
      <c r="U3" s="332"/>
      <c r="V3" s="541" t="s">
        <v>418</v>
      </c>
      <c r="W3" s="96" t="s">
        <v>419</v>
      </c>
      <c r="X3" s="530">
        <v>34.23639</v>
      </c>
      <c r="Y3" s="531"/>
      <c r="Z3" s="532"/>
    </row>
    <row r="4" spans="2:27" ht="20.100000000000001" customHeight="1" x14ac:dyDescent="0.15">
      <c r="B4" s="84" t="s">
        <v>7</v>
      </c>
      <c r="C4" s="543" t="s">
        <v>695</v>
      </c>
      <c r="D4" s="334"/>
      <c r="E4" s="334"/>
      <c r="F4" s="335"/>
      <c r="G4" s="359"/>
      <c r="H4" s="333"/>
      <c r="I4" s="334"/>
      <c r="J4" s="335"/>
      <c r="K4" s="359"/>
      <c r="L4" s="540"/>
      <c r="M4" s="540"/>
      <c r="N4" s="540"/>
      <c r="O4" s="540"/>
      <c r="P4" s="540"/>
      <c r="Q4" s="314"/>
      <c r="R4" s="329"/>
      <c r="S4" s="543" t="s">
        <v>703</v>
      </c>
      <c r="T4" s="334"/>
      <c r="U4" s="335"/>
      <c r="V4" s="542"/>
      <c r="W4" s="97" t="s">
        <v>420</v>
      </c>
      <c r="X4" s="530">
        <v>131.91168999999999</v>
      </c>
      <c r="Y4" s="531"/>
      <c r="Z4" s="532"/>
    </row>
    <row r="5" spans="2:27" ht="20.100000000000001" customHeight="1" x14ac:dyDescent="0.15">
      <c r="B5" s="526" t="s">
        <v>8</v>
      </c>
      <c r="C5" s="79" t="s">
        <v>9</v>
      </c>
      <c r="D5" s="370" t="s">
        <v>572</v>
      </c>
      <c r="E5" s="366"/>
      <c r="F5" s="366"/>
      <c r="G5" s="251" t="s">
        <v>421</v>
      </c>
      <c r="H5" s="258"/>
      <c r="I5" s="370" t="s">
        <v>706</v>
      </c>
      <c r="J5" s="366"/>
      <c r="K5" s="371"/>
      <c r="L5" s="349" t="s">
        <v>26</v>
      </c>
      <c r="M5" s="349"/>
      <c r="N5" s="75" t="s">
        <v>25</v>
      </c>
      <c r="O5" s="195">
        <v>416</v>
      </c>
      <c r="P5" s="76" t="s">
        <v>24</v>
      </c>
      <c r="Q5" s="493" t="s">
        <v>437</v>
      </c>
      <c r="R5" s="528" t="s">
        <v>469</v>
      </c>
      <c r="S5" s="346" t="s">
        <v>13</v>
      </c>
      <c r="T5" s="346"/>
      <c r="U5" s="196" t="s">
        <v>708</v>
      </c>
      <c r="V5" s="325" t="s">
        <v>422</v>
      </c>
      <c r="W5" s="96" t="s">
        <v>419</v>
      </c>
      <c r="X5" s="530">
        <v>34.23639</v>
      </c>
      <c r="Y5" s="531"/>
      <c r="Z5" s="532"/>
    </row>
    <row r="6" spans="2:27" ht="20.100000000000001" customHeight="1" x14ac:dyDescent="0.15">
      <c r="B6" s="527"/>
      <c r="C6" s="79" t="s">
        <v>10</v>
      </c>
      <c r="D6" s="370" t="s">
        <v>572</v>
      </c>
      <c r="E6" s="366"/>
      <c r="F6" s="366"/>
      <c r="G6" s="349" t="s">
        <v>423</v>
      </c>
      <c r="H6" s="349"/>
      <c r="I6" s="370">
        <v>2001</v>
      </c>
      <c r="J6" s="366"/>
      <c r="K6" s="371"/>
      <c r="L6" s="349" t="s">
        <v>375</v>
      </c>
      <c r="M6" s="349"/>
      <c r="N6" s="75" t="s">
        <v>25</v>
      </c>
      <c r="O6" s="195">
        <v>9.8000000000000007</v>
      </c>
      <c r="P6" s="76" t="s">
        <v>24</v>
      </c>
      <c r="Q6" s="329"/>
      <c r="R6" s="529"/>
      <c r="S6" s="349" t="s">
        <v>12</v>
      </c>
      <c r="T6" s="349"/>
      <c r="U6" s="197" t="s">
        <v>707</v>
      </c>
      <c r="V6" s="314"/>
      <c r="W6" s="96" t="s">
        <v>420</v>
      </c>
      <c r="X6" s="530">
        <v>131.91168999999999</v>
      </c>
      <c r="Y6" s="531"/>
      <c r="Z6" s="532"/>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3</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count="2">
    <dataValidation allowBlank="1" showInputMessage="1" showErrorMessage="1" prompt="緯度を小数点以下５桁まで入力する。" sqref="X3:Z3 X5:Z5" xr:uid="{5DEC2433-9B47-40A1-9C86-7126AF19AB12}"/>
    <dataValidation allowBlank="1" showInputMessage="1" showErrorMessage="1" prompt="経度を小数点以下５桁まで入力する。" sqref="X4:Z4 X6:Z6" xr:uid="{0E05077E-B7E4-47DA-9101-62767A404343}"/>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79AE811-380A-4757-95EA-2E94AAC04EA7}">
          <x14:formula1>
            <xm:f>'(参考)リスト'!$G$16:$G$19</xm:f>
          </x14:formula1>
          <xm:sqref>D7:E11</xm:sqref>
        </x14:dataValidation>
        <x14:dataValidation type="list" allowBlank="1" showInputMessage="1" showErrorMessage="1" xr:uid="{BABD11F6-057C-4236-9252-26A01EEF933D}">
          <x14:formula1>
            <xm:f>'(参考)リスト'!$E$6:$E$10</xm:f>
          </x14:formula1>
          <xm:sqref>U6</xm:sqref>
        </x14:dataValidation>
        <x14:dataValidation type="list" allowBlank="1" showInputMessage="1" showErrorMessage="1" xr:uid="{F552BEA1-02F0-4A17-9101-FA899677C1D3}">
          <x14:formula1>
            <xm:f>'(参考)リスト'!$F$6:$F$7</xm:f>
          </x14:formula1>
          <xm:sqref>U5</xm:sqref>
        </x14:dataValidation>
        <x14:dataValidation type="list" allowBlank="1" showInputMessage="1" showErrorMessage="1" xr:uid="{1905D196-CFA7-4A6E-A288-8C1BE622C2DA}">
          <x14:formula1>
            <xm:f>'(参考)リスト'!$D$6:$D$7</xm:f>
          </x14:formula1>
          <xm:sqref>R5:R6</xm:sqref>
        </x14:dataValidation>
        <x14:dataValidation type="list" allowBlank="1" showInputMessage="1" showErrorMessage="1" xr:uid="{898F758B-9A06-4EA1-A1E9-2C8054227213}">
          <x14:formula1>
            <xm:f>'(参考)リスト'!$C$6:$C$11</xm:f>
          </x14:formula1>
          <xm:sqref>I5:K5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A97F7-4C5C-4E24-A1D3-1A20D69DDFCB}">
  <sheetPr codeName="Sheet25"/>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3">
        <v>45848</v>
      </c>
      <c r="Q2" s="534"/>
      <c r="R2" s="535"/>
      <c r="S2" s="349" t="s">
        <v>414</v>
      </c>
      <c r="T2" s="349"/>
      <c r="U2" s="349"/>
      <c r="V2" s="536" t="s">
        <v>692</v>
      </c>
      <c r="W2" s="537"/>
      <c r="X2" s="537"/>
      <c r="Y2" s="537"/>
      <c r="Z2" s="537"/>
    </row>
    <row r="3" spans="2:27" ht="20.100000000000001" customHeight="1" x14ac:dyDescent="0.15">
      <c r="B3" s="82" t="s">
        <v>17</v>
      </c>
      <c r="C3" s="362" t="s">
        <v>693</v>
      </c>
      <c r="D3" s="331"/>
      <c r="E3" s="331"/>
      <c r="F3" s="332"/>
      <c r="G3" s="346" t="s">
        <v>415</v>
      </c>
      <c r="H3" s="362" t="s">
        <v>697</v>
      </c>
      <c r="I3" s="331"/>
      <c r="J3" s="332"/>
      <c r="K3" s="346" t="s">
        <v>416</v>
      </c>
      <c r="L3" s="538" t="s">
        <v>700</v>
      </c>
      <c r="M3" s="539"/>
      <c r="N3" s="539"/>
      <c r="O3" s="539"/>
      <c r="P3" s="539"/>
      <c r="Q3" s="325" t="s">
        <v>417</v>
      </c>
      <c r="R3" s="327"/>
      <c r="S3" s="362" t="s">
        <v>702</v>
      </c>
      <c r="T3" s="331"/>
      <c r="U3" s="332"/>
      <c r="V3" s="541" t="s">
        <v>418</v>
      </c>
      <c r="W3" s="96" t="s">
        <v>419</v>
      </c>
      <c r="X3" s="530">
        <v>34.23639</v>
      </c>
      <c r="Y3" s="531"/>
      <c r="Z3" s="532"/>
    </row>
    <row r="4" spans="2:27" ht="20.100000000000001" customHeight="1" x14ac:dyDescent="0.15">
      <c r="B4" s="84" t="s">
        <v>7</v>
      </c>
      <c r="C4" s="543" t="s">
        <v>695</v>
      </c>
      <c r="D4" s="334"/>
      <c r="E4" s="334"/>
      <c r="F4" s="335"/>
      <c r="G4" s="359"/>
      <c r="H4" s="333"/>
      <c r="I4" s="334"/>
      <c r="J4" s="335"/>
      <c r="K4" s="359"/>
      <c r="L4" s="540"/>
      <c r="M4" s="540"/>
      <c r="N4" s="540"/>
      <c r="O4" s="540"/>
      <c r="P4" s="540"/>
      <c r="Q4" s="314"/>
      <c r="R4" s="329"/>
      <c r="S4" s="543" t="s">
        <v>703</v>
      </c>
      <c r="T4" s="334"/>
      <c r="U4" s="335"/>
      <c r="V4" s="542"/>
      <c r="W4" s="97" t="s">
        <v>420</v>
      </c>
      <c r="X4" s="530">
        <v>131.91168999999999</v>
      </c>
      <c r="Y4" s="531"/>
      <c r="Z4" s="532"/>
    </row>
    <row r="5" spans="2:27" ht="20.100000000000001" customHeight="1" x14ac:dyDescent="0.15">
      <c r="B5" s="526" t="s">
        <v>8</v>
      </c>
      <c r="C5" s="79" t="s">
        <v>9</v>
      </c>
      <c r="D5" s="370" t="s">
        <v>572</v>
      </c>
      <c r="E5" s="366"/>
      <c r="F5" s="366"/>
      <c r="G5" s="251" t="s">
        <v>421</v>
      </c>
      <c r="H5" s="258"/>
      <c r="I5" s="370" t="s">
        <v>706</v>
      </c>
      <c r="J5" s="366"/>
      <c r="K5" s="371"/>
      <c r="L5" s="349" t="s">
        <v>26</v>
      </c>
      <c r="M5" s="349"/>
      <c r="N5" s="75" t="s">
        <v>25</v>
      </c>
      <c r="O5" s="195">
        <v>416</v>
      </c>
      <c r="P5" s="76" t="s">
        <v>24</v>
      </c>
      <c r="Q5" s="493" t="s">
        <v>437</v>
      </c>
      <c r="R5" s="528" t="s">
        <v>469</v>
      </c>
      <c r="S5" s="346" t="s">
        <v>13</v>
      </c>
      <c r="T5" s="346"/>
      <c r="U5" s="196" t="s">
        <v>708</v>
      </c>
      <c r="V5" s="325" t="s">
        <v>422</v>
      </c>
      <c r="W5" s="96" t="s">
        <v>419</v>
      </c>
      <c r="X5" s="530">
        <v>34.23639</v>
      </c>
      <c r="Y5" s="531"/>
      <c r="Z5" s="532"/>
    </row>
    <row r="6" spans="2:27" ht="20.100000000000001" customHeight="1" x14ac:dyDescent="0.15">
      <c r="B6" s="527"/>
      <c r="C6" s="79" t="s">
        <v>10</v>
      </c>
      <c r="D6" s="370" t="s">
        <v>572</v>
      </c>
      <c r="E6" s="366"/>
      <c r="F6" s="366"/>
      <c r="G6" s="349" t="s">
        <v>423</v>
      </c>
      <c r="H6" s="349"/>
      <c r="I6" s="370">
        <v>2001</v>
      </c>
      <c r="J6" s="366"/>
      <c r="K6" s="371"/>
      <c r="L6" s="349" t="s">
        <v>375</v>
      </c>
      <c r="M6" s="349"/>
      <c r="N6" s="75" t="s">
        <v>25</v>
      </c>
      <c r="O6" s="195">
        <v>9.8000000000000007</v>
      </c>
      <c r="P6" s="76" t="s">
        <v>24</v>
      </c>
      <c r="Q6" s="329"/>
      <c r="R6" s="529"/>
      <c r="S6" s="349" t="s">
        <v>12</v>
      </c>
      <c r="T6" s="349"/>
      <c r="U6" s="197" t="s">
        <v>707</v>
      </c>
      <c r="V6" s="314"/>
      <c r="W6" s="96" t="s">
        <v>420</v>
      </c>
      <c r="X6" s="530">
        <v>131.91168999999999</v>
      </c>
      <c r="Y6" s="531"/>
      <c r="Z6" s="532"/>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3</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count="2">
    <dataValidation allowBlank="1" showInputMessage="1" showErrorMessage="1" prompt="緯度を小数点以下５桁まで入力する。" sqref="X3:Z3 X5:Z5" xr:uid="{8A40BE76-85BF-420C-AEA2-09C2BAA38D5E}"/>
    <dataValidation allowBlank="1" showInputMessage="1" showErrorMessage="1" prompt="経度を小数点以下５桁まで入力する。" sqref="X4:Z4 X6:Z6" xr:uid="{82E78655-0F1D-493A-84A5-71702BE866F1}"/>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42DFC72-6C6F-4A79-A7C3-C9E23FD17492}">
          <x14:formula1>
            <xm:f>'(参考)リスト'!$G$16:$G$19</xm:f>
          </x14:formula1>
          <xm:sqref>D7:E11</xm:sqref>
        </x14:dataValidation>
        <x14:dataValidation type="list" allowBlank="1" showInputMessage="1" showErrorMessage="1" xr:uid="{ECAC113F-7136-4AC0-A6C2-44683BA75D2E}">
          <x14:formula1>
            <xm:f>'(参考)リスト'!$E$6:$E$10</xm:f>
          </x14:formula1>
          <xm:sqref>U6</xm:sqref>
        </x14:dataValidation>
        <x14:dataValidation type="list" allowBlank="1" showInputMessage="1" showErrorMessage="1" xr:uid="{615063EF-CEA0-41E3-B2DB-679F5EBC1666}">
          <x14:formula1>
            <xm:f>'(参考)リスト'!$F$6:$F$7</xm:f>
          </x14:formula1>
          <xm:sqref>U5</xm:sqref>
        </x14:dataValidation>
        <x14:dataValidation type="list" allowBlank="1" showInputMessage="1" showErrorMessage="1" xr:uid="{7427E946-F659-41E8-80E7-C042896EC6B4}">
          <x14:formula1>
            <xm:f>'(参考)リスト'!$D$6:$D$7</xm:f>
          </x14:formula1>
          <xm:sqref>R5:R6</xm:sqref>
        </x14:dataValidation>
        <x14:dataValidation type="list" allowBlank="1" showInputMessage="1" showErrorMessage="1" xr:uid="{B1C6E4DE-31A7-411C-BB21-AD49D8922274}">
          <x14:formula1>
            <xm:f>'(参考)リスト'!$C$6:$C$11</xm:f>
          </x14:formula1>
          <xm:sqref>I5:K5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B91F3-5335-472C-8EED-3D4AA23857B7}">
  <sheetPr codeName="Sheet26"/>
  <dimension ref="B1:AA33"/>
  <sheetViews>
    <sheetView showGridLines="0" view="pageBreakPreview" topLeftCell="A6"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3">
        <v>45848</v>
      </c>
      <c r="Q2" s="534"/>
      <c r="R2" s="535"/>
      <c r="S2" s="349" t="s">
        <v>414</v>
      </c>
      <c r="T2" s="349"/>
      <c r="U2" s="349"/>
      <c r="V2" s="536" t="s">
        <v>692</v>
      </c>
      <c r="W2" s="537"/>
      <c r="X2" s="537"/>
      <c r="Y2" s="537"/>
      <c r="Z2" s="537"/>
    </row>
    <row r="3" spans="2:27" ht="20.100000000000001" customHeight="1" x14ac:dyDescent="0.15">
      <c r="B3" s="82" t="s">
        <v>17</v>
      </c>
      <c r="C3" s="362" t="s">
        <v>693</v>
      </c>
      <c r="D3" s="331"/>
      <c r="E3" s="331"/>
      <c r="F3" s="332"/>
      <c r="G3" s="346" t="s">
        <v>415</v>
      </c>
      <c r="H3" s="362" t="s">
        <v>697</v>
      </c>
      <c r="I3" s="331"/>
      <c r="J3" s="332"/>
      <c r="K3" s="346" t="s">
        <v>416</v>
      </c>
      <c r="L3" s="538" t="s">
        <v>700</v>
      </c>
      <c r="M3" s="539"/>
      <c r="N3" s="539"/>
      <c r="O3" s="539"/>
      <c r="P3" s="539"/>
      <c r="Q3" s="325" t="s">
        <v>417</v>
      </c>
      <c r="R3" s="327"/>
      <c r="S3" s="362" t="s">
        <v>702</v>
      </c>
      <c r="T3" s="331"/>
      <c r="U3" s="332"/>
      <c r="V3" s="541" t="s">
        <v>418</v>
      </c>
      <c r="W3" s="96" t="s">
        <v>419</v>
      </c>
      <c r="X3" s="530">
        <v>34.23639</v>
      </c>
      <c r="Y3" s="531"/>
      <c r="Z3" s="532"/>
    </row>
    <row r="4" spans="2:27" ht="20.100000000000001" customHeight="1" x14ac:dyDescent="0.15">
      <c r="B4" s="84" t="s">
        <v>7</v>
      </c>
      <c r="C4" s="543" t="s">
        <v>695</v>
      </c>
      <c r="D4" s="334"/>
      <c r="E4" s="334"/>
      <c r="F4" s="335"/>
      <c r="G4" s="359"/>
      <c r="H4" s="333"/>
      <c r="I4" s="334"/>
      <c r="J4" s="335"/>
      <c r="K4" s="359"/>
      <c r="L4" s="540"/>
      <c r="M4" s="540"/>
      <c r="N4" s="540"/>
      <c r="O4" s="540"/>
      <c r="P4" s="540"/>
      <c r="Q4" s="314"/>
      <c r="R4" s="329"/>
      <c r="S4" s="543" t="s">
        <v>703</v>
      </c>
      <c r="T4" s="334"/>
      <c r="U4" s="335"/>
      <c r="V4" s="542"/>
      <c r="W4" s="97" t="s">
        <v>420</v>
      </c>
      <c r="X4" s="530">
        <v>131.91168999999999</v>
      </c>
      <c r="Y4" s="531"/>
      <c r="Z4" s="532"/>
    </row>
    <row r="5" spans="2:27" ht="20.100000000000001" customHeight="1" x14ac:dyDescent="0.15">
      <c r="B5" s="526" t="s">
        <v>8</v>
      </c>
      <c r="C5" s="79" t="s">
        <v>9</v>
      </c>
      <c r="D5" s="370" t="s">
        <v>572</v>
      </c>
      <c r="E5" s="366"/>
      <c r="F5" s="366"/>
      <c r="G5" s="251" t="s">
        <v>421</v>
      </c>
      <c r="H5" s="258"/>
      <c r="I5" s="370" t="s">
        <v>706</v>
      </c>
      <c r="J5" s="366"/>
      <c r="K5" s="371"/>
      <c r="L5" s="349" t="s">
        <v>26</v>
      </c>
      <c r="M5" s="349"/>
      <c r="N5" s="75" t="s">
        <v>25</v>
      </c>
      <c r="O5" s="195">
        <v>416</v>
      </c>
      <c r="P5" s="76" t="s">
        <v>24</v>
      </c>
      <c r="Q5" s="493" t="s">
        <v>437</v>
      </c>
      <c r="R5" s="528" t="s">
        <v>469</v>
      </c>
      <c r="S5" s="346" t="s">
        <v>13</v>
      </c>
      <c r="T5" s="346"/>
      <c r="U5" s="196" t="s">
        <v>708</v>
      </c>
      <c r="V5" s="325" t="s">
        <v>422</v>
      </c>
      <c r="W5" s="96" t="s">
        <v>419</v>
      </c>
      <c r="X5" s="530">
        <v>34.23639</v>
      </c>
      <c r="Y5" s="531"/>
      <c r="Z5" s="532"/>
    </row>
    <row r="6" spans="2:27" ht="20.100000000000001" customHeight="1" x14ac:dyDescent="0.15">
      <c r="B6" s="527"/>
      <c r="C6" s="79" t="s">
        <v>10</v>
      </c>
      <c r="D6" s="370" t="s">
        <v>572</v>
      </c>
      <c r="E6" s="366"/>
      <c r="F6" s="366"/>
      <c r="G6" s="349" t="s">
        <v>423</v>
      </c>
      <c r="H6" s="349"/>
      <c r="I6" s="370">
        <v>2001</v>
      </c>
      <c r="J6" s="366"/>
      <c r="K6" s="371"/>
      <c r="L6" s="349" t="s">
        <v>375</v>
      </c>
      <c r="M6" s="349"/>
      <c r="N6" s="75" t="s">
        <v>25</v>
      </c>
      <c r="O6" s="195">
        <v>9.8000000000000007</v>
      </c>
      <c r="P6" s="76" t="s">
        <v>24</v>
      </c>
      <c r="Q6" s="329"/>
      <c r="R6" s="529"/>
      <c r="S6" s="349" t="s">
        <v>12</v>
      </c>
      <c r="T6" s="349"/>
      <c r="U6" s="197" t="s">
        <v>707</v>
      </c>
      <c r="V6" s="314"/>
      <c r="W6" s="96" t="s">
        <v>420</v>
      </c>
      <c r="X6" s="530">
        <v>131.91168999999999</v>
      </c>
      <c r="Y6" s="531"/>
      <c r="Z6" s="532"/>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3</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count="2">
    <dataValidation allowBlank="1" showInputMessage="1" showErrorMessage="1" prompt="緯度を小数点以下５桁まで入力する。" sqref="X3:Z3 X5:Z5" xr:uid="{38386EC6-C005-44DE-BAC5-235C1CCCB561}"/>
    <dataValidation allowBlank="1" showInputMessage="1" showErrorMessage="1" prompt="経度を小数点以下５桁まで入力する。" sqref="X4:Z4 X6:Z6" xr:uid="{0B93C3D0-8E6D-428C-8760-4B2E53A9A8F2}"/>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18C8CCC-0F2C-4399-A77F-DB6C71207F83}">
          <x14:formula1>
            <xm:f>'(参考)リスト'!$G$16:$G$19</xm:f>
          </x14:formula1>
          <xm:sqref>D7:E11</xm:sqref>
        </x14:dataValidation>
        <x14:dataValidation type="list" allowBlank="1" showInputMessage="1" showErrorMessage="1" xr:uid="{0E472902-7859-4B18-B603-EBFAA09BFD94}">
          <x14:formula1>
            <xm:f>'(参考)リスト'!$E$6:$E$10</xm:f>
          </x14:formula1>
          <xm:sqref>U6</xm:sqref>
        </x14:dataValidation>
        <x14:dataValidation type="list" allowBlank="1" showInputMessage="1" showErrorMessage="1" xr:uid="{F241D135-2567-43D7-9920-673FDFB4C331}">
          <x14:formula1>
            <xm:f>'(参考)リスト'!$F$6:$F$7</xm:f>
          </x14:formula1>
          <xm:sqref>U5</xm:sqref>
        </x14:dataValidation>
        <x14:dataValidation type="list" allowBlank="1" showInputMessage="1" showErrorMessage="1" xr:uid="{F5E48358-1E76-485C-9EBD-854B0DF70848}">
          <x14:formula1>
            <xm:f>'(参考)リスト'!$D$6:$D$7</xm:f>
          </x14:formula1>
          <xm:sqref>R5:R6</xm:sqref>
        </x14:dataValidation>
        <x14:dataValidation type="list" allowBlank="1" showInputMessage="1" showErrorMessage="1" xr:uid="{4874EE6D-56B4-4EBB-952D-61AC08AD9E0A}">
          <x14:formula1>
            <xm:f>'(参考)リスト'!$C$6:$C$11</xm:f>
          </x14:formula1>
          <xm:sqref>I5:K5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8B100-101E-4E18-B207-5612C185BE64}">
  <sheetPr codeName="Sheet27"/>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3">
        <v>45848</v>
      </c>
      <c r="Q2" s="534"/>
      <c r="R2" s="535"/>
      <c r="S2" s="349" t="s">
        <v>414</v>
      </c>
      <c r="T2" s="349"/>
      <c r="U2" s="349"/>
      <c r="V2" s="536" t="s">
        <v>692</v>
      </c>
      <c r="W2" s="537"/>
      <c r="X2" s="537"/>
      <c r="Y2" s="537"/>
      <c r="Z2" s="537"/>
    </row>
    <row r="3" spans="2:27" ht="20.100000000000001" customHeight="1" x14ac:dyDescent="0.15">
      <c r="B3" s="82" t="s">
        <v>17</v>
      </c>
      <c r="C3" s="362" t="s">
        <v>693</v>
      </c>
      <c r="D3" s="331"/>
      <c r="E3" s="331"/>
      <c r="F3" s="332"/>
      <c r="G3" s="346" t="s">
        <v>415</v>
      </c>
      <c r="H3" s="362" t="s">
        <v>697</v>
      </c>
      <c r="I3" s="331"/>
      <c r="J3" s="332"/>
      <c r="K3" s="346" t="s">
        <v>416</v>
      </c>
      <c r="L3" s="538" t="s">
        <v>700</v>
      </c>
      <c r="M3" s="539"/>
      <c r="N3" s="539"/>
      <c r="O3" s="539"/>
      <c r="P3" s="539"/>
      <c r="Q3" s="325" t="s">
        <v>417</v>
      </c>
      <c r="R3" s="327"/>
      <c r="S3" s="362" t="s">
        <v>702</v>
      </c>
      <c r="T3" s="331"/>
      <c r="U3" s="332"/>
      <c r="V3" s="541" t="s">
        <v>418</v>
      </c>
      <c r="W3" s="96" t="s">
        <v>419</v>
      </c>
      <c r="X3" s="530">
        <v>34.23639</v>
      </c>
      <c r="Y3" s="531"/>
      <c r="Z3" s="532"/>
    </row>
    <row r="4" spans="2:27" ht="20.100000000000001" customHeight="1" x14ac:dyDescent="0.15">
      <c r="B4" s="84" t="s">
        <v>7</v>
      </c>
      <c r="C4" s="543" t="s">
        <v>695</v>
      </c>
      <c r="D4" s="334"/>
      <c r="E4" s="334"/>
      <c r="F4" s="335"/>
      <c r="G4" s="359"/>
      <c r="H4" s="333"/>
      <c r="I4" s="334"/>
      <c r="J4" s="335"/>
      <c r="K4" s="359"/>
      <c r="L4" s="540"/>
      <c r="M4" s="540"/>
      <c r="N4" s="540"/>
      <c r="O4" s="540"/>
      <c r="P4" s="540"/>
      <c r="Q4" s="314"/>
      <c r="R4" s="329"/>
      <c r="S4" s="543" t="s">
        <v>703</v>
      </c>
      <c r="T4" s="334"/>
      <c r="U4" s="335"/>
      <c r="V4" s="542"/>
      <c r="W4" s="97" t="s">
        <v>420</v>
      </c>
      <c r="X4" s="530">
        <v>131.91168999999999</v>
      </c>
      <c r="Y4" s="531"/>
      <c r="Z4" s="532"/>
    </row>
    <row r="5" spans="2:27" ht="20.100000000000001" customHeight="1" x14ac:dyDescent="0.15">
      <c r="B5" s="526" t="s">
        <v>8</v>
      </c>
      <c r="C5" s="79" t="s">
        <v>9</v>
      </c>
      <c r="D5" s="370" t="s">
        <v>572</v>
      </c>
      <c r="E5" s="366"/>
      <c r="F5" s="366"/>
      <c r="G5" s="251" t="s">
        <v>421</v>
      </c>
      <c r="H5" s="258"/>
      <c r="I5" s="370" t="s">
        <v>706</v>
      </c>
      <c r="J5" s="366"/>
      <c r="K5" s="371"/>
      <c r="L5" s="349" t="s">
        <v>26</v>
      </c>
      <c r="M5" s="349"/>
      <c r="N5" s="75" t="s">
        <v>25</v>
      </c>
      <c r="O5" s="195">
        <v>416</v>
      </c>
      <c r="P5" s="76" t="s">
        <v>24</v>
      </c>
      <c r="Q5" s="493" t="s">
        <v>437</v>
      </c>
      <c r="R5" s="528" t="s">
        <v>469</v>
      </c>
      <c r="S5" s="346" t="s">
        <v>13</v>
      </c>
      <c r="T5" s="346"/>
      <c r="U5" s="196" t="s">
        <v>708</v>
      </c>
      <c r="V5" s="325" t="s">
        <v>422</v>
      </c>
      <c r="W5" s="96" t="s">
        <v>419</v>
      </c>
      <c r="X5" s="530">
        <v>34.23639</v>
      </c>
      <c r="Y5" s="531"/>
      <c r="Z5" s="532"/>
    </row>
    <row r="6" spans="2:27" ht="20.100000000000001" customHeight="1" x14ac:dyDescent="0.15">
      <c r="B6" s="527"/>
      <c r="C6" s="79" t="s">
        <v>10</v>
      </c>
      <c r="D6" s="370" t="s">
        <v>572</v>
      </c>
      <c r="E6" s="366"/>
      <c r="F6" s="366"/>
      <c r="G6" s="349" t="s">
        <v>423</v>
      </c>
      <c r="H6" s="349"/>
      <c r="I6" s="370">
        <v>2001</v>
      </c>
      <c r="J6" s="366"/>
      <c r="K6" s="371"/>
      <c r="L6" s="349" t="s">
        <v>375</v>
      </c>
      <c r="M6" s="349"/>
      <c r="N6" s="75" t="s">
        <v>25</v>
      </c>
      <c r="O6" s="195">
        <v>9.8000000000000007</v>
      </c>
      <c r="P6" s="76" t="s">
        <v>24</v>
      </c>
      <c r="Q6" s="329"/>
      <c r="R6" s="529"/>
      <c r="S6" s="349" t="s">
        <v>12</v>
      </c>
      <c r="T6" s="349"/>
      <c r="U6" s="197" t="s">
        <v>707</v>
      </c>
      <c r="V6" s="314"/>
      <c r="W6" s="96" t="s">
        <v>420</v>
      </c>
      <c r="X6" s="530">
        <v>131.91168999999999</v>
      </c>
      <c r="Y6" s="531"/>
      <c r="Z6" s="532"/>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3</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count="2">
    <dataValidation allowBlank="1" showInputMessage="1" showErrorMessage="1" prompt="緯度を小数点以下５桁まで入力する。" sqref="X3:Z3 X5:Z5" xr:uid="{8963ECF4-0F4E-4B67-8570-B91C2B39B805}"/>
    <dataValidation allowBlank="1" showInputMessage="1" showErrorMessage="1" prompt="経度を小数点以下５桁まで入力する。" sqref="X4:Z4 X6:Z6" xr:uid="{4D60F7D5-9B0F-4C11-9AB3-E51DCB3BD96F}"/>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88A9E0-4EC9-4886-9DB5-933C95CDD15C}">
          <x14:formula1>
            <xm:f>'(参考)リスト'!$G$16:$G$19</xm:f>
          </x14:formula1>
          <xm:sqref>D7:E11</xm:sqref>
        </x14:dataValidation>
        <x14:dataValidation type="list" allowBlank="1" showInputMessage="1" showErrorMessage="1" xr:uid="{485E475A-DB2F-437B-85E2-2943ADDB2C46}">
          <x14:formula1>
            <xm:f>'(参考)リスト'!$E$6:$E$10</xm:f>
          </x14:formula1>
          <xm:sqref>U6</xm:sqref>
        </x14:dataValidation>
        <x14:dataValidation type="list" allowBlank="1" showInputMessage="1" showErrorMessage="1" xr:uid="{55E694DF-3D57-4B50-9F2B-47D76191AA27}">
          <x14:formula1>
            <xm:f>'(参考)リスト'!$F$6:$F$7</xm:f>
          </x14:formula1>
          <xm:sqref>U5</xm:sqref>
        </x14:dataValidation>
        <x14:dataValidation type="list" allowBlank="1" showInputMessage="1" showErrorMessage="1" xr:uid="{B3FE4F7C-114A-4982-849F-224172EEC7DB}">
          <x14:formula1>
            <xm:f>'(参考)リスト'!$D$6:$D$7</xm:f>
          </x14:formula1>
          <xm:sqref>R5:R6</xm:sqref>
        </x14:dataValidation>
        <x14:dataValidation type="list" allowBlank="1" showInputMessage="1" showErrorMessage="1" xr:uid="{FA8BAFCF-ADC4-47B8-A70E-2C7655AF3EEE}">
          <x14:formula1>
            <xm:f>'(参考)リスト'!$C$6:$C$11</xm:f>
          </x14:formula1>
          <xm:sqref>I5:K5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8B2E1-8DC4-4AE7-A0E9-1DEDD78FD3DD}">
  <sheetPr codeName="Sheet28"/>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3">
        <v>45848</v>
      </c>
      <c r="Q2" s="534"/>
      <c r="R2" s="535"/>
      <c r="S2" s="349" t="s">
        <v>414</v>
      </c>
      <c r="T2" s="349"/>
      <c r="U2" s="349"/>
      <c r="V2" s="536" t="s">
        <v>692</v>
      </c>
      <c r="W2" s="537"/>
      <c r="X2" s="537"/>
      <c r="Y2" s="537"/>
      <c r="Z2" s="537"/>
    </row>
    <row r="3" spans="2:27" ht="20.100000000000001" customHeight="1" x14ac:dyDescent="0.15">
      <c r="B3" s="82" t="s">
        <v>17</v>
      </c>
      <c r="C3" s="362" t="s">
        <v>693</v>
      </c>
      <c r="D3" s="331"/>
      <c r="E3" s="331"/>
      <c r="F3" s="332"/>
      <c r="G3" s="346" t="s">
        <v>415</v>
      </c>
      <c r="H3" s="362" t="s">
        <v>697</v>
      </c>
      <c r="I3" s="331"/>
      <c r="J3" s="332"/>
      <c r="K3" s="346" t="s">
        <v>416</v>
      </c>
      <c r="L3" s="538" t="s">
        <v>700</v>
      </c>
      <c r="M3" s="539"/>
      <c r="N3" s="539"/>
      <c r="O3" s="539"/>
      <c r="P3" s="539"/>
      <c r="Q3" s="325" t="s">
        <v>417</v>
      </c>
      <c r="R3" s="327"/>
      <c r="S3" s="362" t="s">
        <v>702</v>
      </c>
      <c r="T3" s="331"/>
      <c r="U3" s="332"/>
      <c r="V3" s="541" t="s">
        <v>418</v>
      </c>
      <c r="W3" s="96" t="s">
        <v>419</v>
      </c>
      <c r="X3" s="530">
        <v>34.23639</v>
      </c>
      <c r="Y3" s="531"/>
      <c r="Z3" s="532"/>
    </row>
    <row r="4" spans="2:27" ht="20.100000000000001" customHeight="1" x14ac:dyDescent="0.15">
      <c r="B4" s="84" t="s">
        <v>7</v>
      </c>
      <c r="C4" s="543" t="s">
        <v>695</v>
      </c>
      <c r="D4" s="334"/>
      <c r="E4" s="334"/>
      <c r="F4" s="335"/>
      <c r="G4" s="359"/>
      <c r="H4" s="333"/>
      <c r="I4" s="334"/>
      <c r="J4" s="335"/>
      <c r="K4" s="359"/>
      <c r="L4" s="540"/>
      <c r="M4" s="540"/>
      <c r="N4" s="540"/>
      <c r="O4" s="540"/>
      <c r="P4" s="540"/>
      <c r="Q4" s="314"/>
      <c r="R4" s="329"/>
      <c r="S4" s="543" t="s">
        <v>703</v>
      </c>
      <c r="T4" s="334"/>
      <c r="U4" s="335"/>
      <c r="V4" s="542"/>
      <c r="W4" s="97" t="s">
        <v>420</v>
      </c>
      <c r="X4" s="530">
        <v>131.91168999999999</v>
      </c>
      <c r="Y4" s="531"/>
      <c r="Z4" s="532"/>
    </row>
    <row r="5" spans="2:27" ht="20.100000000000001" customHeight="1" x14ac:dyDescent="0.15">
      <c r="B5" s="526" t="s">
        <v>8</v>
      </c>
      <c r="C5" s="79" t="s">
        <v>9</v>
      </c>
      <c r="D5" s="370" t="s">
        <v>572</v>
      </c>
      <c r="E5" s="366"/>
      <c r="F5" s="366"/>
      <c r="G5" s="251" t="s">
        <v>421</v>
      </c>
      <c r="H5" s="258"/>
      <c r="I5" s="370" t="s">
        <v>706</v>
      </c>
      <c r="J5" s="366"/>
      <c r="K5" s="371"/>
      <c r="L5" s="349" t="s">
        <v>26</v>
      </c>
      <c r="M5" s="349"/>
      <c r="N5" s="75" t="s">
        <v>25</v>
      </c>
      <c r="O5" s="195">
        <v>416</v>
      </c>
      <c r="P5" s="76" t="s">
        <v>24</v>
      </c>
      <c r="Q5" s="493" t="s">
        <v>437</v>
      </c>
      <c r="R5" s="528" t="s">
        <v>469</v>
      </c>
      <c r="S5" s="346" t="s">
        <v>13</v>
      </c>
      <c r="T5" s="346"/>
      <c r="U5" s="196" t="s">
        <v>708</v>
      </c>
      <c r="V5" s="325" t="s">
        <v>422</v>
      </c>
      <c r="W5" s="96" t="s">
        <v>419</v>
      </c>
      <c r="X5" s="530">
        <v>34.23639</v>
      </c>
      <c r="Y5" s="531"/>
      <c r="Z5" s="532"/>
    </row>
    <row r="6" spans="2:27" ht="20.100000000000001" customHeight="1" x14ac:dyDescent="0.15">
      <c r="B6" s="527"/>
      <c r="C6" s="79" t="s">
        <v>10</v>
      </c>
      <c r="D6" s="370" t="s">
        <v>572</v>
      </c>
      <c r="E6" s="366"/>
      <c r="F6" s="366"/>
      <c r="G6" s="349" t="s">
        <v>423</v>
      </c>
      <c r="H6" s="349"/>
      <c r="I6" s="370">
        <v>2001</v>
      </c>
      <c r="J6" s="366"/>
      <c r="K6" s="371"/>
      <c r="L6" s="349" t="s">
        <v>375</v>
      </c>
      <c r="M6" s="349"/>
      <c r="N6" s="75" t="s">
        <v>25</v>
      </c>
      <c r="O6" s="195">
        <v>9.8000000000000007</v>
      </c>
      <c r="P6" s="76" t="s">
        <v>24</v>
      </c>
      <c r="Q6" s="329"/>
      <c r="R6" s="529"/>
      <c r="S6" s="349" t="s">
        <v>12</v>
      </c>
      <c r="T6" s="349"/>
      <c r="U6" s="197" t="s">
        <v>707</v>
      </c>
      <c r="V6" s="314"/>
      <c r="W6" s="96" t="s">
        <v>420</v>
      </c>
      <c r="X6" s="530">
        <v>131.91168999999999</v>
      </c>
      <c r="Y6" s="531"/>
      <c r="Z6" s="532"/>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3</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count="2">
    <dataValidation allowBlank="1" showInputMessage="1" showErrorMessage="1" prompt="緯度を小数点以下５桁まで入力する。" sqref="X3:Z3 X5:Z5" xr:uid="{36B5DFF2-8F9A-4537-9816-97BCEF24BBF4}"/>
    <dataValidation allowBlank="1" showInputMessage="1" showErrorMessage="1" prompt="経度を小数点以下５桁まで入力する。" sqref="X4:Z4 X6:Z6" xr:uid="{8AC273B3-E1F2-4BA4-9280-6DAE321EDAE2}"/>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BEFD23E-9D70-4717-8560-2846F3797881}">
          <x14:formula1>
            <xm:f>'(参考)リスト'!$G$16:$G$19</xm:f>
          </x14:formula1>
          <xm:sqref>D7:E11</xm:sqref>
        </x14:dataValidation>
        <x14:dataValidation type="list" allowBlank="1" showInputMessage="1" showErrorMessage="1" xr:uid="{9ED19AA7-2780-4367-BBFF-124EFED93A24}">
          <x14:formula1>
            <xm:f>'(参考)リスト'!$E$6:$E$10</xm:f>
          </x14:formula1>
          <xm:sqref>U6</xm:sqref>
        </x14:dataValidation>
        <x14:dataValidation type="list" allowBlank="1" showInputMessage="1" showErrorMessage="1" xr:uid="{6155E8DB-E294-407B-9747-8FDB9A2564B0}">
          <x14:formula1>
            <xm:f>'(参考)リスト'!$F$6:$F$7</xm:f>
          </x14:formula1>
          <xm:sqref>U5</xm:sqref>
        </x14:dataValidation>
        <x14:dataValidation type="list" allowBlank="1" showInputMessage="1" showErrorMessage="1" xr:uid="{B380DA8A-966D-4F02-AA9F-0AC0531CE6A8}">
          <x14:formula1>
            <xm:f>'(参考)リスト'!$D$6:$D$7</xm:f>
          </x14:formula1>
          <xm:sqref>R5:R6</xm:sqref>
        </x14:dataValidation>
        <x14:dataValidation type="list" allowBlank="1" showInputMessage="1" showErrorMessage="1" xr:uid="{A290A429-8DFD-4C0B-8E08-DABB07A1827A}">
          <x14:formula1>
            <xm:f>'(参考)リスト'!$C$6:$C$11</xm:f>
          </x14:formula1>
          <xm:sqref>I5:K5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C2687-4342-4E25-81B6-E0D2677BCB73}">
  <sheetPr codeName="Sheet29"/>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3">
        <v>45848</v>
      </c>
      <c r="Q2" s="534"/>
      <c r="R2" s="535"/>
      <c r="S2" s="349" t="s">
        <v>414</v>
      </c>
      <c r="T2" s="349"/>
      <c r="U2" s="349"/>
      <c r="V2" s="536" t="s">
        <v>692</v>
      </c>
      <c r="W2" s="537"/>
      <c r="X2" s="537"/>
      <c r="Y2" s="537"/>
      <c r="Z2" s="537"/>
    </row>
    <row r="3" spans="2:27" ht="20.100000000000001" customHeight="1" x14ac:dyDescent="0.15">
      <c r="B3" s="82" t="s">
        <v>17</v>
      </c>
      <c r="C3" s="362" t="s">
        <v>693</v>
      </c>
      <c r="D3" s="331"/>
      <c r="E3" s="331"/>
      <c r="F3" s="332"/>
      <c r="G3" s="346" t="s">
        <v>415</v>
      </c>
      <c r="H3" s="362" t="s">
        <v>697</v>
      </c>
      <c r="I3" s="331"/>
      <c r="J3" s="332"/>
      <c r="K3" s="346" t="s">
        <v>416</v>
      </c>
      <c r="L3" s="538" t="s">
        <v>700</v>
      </c>
      <c r="M3" s="539"/>
      <c r="N3" s="539"/>
      <c r="O3" s="539"/>
      <c r="P3" s="539"/>
      <c r="Q3" s="325" t="s">
        <v>417</v>
      </c>
      <c r="R3" s="327"/>
      <c r="S3" s="362" t="s">
        <v>702</v>
      </c>
      <c r="T3" s="331"/>
      <c r="U3" s="332"/>
      <c r="V3" s="541" t="s">
        <v>418</v>
      </c>
      <c r="W3" s="96" t="s">
        <v>419</v>
      </c>
      <c r="X3" s="530">
        <v>34.23639</v>
      </c>
      <c r="Y3" s="531"/>
      <c r="Z3" s="532"/>
    </row>
    <row r="4" spans="2:27" ht="20.100000000000001" customHeight="1" x14ac:dyDescent="0.15">
      <c r="B4" s="84" t="s">
        <v>7</v>
      </c>
      <c r="C4" s="543" t="s">
        <v>695</v>
      </c>
      <c r="D4" s="334"/>
      <c r="E4" s="334"/>
      <c r="F4" s="335"/>
      <c r="G4" s="359"/>
      <c r="H4" s="333"/>
      <c r="I4" s="334"/>
      <c r="J4" s="335"/>
      <c r="K4" s="359"/>
      <c r="L4" s="540"/>
      <c r="M4" s="540"/>
      <c r="N4" s="540"/>
      <c r="O4" s="540"/>
      <c r="P4" s="540"/>
      <c r="Q4" s="314"/>
      <c r="R4" s="329"/>
      <c r="S4" s="543" t="s">
        <v>703</v>
      </c>
      <c r="T4" s="334"/>
      <c r="U4" s="335"/>
      <c r="V4" s="542"/>
      <c r="W4" s="97" t="s">
        <v>420</v>
      </c>
      <c r="X4" s="530">
        <v>131.91168999999999</v>
      </c>
      <c r="Y4" s="531"/>
      <c r="Z4" s="532"/>
    </row>
    <row r="5" spans="2:27" ht="20.100000000000001" customHeight="1" x14ac:dyDescent="0.15">
      <c r="B5" s="526" t="s">
        <v>8</v>
      </c>
      <c r="C5" s="79" t="s">
        <v>9</v>
      </c>
      <c r="D5" s="370" t="s">
        <v>572</v>
      </c>
      <c r="E5" s="366"/>
      <c r="F5" s="366"/>
      <c r="G5" s="251" t="s">
        <v>421</v>
      </c>
      <c r="H5" s="258"/>
      <c r="I5" s="370" t="s">
        <v>706</v>
      </c>
      <c r="J5" s="366"/>
      <c r="K5" s="371"/>
      <c r="L5" s="349" t="s">
        <v>26</v>
      </c>
      <c r="M5" s="349"/>
      <c r="N5" s="75" t="s">
        <v>25</v>
      </c>
      <c r="O5" s="195">
        <v>416</v>
      </c>
      <c r="P5" s="76" t="s">
        <v>24</v>
      </c>
      <c r="Q5" s="493" t="s">
        <v>437</v>
      </c>
      <c r="R5" s="528" t="s">
        <v>469</v>
      </c>
      <c r="S5" s="346" t="s">
        <v>13</v>
      </c>
      <c r="T5" s="346"/>
      <c r="U5" s="196" t="s">
        <v>708</v>
      </c>
      <c r="V5" s="325" t="s">
        <v>422</v>
      </c>
      <c r="W5" s="96" t="s">
        <v>419</v>
      </c>
      <c r="X5" s="530">
        <v>34.23639</v>
      </c>
      <c r="Y5" s="531"/>
      <c r="Z5" s="532"/>
    </row>
    <row r="6" spans="2:27" ht="20.100000000000001" customHeight="1" x14ac:dyDescent="0.15">
      <c r="B6" s="527"/>
      <c r="C6" s="79" t="s">
        <v>10</v>
      </c>
      <c r="D6" s="370" t="s">
        <v>572</v>
      </c>
      <c r="E6" s="366"/>
      <c r="F6" s="366"/>
      <c r="G6" s="349" t="s">
        <v>423</v>
      </c>
      <c r="H6" s="349"/>
      <c r="I6" s="370">
        <v>2001</v>
      </c>
      <c r="J6" s="366"/>
      <c r="K6" s="371"/>
      <c r="L6" s="349" t="s">
        <v>375</v>
      </c>
      <c r="M6" s="349"/>
      <c r="N6" s="75" t="s">
        <v>25</v>
      </c>
      <c r="O6" s="195">
        <v>9.8000000000000007</v>
      </c>
      <c r="P6" s="76" t="s">
        <v>24</v>
      </c>
      <c r="Q6" s="329"/>
      <c r="R6" s="529"/>
      <c r="S6" s="349" t="s">
        <v>12</v>
      </c>
      <c r="T6" s="349"/>
      <c r="U6" s="197" t="s">
        <v>707</v>
      </c>
      <c r="V6" s="314"/>
      <c r="W6" s="96" t="s">
        <v>420</v>
      </c>
      <c r="X6" s="530">
        <v>131.91168999999999</v>
      </c>
      <c r="Y6" s="531"/>
      <c r="Z6" s="532"/>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3</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count="2">
    <dataValidation allowBlank="1" showInputMessage="1" showErrorMessage="1" prompt="緯度を小数点以下５桁まで入力する。" sqref="X3:Z3 X5:Z5" xr:uid="{1F99FD7B-1387-4510-B07B-3AD4AA5AD966}"/>
    <dataValidation allowBlank="1" showInputMessage="1" showErrorMessage="1" prompt="経度を小数点以下５桁まで入力する。" sqref="X4:Z4 X6:Z6" xr:uid="{ACD9EB00-A7A9-459F-9B4A-A6B5148EF12D}"/>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C64FF59-D514-4384-A839-61C3EC0A6483}">
          <x14:formula1>
            <xm:f>'(参考)リスト'!$G$16:$G$19</xm:f>
          </x14:formula1>
          <xm:sqref>D7:E11</xm:sqref>
        </x14:dataValidation>
        <x14:dataValidation type="list" allowBlank="1" showInputMessage="1" showErrorMessage="1" xr:uid="{D427C7E3-4A31-4B00-AFBD-96187A5FFB43}">
          <x14:formula1>
            <xm:f>'(参考)リスト'!$E$6:$E$10</xm:f>
          </x14:formula1>
          <xm:sqref>U6</xm:sqref>
        </x14:dataValidation>
        <x14:dataValidation type="list" allowBlank="1" showInputMessage="1" showErrorMessage="1" xr:uid="{30C3A31B-8520-4371-8059-41B2B0F9B96E}">
          <x14:formula1>
            <xm:f>'(参考)リスト'!$F$6:$F$7</xm:f>
          </x14:formula1>
          <xm:sqref>U5</xm:sqref>
        </x14:dataValidation>
        <x14:dataValidation type="list" allowBlank="1" showInputMessage="1" showErrorMessage="1" xr:uid="{E405AB95-2257-44E5-A617-16B78E93E7ED}">
          <x14:formula1>
            <xm:f>'(参考)リスト'!$D$6:$D$7</xm:f>
          </x14:formula1>
          <xm:sqref>R5:R6</xm:sqref>
        </x14:dataValidation>
        <x14:dataValidation type="list" allowBlank="1" showInputMessage="1" showErrorMessage="1" xr:uid="{63B9C105-7EE9-46B7-B97C-C85172CF8550}">
          <x14:formula1>
            <xm:f>'(参考)リスト'!$C$6:$C$11</xm:f>
          </x14:formula1>
          <xm:sqref>I5:K5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Y48"/>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4" width="3.25" style="1" customWidth="1"/>
    <col min="5" max="5" width="4.25" style="1" customWidth="1"/>
    <col min="6" max="6" width="6.625" style="1" customWidth="1"/>
    <col min="7" max="7" width="10.375" style="1" customWidth="1"/>
    <col min="8" max="8" width="9.625" style="1" customWidth="1"/>
    <col min="9" max="10" width="8.25" style="1" customWidth="1"/>
    <col min="11" max="11" width="3.75" style="1" customWidth="1"/>
    <col min="12" max="12" width="6" style="1" customWidth="1"/>
    <col min="13" max="14" width="15.375" style="1" customWidth="1"/>
    <col min="15" max="15" width="17.75" style="1" customWidth="1"/>
    <col min="16" max="17" width="9.625" style="1" customWidth="1"/>
    <col min="18" max="19" width="7.25" style="1" customWidth="1"/>
    <col min="20" max="20" width="4" style="1" customWidth="1"/>
    <col min="21" max="21" width="4.25" style="1" customWidth="1"/>
    <col min="22" max="22" width="6.375" style="1" customWidth="1"/>
    <col min="23" max="23" width="5" style="1" customWidth="1"/>
    <col min="24" max="24" width="8.25" style="1" customWidth="1"/>
    <col min="25" max="25" width="11.25" style="1" customWidth="1"/>
    <col min="26" max="16384" width="9" style="1"/>
  </cols>
  <sheetData>
    <row r="1" spans="2:25" ht="9.75" customHeight="1" x14ac:dyDescent="0.15"/>
    <row r="2" spans="2:25" ht="24.75" customHeight="1" x14ac:dyDescent="0.15">
      <c r="B2" s="569" t="s">
        <v>242</v>
      </c>
      <c r="C2" s="569"/>
      <c r="D2" s="569"/>
      <c r="E2" s="569"/>
      <c r="F2" s="464"/>
      <c r="G2" s="464"/>
      <c r="H2" s="464"/>
      <c r="I2" s="569"/>
      <c r="J2" s="569"/>
      <c r="K2" s="569"/>
      <c r="L2" s="569"/>
      <c r="M2" s="569"/>
      <c r="N2" s="569"/>
      <c r="O2" s="569"/>
      <c r="P2" s="569"/>
      <c r="Q2" s="569"/>
      <c r="R2" s="569"/>
      <c r="S2" s="569"/>
      <c r="T2" s="569"/>
      <c r="U2" s="569"/>
      <c r="V2" s="569"/>
      <c r="W2" s="569"/>
      <c r="X2" s="569"/>
    </row>
    <row r="3" spans="2:25" ht="20.100000000000001" customHeight="1" x14ac:dyDescent="0.15">
      <c r="B3" s="280" t="s">
        <v>17</v>
      </c>
      <c r="C3" s="284"/>
      <c r="D3" s="284"/>
      <c r="E3" s="284"/>
      <c r="F3" s="570" t="s">
        <v>693</v>
      </c>
      <c r="G3" s="571"/>
      <c r="H3" s="571"/>
      <c r="I3" s="264" t="s">
        <v>18</v>
      </c>
      <c r="J3" s="265"/>
      <c r="K3" s="370" t="s">
        <v>697</v>
      </c>
      <c r="L3" s="366"/>
      <c r="M3" s="366"/>
      <c r="N3" s="371"/>
      <c r="O3" s="346" t="s">
        <v>452</v>
      </c>
      <c r="P3" s="555" t="s">
        <v>702</v>
      </c>
      <c r="Q3" s="539"/>
      <c r="R3" s="539"/>
      <c r="S3" s="556"/>
      <c r="T3" s="491" t="s">
        <v>185</v>
      </c>
      <c r="U3" s="492"/>
      <c r="V3" s="492"/>
      <c r="W3" s="493"/>
      <c r="X3" s="471">
        <v>45848</v>
      </c>
      <c r="Y3" s="552"/>
    </row>
    <row r="4" spans="2:25" ht="20.100000000000001" customHeight="1" x14ac:dyDescent="0.15">
      <c r="B4" s="282" t="s">
        <v>0</v>
      </c>
      <c r="C4" s="318"/>
      <c r="D4" s="318"/>
      <c r="E4" s="318"/>
      <c r="F4" s="577" t="s">
        <v>695</v>
      </c>
      <c r="G4" s="578"/>
      <c r="H4" s="578"/>
      <c r="I4" s="575" t="s">
        <v>1</v>
      </c>
      <c r="J4" s="576"/>
      <c r="K4" s="370" t="s">
        <v>699</v>
      </c>
      <c r="L4" s="366"/>
      <c r="M4" s="366"/>
      <c r="N4" s="371"/>
      <c r="O4" s="359"/>
      <c r="P4" s="557" t="s">
        <v>703</v>
      </c>
      <c r="Q4" s="540"/>
      <c r="R4" s="540"/>
      <c r="S4" s="558"/>
      <c r="T4" s="549"/>
      <c r="U4" s="550"/>
      <c r="V4" s="550"/>
      <c r="W4" s="551"/>
      <c r="X4" s="553"/>
      <c r="Y4" s="554"/>
    </row>
    <row r="5" spans="2:25" ht="15" customHeight="1" x14ac:dyDescent="0.15">
      <c r="B5" s="249" t="s">
        <v>204</v>
      </c>
      <c r="C5" s="573" t="s">
        <v>29</v>
      </c>
      <c r="D5" s="574"/>
      <c r="E5" s="547" t="s">
        <v>173</v>
      </c>
      <c r="F5" s="547" t="s">
        <v>172</v>
      </c>
      <c r="G5" s="582" t="s">
        <v>171</v>
      </c>
      <c r="H5" s="583"/>
      <c r="I5" s="280" t="s">
        <v>170</v>
      </c>
      <c r="J5" s="284"/>
      <c r="K5" s="284"/>
      <c r="L5" s="284"/>
      <c r="M5" s="284"/>
      <c r="N5" s="281"/>
      <c r="O5" s="70" t="s">
        <v>370</v>
      </c>
      <c r="P5" s="526" t="s">
        <v>217</v>
      </c>
      <c r="Q5" s="588"/>
      <c r="R5" s="588"/>
      <c r="S5" s="589"/>
      <c r="T5" s="582" t="s">
        <v>169</v>
      </c>
      <c r="U5" s="586"/>
      <c r="V5" s="586"/>
      <c r="W5" s="586"/>
      <c r="X5" s="583"/>
      <c r="Y5" s="546" t="s">
        <v>168</v>
      </c>
    </row>
    <row r="6" spans="2:25" ht="15" customHeight="1" x14ac:dyDescent="0.15">
      <c r="B6" s="249"/>
      <c r="C6" s="573"/>
      <c r="D6" s="574"/>
      <c r="E6" s="547"/>
      <c r="F6" s="547"/>
      <c r="G6" s="584"/>
      <c r="H6" s="585"/>
      <c r="I6" s="282"/>
      <c r="J6" s="318"/>
      <c r="K6" s="318"/>
      <c r="L6" s="318"/>
      <c r="M6" s="318"/>
      <c r="N6" s="283"/>
      <c r="O6" s="198">
        <v>44182</v>
      </c>
      <c r="P6" s="527"/>
      <c r="Q6" s="590"/>
      <c r="R6" s="590"/>
      <c r="S6" s="591"/>
      <c r="T6" s="584"/>
      <c r="U6" s="587"/>
      <c r="V6" s="587"/>
      <c r="W6" s="587"/>
      <c r="X6" s="585"/>
      <c r="Y6" s="547"/>
    </row>
    <row r="7" spans="2:25" ht="16.149999999999999" customHeight="1" x14ac:dyDescent="0.15">
      <c r="B7" s="249"/>
      <c r="C7" s="573"/>
      <c r="D7" s="574"/>
      <c r="E7" s="547"/>
      <c r="F7" s="547"/>
      <c r="G7" s="480" t="s">
        <v>167</v>
      </c>
      <c r="H7" s="480" t="s">
        <v>166</v>
      </c>
      <c r="I7" s="468" t="s">
        <v>165</v>
      </c>
      <c r="J7" s="468" t="s">
        <v>31</v>
      </c>
      <c r="K7" s="559"/>
      <c r="L7" s="559"/>
      <c r="M7" s="565" t="s">
        <v>3</v>
      </c>
      <c r="N7" s="566" t="s">
        <v>445</v>
      </c>
      <c r="O7" s="468" t="s">
        <v>409</v>
      </c>
      <c r="P7" s="324" t="s">
        <v>225</v>
      </c>
      <c r="Q7" s="559"/>
      <c r="R7" s="480" t="s">
        <v>223</v>
      </c>
      <c r="S7" s="480" t="s">
        <v>224</v>
      </c>
      <c r="T7" s="560" t="s">
        <v>164</v>
      </c>
      <c r="U7" s="480" t="s">
        <v>218</v>
      </c>
      <c r="V7" s="559"/>
      <c r="W7" s="559"/>
      <c r="X7" s="559"/>
      <c r="Y7" s="547"/>
    </row>
    <row r="8" spans="2:25" ht="16.149999999999999" customHeight="1" x14ac:dyDescent="0.15">
      <c r="B8" s="249"/>
      <c r="C8" s="282"/>
      <c r="D8" s="283"/>
      <c r="E8" s="572"/>
      <c r="F8" s="572"/>
      <c r="G8" s="564"/>
      <c r="H8" s="564"/>
      <c r="I8" s="559"/>
      <c r="J8" s="559"/>
      <c r="K8" s="559"/>
      <c r="L8" s="559"/>
      <c r="M8" s="559"/>
      <c r="N8" s="559"/>
      <c r="O8" s="559"/>
      <c r="P8" s="27" t="s">
        <v>219</v>
      </c>
      <c r="Q8" s="27" t="s">
        <v>221</v>
      </c>
      <c r="R8" s="559"/>
      <c r="S8" s="559"/>
      <c r="T8" s="559"/>
      <c r="U8" s="559"/>
      <c r="V8" s="559"/>
      <c r="W8" s="559"/>
      <c r="X8" s="559"/>
      <c r="Y8" s="548"/>
    </row>
    <row r="9" spans="2:25" ht="15.75" customHeight="1" x14ac:dyDescent="0.15">
      <c r="B9" s="249"/>
      <c r="C9" s="561">
        <v>1</v>
      </c>
      <c r="D9" s="562"/>
      <c r="E9" s="185">
        <v>1</v>
      </c>
      <c r="F9" s="199">
        <v>7.9</v>
      </c>
      <c r="G9" s="181" t="s">
        <v>603</v>
      </c>
      <c r="H9" s="181" t="s">
        <v>604</v>
      </c>
      <c r="I9" s="181" t="s">
        <v>605</v>
      </c>
      <c r="J9" s="270" t="s">
        <v>473</v>
      </c>
      <c r="K9" s="563"/>
      <c r="L9" s="563"/>
      <c r="M9" s="200">
        <v>7.0000000000000007E-2</v>
      </c>
      <c r="N9" s="200">
        <v>7.0000000000000007E-2</v>
      </c>
      <c r="O9" s="181" t="s">
        <v>606</v>
      </c>
      <c r="P9" s="181" t="s">
        <v>607</v>
      </c>
      <c r="Q9" s="181" t="s">
        <v>606</v>
      </c>
      <c r="R9" s="181" t="s">
        <v>608</v>
      </c>
      <c r="S9" s="181" t="s">
        <v>609</v>
      </c>
      <c r="T9" s="181" t="s">
        <v>610</v>
      </c>
      <c r="U9" s="544" t="s">
        <v>611</v>
      </c>
      <c r="V9" s="545"/>
      <c r="W9" s="545"/>
      <c r="X9" s="545"/>
      <c r="Y9" s="181" t="s">
        <v>365</v>
      </c>
    </row>
    <row r="10" spans="2:25" ht="15.95" customHeight="1" x14ac:dyDescent="0.15">
      <c r="B10" s="249"/>
      <c r="C10" s="561">
        <v>1</v>
      </c>
      <c r="D10" s="562"/>
      <c r="E10" s="185">
        <v>2</v>
      </c>
      <c r="F10" s="199">
        <v>7.9</v>
      </c>
      <c r="G10" s="181" t="s">
        <v>603</v>
      </c>
      <c r="H10" s="181" t="s">
        <v>612</v>
      </c>
      <c r="I10" s="181" t="s">
        <v>605</v>
      </c>
      <c r="J10" s="270" t="s">
        <v>473</v>
      </c>
      <c r="K10" s="563"/>
      <c r="L10" s="563"/>
      <c r="M10" s="200">
        <v>0.04</v>
      </c>
      <c r="N10" s="200">
        <v>0.04</v>
      </c>
      <c r="O10" s="181" t="s">
        <v>606</v>
      </c>
      <c r="P10" s="181" t="s">
        <v>607</v>
      </c>
      <c r="Q10" s="181" t="s">
        <v>606</v>
      </c>
      <c r="R10" s="181" t="s">
        <v>608</v>
      </c>
      <c r="S10" s="181" t="s">
        <v>609</v>
      </c>
      <c r="T10" s="181" t="s">
        <v>610</v>
      </c>
      <c r="U10" s="544" t="s">
        <v>611</v>
      </c>
      <c r="V10" s="545"/>
      <c r="W10" s="545"/>
      <c r="X10" s="545"/>
      <c r="Y10" s="181" t="s">
        <v>365</v>
      </c>
    </row>
    <row r="11" spans="2:25" ht="15.95" customHeight="1" x14ac:dyDescent="0.15">
      <c r="B11" s="249"/>
      <c r="C11" s="561">
        <v>1</v>
      </c>
      <c r="D11" s="562"/>
      <c r="E11" s="185">
        <v>3</v>
      </c>
      <c r="F11" s="199">
        <v>7.9</v>
      </c>
      <c r="G11" s="181" t="s">
        <v>603</v>
      </c>
      <c r="H11" s="181" t="s">
        <v>604</v>
      </c>
      <c r="I11" s="181" t="s">
        <v>605</v>
      </c>
      <c r="J11" s="270" t="s">
        <v>474</v>
      </c>
      <c r="K11" s="563"/>
      <c r="L11" s="563"/>
      <c r="M11" s="200">
        <v>0.02</v>
      </c>
      <c r="N11" s="200">
        <v>0.01</v>
      </c>
      <c r="O11" s="181" t="s">
        <v>505</v>
      </c>
      <c r="P11" s="181" t="s">
        <v>607</v>
      </c>
      <c r="Q11" s="181" t="s">
        <v>606</v>
      </c>
      <c r="R11" s="181" t="s">
        <v>608</v>
      </c>
      <c r="S11" s="181" t="s">
        <v>609</v>
      </c>
      <c r="T11" s="181" t="s">
        <v>610</v>
      </c>
      <c r="U11" s="544" t="s">
        <v>611</v>
      </c>
      <c r="V11" s="545"/>
      <c r="W11" s="545"/>
      <c r="X11" s="545"/>
      <c r="Y11" s="181" t="s">
        <v>365</v>
      </c>
    </row>
    <row r="12" spans="2:25" ht="15.95" customHeight="1" x14ac:dyDescent="0.15">
      <c r="B12" s="249"/>
      <c r="C12" s="561">
        <v>2</v>
      </c>
      <c r="D12" s="562"/>
      <c r="E12" s="185">
        <v>1</v>
      </c>
      <c r="F12" s="199">
        <v>8</v>
      </c>
      <c r="G12" s="181" t="s">
        <v>603</v>
      </c>
      <c r="H12" s="181" t="s">
        <v>604</v>
      </c>
      <c r="I12" s="181" t="s">
        <v>605</v>
      </c>
      <c r="J12" s="270" t="s">
        <v>474</v>
      </c>
      <c r="K12" s="563"/>
      <c r="L12" s="563"/>
      <c r="M12" s="200">
        <v>0.02</v>
      </c>
      <c r="N12" s="200">
        <v>0.02</v>
      </c>
      <c r="O12" s="181" t="s">
        <v>606</v>
      </c>
      <c r="P12" s="181" t="s">
        <v>607</v>
      </c>
      <c r="Q12" s="181" t="s">
        <v>606</v>
      </c>
      <c r="R12" s="181" t="s">
        <v>608</v>
      </c>
      <c r="S12" s="181" t="s">
        <v>609</v>
      </c>
      <c r="T12" s="181" t="s">
        <v>610</v>
      </c>
      <c r="U12" s="544" t="s">
        <v>611</v>
      </c>
      <c r="V12" s="545"/>
      <c r="W12" s="545"/>
      <c r="X12" s="545"/>
      <c r="Y12" s="181" t="s">
        <v>365</v>
      </c>
    </row>
    <row r="13" spans="2:25" ht="15.95" customHeight="1" x14ac:dyDescent="0.15">
      <c r="B13" s="249"/>
      <c r="C13" s="561">
        <v>2</v>
      </c>
      <c r="D13" s="562"/>
      <c r="E13" s="185">
        <v>2</v>
      </c>
      <c r="F13" s="199">
        <v>8</v>
      </c>
      <c r="G13" s="181" t="s">
        <v>603</v>
      </c>
      <c r="H13" s="181" t="s">
        <v>612</v>
      </c>
      <c r="I13" s="181" t="s">
        <v>605</v>
      </c>
      <c r="J13" s="270" t="s">
        <v>474</v>
      </c>
      <c r="K13" s="563"/>
      <c r="L13" s="563"/>
      <c r="M13" s="200">
        <v>0.01</v>
      </c>
      <c r="N13" s="200">
        <v>0.01</v>
      </c>
      <c r="O13" s="181" t="s">
        <v>606</v>
      </c>
      <c r="P13" s="181" t="s">
        <v>607</v>
      </c>
      <c r="Q13" s="181" t="s">
        <v>606</v>
      </c>
      <c r="R13" s="181" t="s">
        <v>608</v>
      </c>
      <c r="S13" s="181" t="s">
        <v>609</v>
      </c>
      <c r="T13" s="181" t="s">
        <v>610</v>
      </c>
      <c r="U13" s="544" t="s">
        <v>611</v>
      </c>
      <c r="V13" s="545"/>
      <c r="W13" s="545"/>
      <c r="X13" s="545"/>
      <c r="Y13" s="181" t="s">
        <v>365</v>
      </c>
    </row>
    <row r="14" spans="2:25" ht="15.95" customHeight="1" x14ac:dyDescent="0.15">
      <c r="B14" s="249"/>
      <c r="C14" s="561">
        <v>3</v>
      </c>
      <c r="D14" s="562"/>
      <c r="E14" s="185">
        <v>1</v>
      </c>
      <c r="F14" s="199">
        <v>28.9</v>
      </c>
      <c r="G14" s="181" t="s">
        <v>603</v>
      </c>
      <c r="H14" s="181" t="s">
        <v>612</v>
      </c>
      <c r="I14" s="181" t="s">
        <v>605</v>
      </c>
      <c r="J14" s="270" t="s">
        <v>473</v>
      </c>
      <c r="K14" s="563"/>
      <c r="L14" s="563"/>
      <c r="M14" s="200">
        <v>0.11</v>
      </c>
      <c r="N14" s="200">
        <v>0.11</v>
      </c>
      <c r="O14" s="181" t="s">
        <v>606</v>
      </c>
      <c r="P14" s="201" t="s">
        <v>607</v>
      </c>
      <c r="Q14" s="201" t="s">
        <v>606</v>
      </c>
      <c r="R14" s="181" t="s">
        <v>608</v>
      </c>
      <c r="S14" s="181" t="s">
        <v>609</v>
      </c>
      <c r="T14" s="181" t="s">
        <v>610</v>
      </c>
      <c r="U14" s="544" t="s">
        <v>611</v>
      </c>
      <c r="V14" s="545"/>
      <c r="W14" s="545"/>
      <c r="X14" s="545"/>
      <c r="Y14" s="181" t="s">
        <v>365</v>
      </c>
    </row>
    <row r="15" spans="2:25" ht="15.95" customHeight="1" x14ac:dyDescent="0.15">
      <c r="B15" s="249"/>
      <c r="C15" s="561">
        <v>5</v>
      </c>
      <c r="D15" s="562"/>
      <c r="E15" s="185">
        <v>1</v>
      </c>
      <c r="F15" s="199">
        <v>48.8</v>
      </c>
      <c r="G15" s="181" t="s">
        <v>603</v>
      </c>
      <c r="H15" s="181" t="s">
        <v>613</v>
      </c>
      <c r="I15" s="181" t="s">
        <v>605</v>
      </c>
      <c r="J15" s="270" t="s">
        <v>474</v>
      </c>
      <c r="K15" s="563"/>
      <c r="L15" s="563"/>
      <c r="M15" s="200">
        <v>0.01</v>
      </c>
      <c r="N15" s="200">
        <v>0.01</v>
      </c>
      <c r="O15" s="181" t="s">
        <v>606</v>
      </c>
      <c r="P15" s="201" t="s">
        <v>607</v>
      </c>
      <c r="Q15" s="201" t="s">
        <v>606</v>
      </c>
      <c r="R15" s="181" t="s">
        <v>608</v>
      </c>
      <c r="S15" s="181" t="s">
        <v>609</v>
      </c>
      <c r="T15" s="181" t="s">
        <v>610</v>
      </c>
      <c r="U15" s="544" t="s">
        <v>611</v>
      </c>
      <c r="V15" s="545"/>
      <c r="W15" s="545"/>
      <c r="X15" s="545"/>
      <c r="Y15" s="181" t="s">
        <v>365</v>
      </c>
    </row>
    <row r="16" spans="2:25" ht="15.95" customHeight="1" x14ac:dyDescent="0.15">
      <c r="B16" s="249"/>
      <c r="C16" s="561">
        <v>9</v>
      </c>
      <c r="D16" s="562"/>
      <c r="E16" s="185">
        <v>1</v>
      </c>
      <c r="F16" s="199">
        <v>91.9</v>
      </c>
      <c r="G16" s="181" t="s">
        <v>603</v>
      </c>
      <c r="H16" s="181" t="s">
        <v>612</v>
      </c>
      <c r="I16" s="181" t="s">
        <v>480</v>
      </c>
      <c r="J16" s="270" t="s">
        <v>480</v>
      </c>
      <c r="K16" s="563"/>
      <c r="L16" s="563"/>
      <c r="M16" s="200">
        <v>4.6500000000000004</v>
      </c>
      <c r="N16" s="200">
        <v>4.21</v>
      </c>
      <c r="O16" s="181" t="s">
        <v>606</v>
      </c>
      <c r="P16" s="201" t="s">
        <v>607</v>
      </c>
      <c r="Q16" s="201" t="s">
        <v>606</v>
      </c>
      <c r="R16" s="181" t="s">
        <v>608</v>
      </c>
      <c r="S16" s="181" t="s">
        <v>609</v>
      </c>
      <c r="T16" s="181" t="s">
        <v>610</v>
      </c>
      <c r="U16" s="544" t="s">
        <v>611</v>
      </c>
      <c r="V16" s="545"/>
      <c r="W16" s="545"/>
      <c r="X16" s="545"/>
      <c r="Y16" s="181" t="s">
        <v>365</v>
      </c>
    </row>
    <row r="17" spans="2:25" ht="15.95" customHeight="1" x14ac:dyDescent="0.15">
      <c r="B17" s="249"/>
      <c r="C17" s="561">
        <v>17</v>
      </c>
      <c r="D17" s="562"/>
      <c r="E17" s="185">
        <v>1</v>
      </c>
      <c r="F17" s="199">
        <v>170.1</v>
      </c>
      <c r="G17" s="181" t="s">
        <v>603</v>
      </c>
      <c r="H17" s="181" t="s">
        <v>613</v>
      </c>
      <c r="I17" s="181" t="s">
        <v>605</v>
      </c>
      <c r="J17" s="287" t="s">
        <v>473</v>
      </c>
      <c r="K17" s="567"/>
      <c r="L17" s="568"/>
      <c r="M17" s="200">
        <v>0.02</v>
      </c>
      <c r="N17" s="200">
        <v>0.02</v>
      </c>
      <c r="O17" s="181" t="s">
        <v>606</v>
      </c>
      <c r="P17" s="201" t="s">
        <v>607</v>
      </c>
      <c r="Q17" s="201" t="s">
        <v>606</v>
      </c>
      <c r="R17" s="181" t="s">
        <v>608</v>
      </c>
      <c r="S17" s="181" t="s">
        <v>609</v>
      </c>
      <c r="T17" s="181" t="s">
        <v>610</v>
      </c>
      <c r="U17" s="544" t="s">
        <v>611</v>
      </c>
      <c r="V17" s="545"/>
      <c r="W17" s="545"/>
      <c r="X17" s="545"/>
      <c r="Y17" s="181" t="s">
        <v>615</v>
      </c>
    </row>
    <row r="18" spans="2:25" ht="15.95" customHeight="1" x14ac:dyDescent="0.15">
      <c r="B18" s="249"/>
      <c r="C18" s="561">
        <v>17</v>
      </c>
      <c r="D18" s="562"/>
      <c r="E18" s="185">
        <v>2</v>
      </c>
      <c r="F18" s="199">
        <v>170.1</v>
      </c>
      <c r="G18" s="181" t="s">
        <v>603</v>
      </c>
      <c r="H18" s="181" t="s">
        <v>613</v>
      </c>
      <c r="I18" s="181" t="s">
        <v>605</v>
      </c>
      <c r="J18" s="287" t="s">
        <v>473</v>
      </c>
      <c r="K18" s="567"/>
      <c r="L18" s="568"/>
      <c r="M18" s="200">
        <v>0.02</v>
      </c>
      <c r="N18" s="200">
        <v>0.02</v>
      </c>
      <c r="O18" s="201" t="s">
        <v>606</v>
      </c>
      <c r="P18" s="201" t="s">
        <v>607</v>
      </c>
      <c r="Q18" s="201" t="s">
        <v>606</v>
      </c>
      <c r="R18" s="181" t="s">
        <v>608</v>
      </c>
      <c r="S18" s="181" t="s">
        <v>609</v>
      </c>
      <c r="T18" s="181" t="s">
        <v>610</v>
      </c>
      <c r="U18" s="579" t="s">
        <v>611</v>
      </c>
      <c r="V18" s="580"/>
      <c r="W18" s="580"/>
      <c r="X18" s="581"/>
      <c r="Y18" s="181" t="s">
        <v>365</v>
      </c>
    </row>
    <row r="19" spans="2:25" ht="15.95" customHeight="1" x14ac:dyDescent="0.15">
      <c r="B19" s="249"/>
      <c r="C19" s="561">
        <v>18</v>
      </c>
      <c r="D19" s="562"/>
      <c r="E19" s="185">
        <v>1</v>
      </c>
      <c r="F19" s="199">
        <v>175.9</v>
      </c>
      <c r="G19" s="181" t="s">
        <v>603</v>
      </c>
      <c r="H19" s="181" t="s">
        <v>616</v>
      </c>
      <c r="I19" s="181" t="s">
        <v>605</v>
      </c>
      <c r="J19" s="287" t="s">
        <v>473</v>
      </c>
      <c r="K19" s="567"/>
      <c r="L19" s="568"/>
      <c r="M19" s="200">
        <v>3.12</v>
      </c>
      <c r="N19" s="200">
        <v>2.7</v>
      </c>
      <c r="O19" s="201" t="s">
        <v>606</v>
      </c>
      <c r="P19" s="201" t="s">
        <v>607</v>
      </c>
      <c r="Q19" s="201" t="s">
        <v>606</v>
      </c>
      <c r="R19" s="181" t="s">
        <v>608</v>
      </c>
      <c r="S19" s="181" t="s">
        <v>609</v>
      </c>
      <c r="T19" s="181" t="s">
        <v>610</v>
      </c>
      <c r="U19" s="579" t="s">
        <v>611</v>
      </c>
      <c r="V19" s="580"/>
      <c r="W19" s="580"/>
      <c r="X19" s="581"/>
      <c r="Y19" s="181" t="s">
        <v>365</v>
      </c>
    </row>
    <row r="20" spans="2:25" ht="15.95" customHeight="1" x14ac:dyDescent="0.15">
      <c r="B20" s="249"/>
      <c r="C20" s="561">
        <v>21</v>
      </c>
      <c r="D20" s="562"/>
      <c r="E20" s="185">
        <v>1</v>
      </c>
      <c r="F20" s="199">
        <v>207.5</v>
      </c>
      <c r="G20" s="181" t="s">
        <v>603</v>
      </c>
      <c r="H20" s="181" t="s">
        <v>604</v>
      </c>
      <c r="I20" s="181" t="s">
        <v>605</v>
      </c>
      <c r="J20" s="287" t="s">
        <v>473</v>
      </c>
      <c r="K20" s="567"/>
      <c r="L20" s="568"/>
      <c r="M20" s="200">
        <v>0.04</v>
      </c>
      <c r="N20" s="200">
        <v>0.04</v>
      </c>
      <c r="O20" s="201" t="s">
        <v>606</v>
      </c>
      <c r="P20" s="201" t="s">
        <v>607</v>
      </c>
      <c r="Q20" s="201" t="s">
        <v>606</v>
      </c>
      <c r="R20" s="181" t="s">
        <v>608</v>
      </c>
      <c r="S20" s="181" t="s">
        <v>609</v>
      </c>
      <c r="T20" s="181" t="s">
        <v>610</v>
      </c>
      <c r="U20" s="544" t="s">
        <v>611</v>
      </c>
      <c r="V20" s="545"/>
      <c r="W20" s="545"/>
      <c r="X20" s="545"/>
      <c r="Y20" s="181" t="s">
        <v>365</v>
      </c>
    </row>
    <row r="21" spans="2:25" ht="15.95" customHeight="1" x14ac:dyDescent="0.15">
      <c r="B21" s="249"/>
      <c r="C21" s="561">
        <v>25</v>
      </c>
      <c r="D21" s="562"/>
      <c r="E21" s="185">
        <v>1</v>
      </c>
      <c r="F21" s="199">
        <v>259.89999999999998</v>
      </c>
      <c r="G21" s="181" t="s">
        <v>603</v>
      </c>
      <c r="H21" s="181" t="s">
        <v>604</v>
      </c>
      <c r="I21" s="181" t="s">
        <v>480</v>
      </c>
      <c r="J21" s="270" t="s">
        <v>480</v>
      </c>
      <c r="K21" s="563"/>
      <c r="L21" s="563"/>
      <c r="M21" s="200">
        <v>3.2</v>
      </c>
      <c r="N21" s="200">
        <v>3.12</v>
      </c>
      <c r="O21" s="201" t="s">
        <v>606</v>
      </c>
      <c r="P21" s="201" t="s">
        <v>607</v>
      </c>
      <c r="Q21" s="201" t="s">
        <v>606</v>
      </c>
      <c r="R21" s="181" t="s">
        <v>608</v>
      </c>
      <c r="S21" s="181" t="s">
        <v>609</v>
      </c>
      <c r="T21" s="181" t="s">
        <v>610</v>
      </c>
      <c r="U21" s="544" t="s">
        <v>611</v>
      </c>
      <c r="V21" s="545"/>
      <c r="W21" s="545"/>
      <c r="X21" s="545"/>
      <c r="Y21" s="181" t="s">
        <v>365</v>
      </c>
    </row>
    <row r="22" spans="2:25" ht="15.95" customHeight="1" x14ac:dyDescent="0.15">
      <c r="B22" s="249"/>
      <c r="C22" s="561">
        <v>29</v>
      </c>
      <c r="D22" s="562"/>
      <c r="E22" s="185">
        <v>1</v>
      </c>
      <c r="F22" s="199">
        <v>300.89999999999998</v>
      </c>
      <c r="G22" s="181" t="s">
        <v>603</v>
      </c>
      <c r="H22" s="181" t="s">
        <v>617</v>
      </c>
      <c r="I22" s="181" t="s">
        <v>605</v>
      </c>
      <c r="J22" s="270" t="s">
        <v>474</v>
      </c>
      <c r="K22" s="563"/>
      <c r="L22" s="563"/>
      <c r="M22" s="200">
        <v>0.01</v>
      </c>
      <c r="N22" s="200" t="s">
        <v>607</v>
      </c>
      <c r="O22" s="181" t="s">
        <v>607</v>
      </c>
      <c r="P22" s="181" t="s">
        <v>607</v>
      </c>
      <c r="Q22" s="181" t="s">
        <v>606</v>
      </c>
      <c r="R22" s="181" t="s">
        <v>608</v>
      </c>
      <c r="S22" s="181" t="s">
        <v>609</v>
      </c>
      <c r="T22" s="181" t="s">
        <v>610</v>
      </c>
      <c r="U22" s="544" t="s">
        <v>611</v>
      </c>
      <c r="V22" s="545"/>
      <c r="W22" s="545"/>
      <c r="X22" s="545"/>
      <c r="Y22" s="181" t="s">
        <v>365</v>
      </c>
    </row>
    <row r="23" spans="2:25" ht="15.95" customHeight="1" x14ac:dyDescent="0.15">
      <c r="B23" s="249"/>
      <c r="C23" s="561">
        <v>32</v>
      </c>
      <c r="D23" s="562"/>
      <c r="E23" s="185">
        <v>1</v>
      </c>
      <c r="F23" s="199">
        <v>333.4</v>
      </c>
      <c r="G23" s="181" t="s">
        <v>603</v>
      </c>
      <c r="H23" s="181" t="s">
        <v>604</v>
      </c>
      <c r="I23" s="181" t="s">
        <v>605</v>
      </c>
      <c r="J23" s="270" t="s">
        <v>473</v>
      </c>
      <c r="K23" s="563"/>
      <c r="L23" s="563"/>
      <c r="M23" s="200">
        <v>0.02</v>
      </c>
      <c r="N23" s="200">
        <v>0.02</v>
      </c>
      <c r="O23" s="181" t="s">
        <v>606</v>
      </c>
      <c r="P23" s="181" t="s">
        <v>607</v>
      </c>
      <c r="Q23" s="181" t="s">
        <v>606</v>
      </c>
      <c r="R23" s="181" t="s">
        <v>608</v>
      </c>
      <c r="S23" s="181" t="s">
        <v>609</v>
      </c>
      <c r="T23" s="181" t="s">
        <v>610</v>
      </c>
      <c r="U23" s="544" t="s">
        <v>611</v>
      </c>
      <c r="V23" s="545"/>
      <c r="W23" s="545"/>
      <c r="X23" s="545"/>
      <c r="Y23" s="181" t="s">
        <v>365</v>
      </c>
    </row>
    <row r="24" spans="2:25" ht="15.95" customHeight="1" x14ac:dyDescent="0.15">
      <c r="B24" s="249"/>
      <c r="C24" s="561">
        <v>32</v>
      </c>
      <c r="D24" s="562"/>
      <c r="E24" s="185">
        <v>2</v>
      </c>
      <c r="F24" s="199">
        <v>323</v>
      </c>
      <c r="G24" s="181" t="s">
        <v>603</v>
      </c>
      <c r="H24" s="181" t="s">
        <v>612</v>
      </c>
      <c r="I24" s="181" t="s">
        <v>605</v>
      </c>
      <c r="J24" s="270" t="s">
        <v>473</v>
      </c>
      <c r="K24" s="563"/>
      <c r="L24" s="563"/>
      <c r="M24" s="200">
        <v>2.16</v>
      </c>
      <c r="N24" s="200">
        <v>0.23</v>
      </c>
      <c r="O24" s="181" t="s">
        <v>606</v>
      </c>
      <c r="P24" s="181" t="s">
        <v>607</v>
      </c>
      <c r="Q24" s="181" t="s">
        <v>606</v>
      </c>
      <c r="R24" s="181" t="s">
        <v>608</v>
      </c>
      <c r="S24" s="181" t="s">
        <v>609</v>
      </c>
      <c r="T24" s="181" t="s">
        <v>610</v>
      </c>
      <c r="U24" s="544" t="s">
        <v>611</v>
      </c>
      <c r="V24" s="545"/>
      <c r="W24" s="545"/>
      <c r="X24" s="545"/>
      <c r="Y24" s="181" t="s">
        <v>365</v>
      </c>
    </row>
    <row r="25" spans="2:25" ht="15.95" customHeight="1" x14ac:dyDescent="0.15">
      <c r="B25" s="249"/>
      <c r="C25" s="561">
        <v>32</v>
      </c>
      <c r="D25" s="562"/>
      <c r="E25" s="185">
        <v>3</v>
      </c>
      <c r="F25" s="199">
        <v>323</v>
      </c>
      <c r="G25" s="181" t="s">
        <v>603</v>
      </c>
      <c r="H25" s="181" t="s">
        <v>618</v>
      </c>
      <c r="I25" s="181" t="s">
        <v>605</v>
      </c>
      <c r="J25" s="270" t="s">
        <v>473</v>
      </c>
      <c r="K25" s="563"/>
      <c r="L25" s="563"/>
      <c r="M25" s="200">
        <v>0.14000000000000001</v>
      </c>
      <c r="N25" s="200">
        <v>2.6</v>
      </c>
      <c r="O25" s="181" t="s">
        <v>606</v>
      </c>
      <c r="P25" s="181" t="s">
        <v>607</v>
      </c>
      <c r="Q25" s="181" t="s">
        <v>606</v>
      </c>
      <c r="R25" s="181" t="s">
        <v>608</v>
      </c>
      <c r="S25" s="181" t="s">
        <v>609</v>
      </c>
      <c r="T25" s="181" t="s">
        <v>610</v>
      </c>
      <c r="U25" s="544" t="s">
        <v>611</v>
      </c>
      <c r="V25" s="545"/>
      <c r="W25" s="545"/>
      <c r="X25" s="545"/>
      <c r="Y25" s="181" t="s">
        <v>365</v>
      </c>
    </row>
    <row r="26" spans="2:25" ht="15.95" customHeight="1" x14ac:dyDescent="0.15">
      <c r="B26" s="249"/>
      <c r="C26" s="561">
        <v>33</v>
      </c>
      <c r="D26" s="562"/>
      <c r="E26" s="185">
        <v>1</v>
      </c>
      <c r="F26" s="199">
        <v>333.4</v>
      </c>
      <c r="G26" s="181" t="s">
        <v>603</v>
      </c>
      <c r="H26" s="181" t="s">
        <v>604</v>
      </c>
      <c r="I26" s="181" t="s">
        <v>605</v>
      </c>
      <c r="J26" s="270" t="s">
        <v>473</v>
      </c>
      <c r="K26" s="563"/>
      <c r="L26" s="563"/>
      <c r="M26" s="200">
        <v>0.03</v>
      </c>
      <c r="N26" s="200">
        <v>0.02</v>
      </c>
      <c r="O26" s="181" t="s">
        <v>505</v>
      </c>
      <c r="P26" s="181" t="s">
        <v>607</v>
      </c>
      <c r="Q26" s="181" t="s">
        <v>505</v>
      </c>
      <c r="R26" s="181" t="s">
        <v>608</v>
      </c>
      <c r="S26" s="181" t="s">
        <v>608</v>
      </c>
      <c r="T26" s="181" t="s">
        <v>619</v>
      </c>
      <c r="U26" s="544" t="s">
        <v>365</v>
      </c>
      <c r="V26" s="545"/>
      <c r="W26" s="545"/>
      <c r="X26" s="545"/>
      <c r="Y26" s="181" t="s">
        <v>621</v>
      </c>
    </row>
    <row r="27" spans="2:25" ht="15.95" customHeight="1" x14ac:dyDescent="0.15">
      <c r="B27" s="249"/>
      <c r="C27" s="561">
        <v>33</v>
      </c>
      <c r="D27" s="562"/>
      <c r="E27" s="185">
        <v>2</v>
      </c>
      <c r="F27" s="199">
        <v>343.9</v>
      </c>
      <c r="G27" s="181" t="s">
        <v>603</v>
      </c>
      <c r="H27" s="181" t="s">
        <v>604</v>
      </c>
      <c r="I27" s="181" t="s">
        <v>605</v>
      </c>
      <c r="J27" s="270" t="s">
        <v>473</v>
      </c>
      <c r="K27" s="563"/>
      <c r="L27" s="563"/>
      <c r="M27" s="200">
        <v>0.03</v>
      </c>
      <c r="N27" s="200">
        <v>0.05</v>
      </c>
      <c r="O27" s="181" t="s">
        <v>606</v>
      </c>
      <c r="P27" s="181" t="s">
        <v>607</v>
      </c>
      <c r="Q27" s="181" t="s">
        <v>606</v>
      </c>
      <c r="R27" s="181" t="s">
        <v>608</v>
      </c>
      <c r="S27" s="181" t="s">
        <v>609</v>
      </c>
      <c r="T27" s="181" t="s">
        <v>610</v>
      </c>
      <c r="U27" s="544" t="s">
        <v>611</v>
      </c>
      <c r="V27" s="545"/>
      <c r="W27" s="545"/>
      <c r="X27" s="545"/>
      <c r="Y27" s="181" t="s">
        <v>365</v>
      </c>
    </row>
    <row r="28" spans="2:25" ht="15.95" customHeight="1" x14ac:dyDescent="0.15">
      <c r="B28" s="249"/>
      <c r="C28" s="561">
        <v>33</v>
      </c>
      <c r="D28" s="562"/>
      <c r="E28" s="185">
        <v>3</v>
      </c>
      <c r="F28" s="199">
        <v>333.5</v>
      </c>
      <c r="G28" s="181" t="s">
        <v>603</v>
      </c>
      <c r="H28" s="181" t="s">
        <v>617</v>
      </c>
      <c r="I28" s="181" t="s">
        <v>605</v>
      </c>
      <c r="J28" s="270" t="s">
        <v>473</v>
      </c>
      <c r="K28" s="563"/>
      <c r="L28" s="563"/>
      <c r="M28" s="200">
        <v>2.88</v>
      </c>
      <c r="N28" s="200">
        <v>3.6</v>
      </c>
      <c r="O28" s="181" t="s">
        <v>606</v>
      </c>
      <c r="P28" s="181" t="s">
        <v>607</v>
      </c>
      <c r="Q28" s="181" t="s">
        <v>606</v>
      </c>
      <c r="R28" s="181" t="s">
        <v>608</v>
      </c>
      <c r="S28" s="181" t="s">
        <v>609</v>
      </c>
      <c r="T28" s="181" t="s">
        <v>610</v>
      </c>
      <c r="U28" s="544" t="s">
        <v>611</v>
      </c>
      <c r="V28" s="545"/>
      <c r="W28" s="545"/>
      <c r="X28" s="545"/>
      <c r="Y28" s="181" t="s">
        <v>365</v>
      </c>
    </row>
    <row r="29" spans="2:25" ht="15.95" customHeight="1" x14ac:dyDescent="0.15">
      <c r="B29" s="249"/>
      <c r="C29" s="561">
        <v>33</v>
      </c>
      <c r="D29" s="562"/>
      <c r="E29" s="185">
        <v>4</v>
      </c>
      <c r="F29" s="199">
        <v>333.5</v>
      </c>
      <c r="G29" s="181" t="s">
        <v>603</v>
      </c>
      <c r="H29" s="181" t="s">
        <v>618</v>
      </c>
      <c r="I29" s="181" t="s">
        <v>605</v>
      </c>
      <c r="J29" s="270" t="s">
        <v>473</v>
      </c>
      <c r="K29" s="563"/>
      <c r="L29" s="563"/>
      <c r="M29" s="200">
        <v>0.04</v>
      </c>
      <c r="N29" s="200">
        <v>0.04</v>
      </c>
      <c r="O29" s="181" t="s">
        <v>505</v>
      </c>
      <c r="P29" s="181" t="s">
        <v>607</v>
      </c>
      <c r="Q29" s="181" t="s">
        <v>505</v>
      </c>
      <c r="R29" s="181" t="s">
        <v>608</v>
      </c>
      <c r="S29" s="181" t="s">
        <v>608</v>
      </c>
      <c r="T29" s="181" t="s">
        <v>619</v>
      </c>
      <c r="U29" s="544" t="s">
        <v>365</v>
      </c>
      <c r="V29" s="545"/>
      <c r="W29" s="545"/>
      <c r="X29" s="545"/>
      <c r="Y29" s="181" t="s">
        <v>621</v>
      </c>
    </row>
    <row r="30" spans="2:25" ht="15.95" customHeight="1" x14ac:dyDescent="0.15">
      <c r="B30" s="249"/>
      <c r="C30" s="561">
        <v>33</v>
      </c>
      <c r="D30" s="562"/>
      <c r="E30" s="185">
        <v>5</v>
      </c>
      <c r="F30" s="199">
        <v>339.6</v>
      </c>
      <c r="G30" s="181" t="s">
        <v>603</v>
      </c>
      <c r="H30" s="181" t="s">
        <v>613</v>
      </c>
      <c r="I30" s="181" t="s">
        <v>605</v>
      </c>
      <c r="J30" s="270" t="s">
        <v>474</v>
      </c>
      <c r="K30" s="563"/>
      <c r="L30" s="563"/>
      <c r="M30" s="200">
        <v>0.01</v>
      </c>
      <c r="N30" s="200" t="s">
        <v>607</v>
      </c>
      <c r="O30" s="181" t="s">
        <v>607</v>
      </c>
      <c r="P30" s="181" t="s">
        <v>622</v>
      </c>
      <c r="Q30" s="181" t="s">
        <v>606</v>
      </c>
      <c r="R30" s="181" t="s">
        <v>608</v>
      </c>
      <c r="S30" s="181" t="s">
        <v>609</v>
      </c>
      <c r="T30" s="181" t="s">
        <v>610</v>
      </c>
      <c r="U30" s="544" t="s">
        <v>611</v>
      </c>
      <c r="V30" s="545"/>
      <c r="W30" s="545"/>
      <c r="X30" s="545"/>
      <c r="Y30" s="181" t="s">
        <v>624</v>
      </c>
    </row>
    <row r="31" spans="2:25" ht="15.95" customHeight="1" x14ac:dyDescent="0.15">
      <c r="B31" s="249"/>
      <c r="C31" s="561">
        <v>37</v>
      </c>
      <c r="D31" s="562"/>
      <c r="E31" s="185">
        <v>1</v>
      </c>
      <c r="F31" s="199">
        <v>375.5</v>
      </c>
      <c r="G31" s="181" t="s">
        <v>603</v>
      </c>
      <c r="H31" s="181" t="s">
        <v>612</v>
      </c>
      <c r="I31" s="181" t="s">
        <v>605</v>
      </c>
      <c r="J31" s="270" t="s">
        <v>473</v>
      </c>
      <c r="K31" s="563"/>
      <c r="L31" s="563"/>
      <c r="M31" s="200">
        <v>0.02</v>
      </c>
      <c r="N31" s="200">
        <v>0.02</v>
      </c>
      <c r="O31" s="181" t="s">
        <v>505</v>
      </c>
      <c r="P31" s="181" t="s">
        <v>607</v>
      </c>
      <c r="Q31" s="181" t="s">
        <v>505</v>
      </c>
      <c r="R31" s="181" t="s">
        <v>608</v>
      </c>
      <c r="S31" s="181" t="s">
        <v>608</v>
      </c>
      <c r="T31" s="181" t="s">
        <v>619</v>
      </c>
      <c r="U31" s="544" t="s">
        <v>365</v>
      </c>
      <c r="V31" s="545"/>
      <c r="W31" s="545"/>
      <c r="X31" s="545"/>
      <c r="Y31" s="181" t="s">
        <v>626</v>
      </c>
    </row>
    <row r="32" spans="2:25" ht="15.95" customHeight="1" x14ac:dyDescent="0.15">
      <c r="B32" s="249"/>
      <c r="C32" s="561">
        <v>37</v>
      </c>
      <c r="D32" s="562"/>
      <c r="E32" s="185">
        <v>2</v>
      </c>
      <c r="F32" s="199">
        <v>375.5</v>
      </c>
      <c r="G32" s="181" t="s">
        <v>603</v>
      </c>
      <c r="H32" s="181" t="s">
        <v>618</v>
      </c>
      <c r="I32" s="181" t="s">
        <v>605</v>
      </c>
      <c r="J32" s="270" t="s">
        <v>473</v>
      </c>
      <c r="K32" s="563"/>
      <c r="L32" s="563"/>
      <c r="M32" s="200">
        <v>0.01</v>
      </c>
      <c r="N32" s="200">
        <v>0.01</v>
      </c>
      <c r="O32" s="181" t="s">
        <v>505</v>
      </c>
      <c r="P32" s="181" t="s">
        <v>607</v>
      </c>
      <c r="Q32" s="181" t="s">
        <v>505</v>
      </c>
      <c r="R32" s="181" t="s">
        <v>608</v>
      </c>
      <c r="S32" s="181" t="s">
        <v>608</v>
      </c>
      <c r="T32" s="181" t="s">
        <v>619</v>
      </c>
      <c r="U32" s="544" t="s">
        <v>365</v>
      </c>
      <c r="V32" s="545"/>
      <c r="W32" s="545"/>
      <c r="X32" s="545"/>
      <c r="Y32" s="181" t="s">
        <v>626</v>
      </c>
    </row>
    <row r="33" spans="2:25" ht="15.95" customHeight="1" x14ac:dyDescent="0.15">
      <c r="B33" s="249"/>
      <c r="C33" s="561">
        <v>37</v>
      </c>
      <c r="D33" s="562"/>
      <c r="E33" s="185">
        <v>3</v>
      </c>
      <c r="F33" s="199">
        <v>375.5</v>
      </c>
      <c r="G33" s="181" t="s">
        <v>603</v>
      </c>
      <c r="H33" s="181" t="s">
        <v>618</v>
      </c>
      <c r="I33" s="181" t="s">
        <v>605</v>
      </c>
      <c r="J33" s="270" t="s">
        <v>473</v>
      </c>
      <c r="K33" s="563"/>
      <c r="L33" s="563"/>
      <c r="M33" s="200">
        <v>1.82</v>
      </c>
      <c r="N33" s="200" t="s">
        <v>607</v>
      </c>
      <c r="O33" s="181" t="s">
        <v>607</v>
      </c>
      <c r="P33" s="181" t="s">
        <v>607</v>
      </c>
      <c r="Q33" s="181" t="s">
        <v>606</v>
      </c>
      <c r="R33" s="181" t="s">
        <v>608</v>
      </c>
      <c r="S33" s="181" t="s">
        <v>609</v>
      </c>
      <c r="T33" s="181" t="s">
        <v>610</v>
      </c>
      <c r="U33" s="544" t="s">
        <v>611</v>
      </c>
      <c r="V33" s="545"/>
      <c r="W33" s="545"/>
      <c r="X33" s="545"/>
      <c r="Y33" s="181" t="s">
        <v>365</v>
      </c>
    </row>
    <row r="34" spans="2:25" ht="15.95" customHeight="1" x14ac:dyDescent="0.15">
      <c r="B34" s="249"/>
      <c r="C34" s="561">
        <v>38</v>
      </c>
      <c r="D34" s="562"/>
      <c r="E34" s="185">
        <v>1</v>
      </c>
      <c r="F34" s="199">
        <v>396.4</v>
      </c>
      <c r="G34" s="181" t="s">
        <v>603</v>
      </c>
      <c r="H34" s="181" t="s">
        <v>604</v>
      </c>
      <c r="I34" s="181" t="s">
        <v>480</v>
      </c>
      <c r="J34" s="270" t="s">
        <v>480</v>
      </c>
      <c r="K34" s="563"/>
      <c r="L34" s="563"/>
      <c r="M34" s="200">
        <v>2.4</v>
      </c>
      <c r="N34" s="200">
        <v>2.42</v>
      </c>
      <c r="O34" s="181" t="s">
        <v>606</v>
      </c>
      <c r="P34" s="181" t="s">
        <v>607</v>
      </c>
      <c r="Q34" s="181" t="s">
        <v>606</v>
      </c>
      <c r="R34" s="181" t="s">
        <v>608</v>
      </c>
      <c r="S34" s="181" t="s">
        <v>609</v>
      </c>
      <c r="T34" s="181" t="s">
        <v>610</v>
      </c>
      <c r="U34" s="544" t="s">
        <v>611</v>
      </c>
      <c r="V34" s="545"/>
      <c r="W34" s="545"/>
      <c r="X34" s="545"/>
      <c r="Y34" s="181" t="s">
        <v>365</v>
      </c>
    </row>
    <row r="35" spans="2:25" ht="15.95" customHeight="1" x14ac:dyDescent="0.15">
      <c r="B35" s="249"/>
      <c r="C35" s="561">
        <v>39</v>
      </c>
      <c r="D35" s="562"/>
      <c r="E35" s="185">
        <v>1</v>
      </c>
      <c r="F35" s="199">
        <v>397.9</v>
      </c>
      <c r="G35" s="181" t="s">
        <v>603</v>
      </c>
      <c r="H35" s="181" t="s">
        <v>617</v>
      </c>
      <c r="I35" s="181" t="s">
        <v>605</v>
      </c>
      <c r="J35" s="270" t="s">
        <v>474</v>
      </c>
      <c r="K35" s="563"/>
      <c r="L35" s="563"/>
      <c r="M35" s="200">
        <v>0.02</v>
      </c>
      <c r="N35" s="200">
        <v>0.01</v>
      </c>
      <c r="O35" s="181" t="s">
        <v>606</v>
      </c>
      <c r="P35" s="181" t="s">
        <v>607</v>
      </c>
      <c r="Q35" s="181" t="s">
        <v>606</v>
      </c>
      <c r="R35" s="181" t="s">
        <v>608</v>
      </c>
      <c r="S35" s="181" t="s">
        <v>609</v>
      </c>
      <c r="T35" s="181" t="s">
        <v>610</v>
      </c>
      <c r="U35" s="544" t="s">
        <v>611</v>
      </c>
      <c r="V35" s="545"/>
      <c r="W35" s="545"/>
      <c r="X35" s="545"/>
      <c r="Y35" s="181" t="s">
        <v>365</v>
      </c>
    </row>
    <row r="36" spans="2:25" ht="15.95" customHeight="1" x14ac:dyDescent="0.15">
      <c r="B36" s="249"/>
      <c r="C36" s="561">
        <v>39</v>
      </c>
      <c r="D36" s="562"/>
      <c r="E36" s="185">
        <v>2</v>
      </c>
      <c r="F36" s="199">
        <v>398.8</v>
      </c>
      <c r="G36" s="181" t="s">
        <v>603</v>
      </c>
      <c r="H36" s="181" t="s">
        <v>617</v>
      </c>
      <c r="I36" s="181" t="s">
        <v>605</v>
      </c>
      <c r="J36" s="270" t="s">
        <v>474</v>
      </c>
      <c r="K36" s="563"/>
      <c r="L36" s="563"/>
      <c r="M36" s="200">
        <v>0.12</v>
      </c>
      <c r="N36" s="200">
        <v>0.02</v>
      </c>
      <c r="O36" s="181" t="s">
        <v>606</v>
      </c>
      <c r="P36" s="181" t="s">
        <v>607</v>
      </c>
      <c r="Q36" s="181" t="s">
        <v>606</v>
      </c>
      <c r="R36" s="181" t="s">
        <v>608</v>
      </c>
      <c r="S36" s="181" t="s">
        <v>609</v>
      </c>
      <c r="T36" s="181" t="s">
        <v>610</v>
      </c>
      <c r="U36" s="544" t="s">
        <v>611</v>
      </c>
      <c r="V36" s="545"/>
      <c r="W36" s="545"/>
      <c r="X36" s="545"/>
      <c r="Y36" s="181" t="s">
        <v>365</v>
      </c>
    </row>
    <row r="37" spans="2:25" ht="15.95" customHeight="1" x14ac:dyDescent="0.15">
      <c r="B37" s="249"/>
      <c r="C37" s="561">
        <v>39</v>
      </c>
      <c r="D37" s="562"/>
      <c r="E37" s="185">
        <v>3</v>
      </c>
      <c r="F37" s="199">
        <v>399.7</v>
      </c>
      <c r="G37" s="181" t="s">
        <v>603</v>
      </c>
      <c r="H37" s="181" t="s">
        <v>613</v>
      </c>
      <c r="I37" s="181" t="s">
        <v>605</v>
      </c>
      <c r="J37" s="270" t="s">
        <v>474</v>
      </c>
      <c r="K37" s="563"/>
      <c r="L37" s="563"/>
      <c r="M37" s="200">
        <v>0.01</v>
      </c>
      <c r="N37" s="200">
        <v>0.01</v>
      </c>
      <c r="O37" s="181" t="s">
        <v>606</v>
      </c>
      <c r="P37" s="181" t="s">
        <v>607</v>
      </c>
      <c r="Q37" s="181" t="s">
        <v>606</v>
      </c>
      <c r="R37" s="181" t="s">
        <v>608</v>
      </c>
      <c r="S37" s="181" t="s">
        <v>609</v>
      </c>
      <c r="T37" s="181" t="s">
        <v>610</v>
      </c>
      <c r="U37" s="544" t="s">
        <v>611</v>
      </c>
      <c r="V37" s="545"/>
      <c r="W37" s="545"/>
      <c r="X37" s="545"/>
      <c r="Y37" s="181" t="s">
        <v>365</v>
      </c>
    </row>
    <row r="38" spans="2:25" ht="15.95" customHeight="1" x14ac:dyDescent="0.15">
      <c r="B38" s="249"/>
      <c r="C38" s="561"/>
      <c r="D38" s="562"/>
      <c r="E38" s="185"/>
      <c r="F38" s="199"/>
      <c r="G38" s="181"/>
      <c r="H38" s="181"/>
      <c r="I38" s="181"/>
      <c r="J38" s="270"/>
      <c r="K38" s="563"/>
      <c r="L38" s="563"/>
      <c r="M38" s="200"/>
      <c r="N38" s="200"/>
      <c r="O38" s="181"/>
      <c r="P38" s="181"/>
      <c r="Q38" s="181"/>
      <c r="R38" s="181"/>
      <c r="S38" s="181"/>
      <c r="T38" s="181"/>
      <c r="U38" s="544"/>
      <c r="V38" s="545"/>
      <c r="W38" s="545"/>
      <c r="X38" s="545"/>
      <c r="Y38" s="181"/>
    </row>
    <row r="39" spans="2:25" ht="15.95" customHeight="1" x14ac:dyDescent="0.15">
      <c r="B39" s="249"/>
      <c r="C39" s="561"/>
      <c r="D39" s="562"/>
      <c r="E39" s="185"/>
      <c r="F39" s="199"/>
      <c r="G39" s="181"/>
      <c r="H39" s="181"/>
      <c r="I39" s="181"/>
      <c r="J39" s="270"/>
      <c r="K39" s="563"/>
      <c r="L39" s="563"/>
      <c r="M39" s="200"/>
      <c r="N39" s="200"/>
      <c r="O39" s="181"/>
      <c r="P39" s="181"/>
      <c r="Q39" s="181"/>
      <c r="R39" s="181"/>
      <c r="S39" s="181"/>
      <c r="T39" s="181"/>
      <c r="U39" s="544"/>
      <c r="V39" s="545"/>
      <c r="W39" s="545"/>
      <c r="X39" s="545"/>
      <c r="Y39" s="181"/>
    </row>
    <row r="40" spans="2:25" ht="15.95" customHeight="1" x14ac:dyDescent="0.15">
      <c r="B40" s="249"/>
      <c r="C40" s="561"/>
      <c r="D40" s="562"/>
      <c r="E40" s="185"/>
      <c r="F40" s="199"/>
      <c r="G40" s="181"/>
      <c r="H40" s="181"/>
      <c r="I40" s="181"/>
      <c r="J40" s="270"/>
      <c r="K40" s="563"/>
      <c r="L40" s="563"/>
      <c r="M40" s="200"/>
      <c r="N40" s="200"/>
      <c r="O40" s="181"/>
      <c r="P40" s="181"/>
      <c r="Q40" s="181"/>
      <c r="R40" s="181"/>
      <c r="S40" s="181"/>
      <c r="T40" s="181"/>
      <c r="U40" s="544"/>
      <c r="V40" s="545"/>
      <c r="W40" s="545"/>
      <c r="X40" s="545"/>
      <c r="Y40" s="181"/>
    </row>
    <row r="41" spans="2:25" ht="15.95" customHeight="1" x14ac:dyDescent="0.15">
      <c r="B41" s="249"/>
      <c r="C41" s="561"/>
      <c r="D41" s="562"/>
      <c r="E41" s="185"/>
      <c r="F41" s="199"/>
      <c r="G41" s="181"/>
      <c r="H41" s="181"/>
      <c r="I41" s="181"/>
      <c r="J41" s="270"/>
      <c r="K41" s="563"/>
      <c r="L41" s="563"/>
      <c r="M41" s="200"/>
      <c r="N41" s="200"/>
      <c r="O41" s="181"/>
      <c r="P41" s="181"/>
      <c r="Q41" s="181"/>
      <c r="R41" s="181"/>
      <c r="S41" s="181"/>
      <c r="T41" s="181"/>
      <c r="U41" s="544"/>
      <c r="V41" s="545"/>
      <c r="W41" s="545"/>
      <c r="X41" s="545"/>
      <c r="Y41" s="181"/>
    </row>
    <row r="42" spans="2:25" ht="15.95" customHeight="1" x14ac:dyDescent="0.15">
      <c r="B42" s="250"/>
      <c r="C42" s="561"/>
      <c r="D42" s="562"/>
      <c r="E42" s="185"/>
      <c r="F42" s="199"/>
      <c r="G42" s="181"/>
      <c r="H42" s="181"/>
      <c r="I42" s="181"/>
      <c r="J42" s="270"/>
      <c r="K42" s="563"/>
      <c r="L42" s="563"/>
      <c r="M42" s="200"/>
      <c r="N42" s="200"/>
      <c r="O42" s="181"/>
      <c r="P42" s="181"/>
      <c r="Q42" s="181"/>
      <c r="R42" s="181"/>
      <c r="S42" s="181"/>
      <c r="T42" s="181"/>
      <c r="U42" s="544"/>
      <c r="V42" s="545"/>
      <c r="W42" s="545"/>
      <c r="X42" s="545"/>
      <c r="Y42" s="181"/>
    </row>
    <row r="43" spans="2:25" ht="15.95" customHeight="1" x14ac:dyDescent="0.15">
      <c r="B43" s="17"/>
      <c r="C43" s="1" t="s">
        <v>444</v>
      </c>
      <c r="D43" s="6"/>
      <c r="F43" s="6"/>
      <c r="G43" s="15"/>
      <c r="H43" s="15"/>
      <c r="I43" s="15"/>
      <c r="J43" s="15"/>
      <c r="K43" s="15"/>
      <c r="L43" s="15"/>
      <c r="M43" s="15"/>
      <c r="N43" s="15"/>
      <c r="O43" s="15"/>
      <c r="P43" s="16"/>
      <c r="Q43" s="152"/>
      <c r="R43" s="6"/>
      <c r="S43" s="6"/>
      <c r="T43" s="15"/>
      <c r="U43" s="153"/>
      <c r="V43" s="153"/>
      <c r="W43" s="153"/>
      <c r="X43" s="153"/>
      <c r="Y43" s="6"/>
    </row>
    <row r="44" spans="2:25" ht="15.95" customHeight="1" x14ac:dyDescent="0.15">
      <c r="B44" s="17"/>
      <c r="C44" s="21" t="s">
        <v>226</v>
      </c>
      <c r="D44" s="6"/>
      <c r="F44" s="6"/>
      <c r="G44" s="15"/>
      <c r="H44" s="15"/>
      <c r="I44" s="15"/>
      <c r="J44" s="15"/>
      <c r="K44" s="15"/>
      <c r="L44" s="15"/>
      <c r="M44" s="15"/>
      <c r="N44" s="15"/>
      <c r="O44" s="15"/>
      <c r="P44" s="16"/>
      <c r="Q44" s="152"/>
      <c r="R44" s="6"/>
      <c r="S44" s="6"/>
      <c r="T44" s="15"/>
      <c r="U44" s="153"/>
      <c r="V44" s="153"/>
      <c r="W44" s="153"/>
      <c r="X44" s="153"/>
      <c r="Y44" s="6"/>
    </row>
    <row r="45" spans="2:25" ht="15.95" customHeight="1" x14ac:dyDescent="0.15">
      <c r="B45" s="18"/>
      <c r="C45" s="3" t="s">
        <v>208</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3"/>
      <c r="C46" s="3" t="s">
        <v>209</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3"/>
      <c r="C47" s="3" t="s">
        <v>317</v>
      </c>
      <c r="D47" s="3"/>
      <c r="E47" s="3"/>
      <c r="F47" s="3"/>
      <c r="G47" s="3"/>
      <c r="H47" s="3"/>
      <c r="I47" s="3"/>
      <c r="J47" s="3"/>
      <c r="K47" s="3"/>
      <c r="L47" s="3"/>
      <c r="M47" s="3"/>
      <c r="N47" s="3"/>
      <c r="O47" s="3"/>
      <c r="P47" s="3"/>
      <c r="Q47" s="3"/>
      <c r="R47" s="3"/>
      <c r="S47" s="3"/>
      <c r="T47" s="3"/>
      <c r="U47" s="3"/>
      <c r="V47" s="3"/>
      <c r="W47" s="3"/>
      <c r="X47" s="3"/>
    </row>
    <row r="48" spans="2:25" ht="15.95" customHeight="1" x14ac:dyDescent="0.15">
      <c r="C48" s="1" t="s">
        <v>373</v>
      </c>
    </row>
  </sheetData>
  <dataConsolidate/>
  <mergeCells count="137">
    <mergeCell ref="U37:X37"/>
    <mergeCell ref="G5:H6"/>
    <mergeCell ref="I5:N6"/>
    <mergeCell ref="T5:X6"/>
    <mergeCell ref="P5:S6"/>
    <mergeCell ref="U38:X38"/>
    <mergeCell ref="U39:X39"/>
    <mergeCell ref="U40:X40"/>
    <mergeCell ref="U41:X41"/>
    <mergeCell ref="U9:X9"/>
    <mergeCell ref="U10:X10"/>
    <mergeCell ref="U11:X11"/>
    <mergeCell ref="U12:X12"/>
    <mergeCell ref="U13:X13"/>
    <mergeCell ref="U17:X17"/>
    <mergeCell ref="U19:X19"/>
    <mergeCell ref="U20:X20"/>
    <mergeCell ref="U21:X21"/>
    <mergeCell ref="U22:X22"/>
    <mergeCell ref="U23:X23"/>
    <mergeCell ref="U24:X24"/>
    <mergeCell ref="U25:X25"/>
    <mergeCell ref="U26:X26"/>
    <mergeCell ref="U27:X27"/>
    <mergeCell ref="U28:X28"/>
    <mergeCell ref="U29:X29"/>
    <mergeCell ref="U30:X30"/>
    <mergeCell ref="U31:X31"/>
    <mergeCell ref="U32:X32"/>
    <mergeCell ref="U33:X33"/>
    <mergeCell ref="U34:X34"/>
    <mergeCell ref="U35:X35"/>
    <mergeCell ref="U36:X36"/>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J26:L26"/>
    <mergeCell ref="C24:D24"/>
    <mergeCell ref="J24:L24"/>
    <mergeCell ref="C20:D20"/>
    <mergeCell ref="C32:D32"/>
    <mergeCell ref="C22:D22"/>
    <mergeCell ref="J20:L20"/>
    <mergeCell ref="J25:L25"/>
    <mergeCell ref="C31:D31"/>
    <mergeCell ref="J28:L28"/>
    <mergeCell ref="J29:L29"/>
    <mergeCell ref="J31:L31"/>
    <mergeCell ref="J30:L30"/>
    <mergeCell ref="J27:L27"/>
    <mergeCell ref="C25:D25"/>
    <mergeCell ref="C26:D26"/>
    <mergeCell ref="C27:D27"/>
    <mergeCell ref="C28:D28"/>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12:D12"/>
    <mergeCell ref="J9:L9"/>
    <mergeCell ref="J11:L11"/>
    <mergeCell ref="G7:G8"/>
    <mergeCell ref="H7:H8"/>
    <mergeCell ref="J7:L8"/>
    <mergeCell ref="I7:I8"/>
    <mergeCell ref="M7:M8"/>
    <mergeCell ref="N7:N8"/>
    <mergeCell ref="U14:X14"/>
    <mergeCell ref="U15:X15"/>
    <mergeCell ref="U16:X16"/>
    <mergeCell ref="Y5:Y8"/>
    <mergeCell ref="T3:W4"/>
    <mergeCell ref="X3:Y4"/>
    <mergeCell ref="P3:S3"/>
    <mergeCell ref="P4:S4"/>
    <mergeCell ref="S7:S8"/>
    <mergeCell ref="T7:T8"/>
    <mergeCell ref="U7:X8"/>
  </mergeCells>
  <phoneticPr fontId="8"/>
  <dataValidations count="1">
    <dataValidation type="list" errorStyle="warning" allowBlank="1" showInputMessage="1" showErrorMessage="1" error="選択出来ません" sqref="H9:H42" xr:uid="{1A70FD77-555F-4FFE-ACD4-79AFC5B4C600}">
      <formula1>INDIRECT(G9)</formula1>
    </dataValidation>
  </dataValidations>
  <printOptions horizontalCentered="1"/>
  <pageMargins left="0.19685039370078741" right="0.19685039370078741" top="0.39370078740157483" bottom="0.19685039370078741" header="0.51181102362204722" footer="0.27559055118110237"/>
  <pageSetup paperSize="9" scale="76" fitToWidth="0"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I9:I42</xm:sqref>
        </x14:dataValidation>
        <x14:dataValidation type="list" allowBlank="1" showInputMessage="1" showErrorMessage="1" xr:uid="{00000000-0002-0000-0600-000006000000}">
          <x14:formula1>
            <xm:f>'(参考)リスト'!$J$16:$J$18</xm:f>
          </x14:formula1>
          <xm:sqref>T9:T42</xm:sqref>
        </x14:dataValidation>
        <x14:dataValidation type="list" allowBlank="1" showInputMessage="1" showErrorMessage="1" xr:uid="{00000000-0002-0000-0600-000007000000}">
          <x14:formula1>
            <xm:f>'(参考)リスト'!$H$16:$H$17</xm:f>
          </x14:formula1>
          <xm:sqref>R9:R42</xm:sqref>
        </x14:dataValidation>
        <x14:dataValidation type="list" allowBlank="1" showInputMessage="1" showErrorMessage="1" xr:uid="{00000000-0002-0000-0600-000008000000}">
          <x14:formula1>
            <xm:f>'(参考)リスト'!$I$16:$I$18</xm:f>
          </x14:formula1>
          <xm:sqref>S9:S42</xm:sqref>
        </x14:dataValidation>
        <x14:dataValidation type="list" allowBlank="1" showInputMessage="1" showErrorMessage="1" xr:uid="{00000000-0002-0000-0600-00000C000000}">
          <x14:formula1>
            <xm:f>'(参考)リスト'!$F$16:$F$21</xm:f>
          </x14:formula1>
          <xm:sqref>O9:Q42</xm:sqref>
        </x14:dataValidation>
        <x14:dataValidation type="list" showInputMessage="1" showErrorMessage="1" xr:uid="{029E4745-3D5D-4892-8FDA-530343C9ED98}">
          <x14:formula1>
            <xm:f>'(参考)リスト'!$B$16:$B$21</xm:f>
          </x14:formula1>
          <xm:sqref>G9:G42</xm:sqref>
        </x14:dataValidation>
        <x14:dataValidation type="list" allowBlank="1" showInputMessage="1" showErrorMessage="1" xr:uid="{91402F3D-BA0A-4172-8B61-7890E57CE66D}">
          <x14:formula1>
            <xm:f>'(参考)リスト'!$E$16:$E$27</xm:f>
          </x14:formula1>
          <xm:sqref>J9:L42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B1:X46"/>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25" style="1" customWidth="1"/>
    <col min="18" max="18" width="4.625" style="1" customWidth="1"/>
    <col min="19" max="20" width="6.625" style="1" customWidth="1"/>
    <col min="21" max="21" width="4.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64" t="s">
        <v>243</v>
      </c>
      <c r="C2" s="464"/>
      <c r="D2" s="464"/>
      <c r="E2" s="464"/>
      <c r="F2" s="464"/>
      <c r="G2" s="464"/>
      <c r="H2" s="464"/>
      <c r="I2" s="464"/>
      <c r="J2" s="569"/>
      <c r="K2" s="569"/>
      <c r="L2" s="569"/>
      <c r="M2" s="569"/>
      <c r="N2" s="569"/>
      <c r="O2" s="569"/>
      <c r="P2" s="569"/>
      <c r="Q2" s="569"/>
      <c r="R2" s="569"/>
      <c r="S2" s="569"/>
      <c r="T2" s="569"/>
      <c r="U2" s="569"/>
      <c r="V2" s="569"/>
    </row>
    <row r="3" spans="2:24" ht="20.100000000000001" customHeight="1" x14ac:dyDescent="0.15">
      <c r="B3" s="280" t="s">
        <v>180</v>
      </c>
      <c r="C3" s="284"/>
      <c r="D3" s="284"/>
      <c r="E3" s="281"/>
      <c r="F3" s="608" t="s">
        <v>694</v>
      </c>
      <c r="G3" s="609"/>
      <c r="H3" s="609"/>
      <c r="I3" s="610"/>
      <c r="J3" s="85" t="s">
        <v>179</v>
      </c>
      <c r="K3" s="365" t="s">
        <v>698</v>
      </c>
      <c r="L3" s="366"/>
      <c r="M3" s="325" t="s">
        <v>453</v>
      </c>
      <c r="N3" s="327"/>
      <c r="O3" s="555" t="s">
        <v>704</v>
      </c>
      <c r="P3" s="539"/>
      <c r="Q3" s="539"/>
      <c r="R3" s="611"/>
      <c r="S3" s="491" t="s">
        <v>185</v>
      </c>
      <c r="T3" s="492"/>
      <c r="U3" s="492"/>
      <c r="V3" s="493"/>
      <c r="W3" s="471">
        <v>45848</v>
      </c>
      <c r="X3" s="552"/>
    </row>
    <row r="4" spans="2:24" ht="20.100000000000001" customHeight="1" x14ac:dyDescent="0.15">
      <c r="B4" s="282" t="s">
        <v>0</v>
      </c>
      <c r="C4" s="318"/>
      <c r="D4" s="318"/>
      <c r="E4" s="283"/>
      <c r="F4" s="604" t="s">
        <v>696</v>
      </c>
      <c r="G4" s="605"/>
      <c r="H4" s="605"/>
      <c r="I4" s="606"/>
      <c r="J4" s="86" t="s">
        <v>1</v>
      </c>
      <c r="K4" s="365" t="s">
        <v>701</v>
      </c>
      <c r="L4" s="366"/>
      <c r="M4" s="314"/>
      <c r="N4" s="329"/>
      <c r="O4" s="557" t="s">
        <v>705</v>
      </c>
      <c r="P4" s="540"/>
      <c r="Q4" s="540"/>
      <c r="R4" s="607"/>
      <c r="S4" s="549"/>
      <c r="T4" s="550"/>
      <c r="U4" s="550"/>
      <c r="V4" s="551"/>
      <c r="W4" s="553"/>
      <c r="X4" s="554"/>
    </row>
    <row r="5" spans="2:24" ht="30" customHeight="1" x14ac:dyDescent="0.15">
      <c r="B5" s="249" t="s">
        <v>204</v>
      </c>
      <c r="C5" s="573" t="s">
        <v>29</v>
      </c>
      <c r="D5" s="574"/>
      <c r="E5" s="547" t="s">
        <v>178</v>
      </c>
      <c r="F5" s="547" t="s">
        <v>172</v>
      </c>
      <c r="G5" s="573" t="s">
        <v>177</v>
      </c>
      <c r="H5" s="596"/>
      <c r="I5" s="597"/>
      <c r="J5" s="280" t="s">
        <v>176</v>
      </c>
      <c r="K5" s="284"/>
      <c r="L5" s="284"/>
      <c r="M5" s="284"/>
      <c r="N5" s="526" t="s">
        <v>204</v>
      </c>
      <c r="O5" s="589"/>
      <c r="P5" s="582" t="s">
        <v>216</v>
      </c>
      <c r="Q5" s="586"/>
      <c r="R5" s="586"/>
      <c r="S5" s="586"/>
      <c r="T5" s="586"/>
      <c r="U5" s="583"/>
      <c r="V5" s="582" t="s">
        <v>168</v>
      </c>
      <c r="W5" s="586"/>
      <c r="X5" s="583"/>
    </row>
    <row r="6" spans="2:24" ht="16.5" customHeight="1" x14ac:dyDescent="0.15">
      <c r="B6" s="249"/>
      <c r="C6" s="598"/>
      <c r="D6" s="574"/>
      <c r="E6" s="601"/>
      <c r="F6" s="601"/>
      <c r="G6" s="582" t="s">
        <v>189</v>
      </c>
      <c r="H6" s="583"/>
      <c r="I6" s="480" t="s">
        <v>166</v>
      </c>
      <c r="J6" s="468" t="s">
        <v>175</v>
      </c>
      <c r="K6" s="468"/>
      <c r="L6" s="565" t="s">
        <v>174</v>
      </c>
      <c r="M6" s="565"/>
      <c r="N6" s="480" t="s">
        <v>227</v>
      </c>
      <c r="O6" s="564"/>
      <c r="P6" s="560" t="s">
        <v>164</v>
      </c>
      <c r="Q6" s="480" t="s">
        <v>215</v>
      </c>
      <c r="R6" s="480"/>
      <c r="S6" s="480"/>
      <c r="T6" s="480"/>
      <c r="U6" s="480"/>
      <c r="V6" s="573"/>
      <c r="W6" s="596"/>
      <c r="X6" s="597"/>
    </row>
    <row r="7" spans="2:24" ht="16.5" customHeight="1" x14ac:dyDescent="0.15">
      <c r="B7" s="249"/>
      <c r="C7" s="599"/>
      <c r="D7" s="600"/>
      <c r="E7" s="602"/>
      <c r="F7" s="602"/>
      <c r="G7" s="584"/>
      <c r="H7" s="585"/>
      <c r="I7" s="564"/>
      <c r="J7" s="559"/>
      <c r="K7" s="559"/>
      <c r="L7" s="559"/>
      <c r="M7" s="559"/>
      <c r="N7" s="27" t="s">
        <v>219</v>
      </c>
      <c r="O7" s="27" t="s">
        <v>221</v>
      </c>
      <c r="P7" s="612"/>
      <c r="Q7" s="564"/>
      <c r="R7" s="564"/>
      <c r="S7" s="564"/>
      <c r="T7" s="564"/>
      <c r="U7" s="564"/>
      <c r="V7" s="87"/>
      <c r="W7" s="88"/>
      <c r="X7" s="89"/>
    </row>
    <row r="8" spans="2:24" ht="15.95" customHeight="1" x14ac:dyDescent="0.15">
      <c r="B8" s="249"/>
      <c r="C8" s="594"/>
      <c r="D8" s="595"/>
      <c r="E8" s="202"/>
      <c r="F8" s="203"/>
      <c r="G8" s="181"/>
      <c r="H8" s="181"/>
      <c r="I8" s="181"/>
      <c r="J8" s="270"/>
      <c r="K8" s="563"/>
      <c r="L8" s="603"/>
      <c r="M8" s="568"/>
      <c r="N8" s="181"/>
      <c r="O8" s="181"/>
      <c r="P8" s="180"/>
      <c r="Q8" s="270"/>
      <c r="R8" s="563"/>
      <c r="S8" s="563"/>
      <c r="T8" s="563"/>
      <c r="U8" s="563"/>
      <c r="V8" s="255"/>
      <c r="W8" s="592"/>
      <c r="X8" s="593"/>
    </row>
    <row r="9" spans="2:24" ht="15.95" customHeight="1" x14ac:dyDescent="0.15">
      <c r="B9" s="249"/>
      <c r="C9" s="594"/>
      <c r="D9" s="595"/>
      <c r="E9" s="202"/>
      <c r="F9" s="203"/>
      <c r="G9" s="181"/>
      <c r="H9" s="181"/>
      <c r="I9" s="181"/>
      <c r="J9" s="270"/>
      <c r="K9" s="563"/>
      <c r="L9" s="603"/>
      <c r="M9" s="568"/>
      <c r="N9" s="181"/>
      <c r="O9" s="181"/>
      <c r="P9" s="180"/>
      <c r="Q9" s="270"/>
      <c r="R9" s="563"/>
      <c r="S9" s="563"/>
      <c r="T9" s="563"/>
      <c r="U9" s="563"/>
      <c r="V9" s="287"/>
      <c r="W9" s="567"/>
      <c r="X9" s="568"/>
    </row>
    <row r="10" spans="2:24" ht="15.95" customHeight="1" x14ac:dyDescent="0.15">
      <c r="B10" s="249"/>
      <c r="C10" s="594"/>
      <c r="D10" s="595"/>
      <c r="E10" s="202"/>
      <c r="F10" s="203"/>
      <c r="G10" s="181"/>
      <c r="H10" s="181"/>
      <c r="I10" s="181"/>
      <c r="J10" s="270"/>
      <c r="K10" s="563"/>
      <c r="L10" s="603"/>
      <c r="M10" s="568"/>
      <c r="N10" s="181"/>
      <c r="O10" s="181"/>
      <c r="P10" s="180"/>
      <c r="Q10" s="270"/>
      <c r="R10" s="563"/>
      <c r="S10" s="563"/>
      <c r="T10" s="563"/>
      <c r="U10" s="563"/>
      <c r="V10" s="255"/>
      <c r="W10" s="592"/>
      <c r="X10" s="593"/>
    </row>
    <row r="11" spans="2:24" ht="15.95" customHeight="1" x14ac:dyDescent="0.15">
      <c r="B11" s="249"/>
      <c r="C11" s="594"/>
      <c r="D11" s="595"/>
      <c r="E11" s="202"/>
      <c r="F11" s="203"/>
      <c r="G11" s="181"/>
      <c r="H11" s="181"/>
      <c r="I11" s="181"/>
      <c r="J11" s="270"/>
      <c r="K11" s="563"/>
      <c r="L11" s="603"/>
      <c r="M11" s="568"/>
      <c r="N11" s="181"/>
      <c r="O11" s="181"/>
      <c r="P11" s="180"/>
      <c r="Q11" s="270"/>
      <c r="R11" s="563"/>
      <c r="S11" s="563"/>
      <c r="T11" s="563"/>
      <c r="U11" s="563"/>
      <c r="V11" s="255"/>
      <c r="W11" s="592"/>
      <c r="X11" s="593"/>
    </row>
    <row r="12" spans="2:24" ht="15.95" customHeight="1" x14ac:dyDescent="0.15">
      <c r="B12" s="249"/>
      <c r="C12" s="594"/>
      <c r="D12" s="595"/>
      <c r="E12" s="202"/>
      <c r="F12" s="203"/>
      <c r="G12" s="181"/>
      <c r="H12" s="181"/>
      <c r="I12" s="181"/>
      <c r="J12" s="270"/>
      <c r="K12" s="563"/>
      <c r="L12" s="603"/>
      <c r="M12" s="568"/>
      <c r="N12" s="181"/>
      <c r="O12" s="181"/>
      <c r="P12" s="180"/>
      <c r="Q12" s="270"/>
      <c r="R12" s="563"/>
      <c r="S12" s="563"/>
      <c r="T12" s="563"/>
      <c r="U12" s="563"/>
      <c r="V12" s="255"/>
      <c r="W12" s="592"/>
      <c r="X12" s="593"/>
    </row>
    <row r="13" spans="2:24" ht="15.95" customHeight="1" x14ac:dyDescent="0.15">
      <c r="B13" s="249"/>
      <c r="C13" s="594"/>
      <c r="D13" s="595"/>
      <c r="E13" s="202"/>
      <c r="F13" s="203"/>
      <c r="G13" s="181"/>
      <c r="H13" s="181"/>
      <c r="I13" s="181"/>
      <c r="J13" s="270"/>
      <c r="K13" s="563"/>
      <c r="L13" s="270"/>
      <c r="M13" s="563"/>
      <c r="N13" s="181"/>
      <c r="O13" s="181"/>
      <c r="P13" s="180"/>
      <c r="Q13" s="270"/>
      <c r="R13" s="563"/>
      <c r="S13" s="563"/>
      <c r="T13" s="563"/>
      <c r="U13" s="563"/>
      <c r="V13" s="255"/>
      <c r="W13" s="592"/>
      <c r="X13" s="593"/>
    </row>
    <row r="14" spans="2:24" ht="15.95" customHeight="1" x14ac:dyDescent="0.15">
      <c r="B14" s="249"/>
      <c r="C14" s="594"/>
      <c r="D14" s="595"/>
      <c r="E14" s="202"/>
      <c r="F14" s="203"/>
      <c r="G14" s="181"/>
      <c r="H14" s="181"/>
      <c r="I14" s="181"/>
      <c r="J14" s="270"/>
      <c r="K14" s="563"/>
      <c r="L14" s="270"/>
      <c r="M14" s="563"/>
      <c r="N14" s="181"/>
      <c r="O14" s="181"/>
      <c r="P14" s="180"/>
      <c r="Q14" s="270"/>
      <c r="R14" s="563"/>
      <c r="S14" s="563"/>
      <c r="T14" s="563"/>
      <c r="U14" s="563"/>
      <c r="V14" s="255"/>
      <c r="W14" s="592"/>
      <c r="X14" s="593"/>
    </row>
    <row r="15" spans="2:24" ht="15.95" customHeight="1" x14ac:dyDescent="0.15">
      <c r="B15" s="249"/>
      <c r="C15" s="594"/>
      <c r="D15" s="595"/>
      <c r="E15" s="202"/>
      <c r="F15" s="203"/>
      <c r="G15" s="181"/>
      <c r="H15" s="181"/>
      <c r="I15" s="181"/>
      <c r="J15" s="270"/>
      <c r="K15" s="563"/>
      <c r="L15" s="270"/>
      <c r="M15" s="563"/>
      <c r="N15" s="181"/>
      <c r="O15" s="181"/>
      <c r="P15" s="180"/>
      <c r="Q15" s="270"/>
      <c r="R15" s="563"/>
      <c r="S15" s="563"/>
      <c r="T15" s="563"/>
      <c r="U15" s="563"/>
      <c r="V15" s="255"/>
      <c r="W15" s="592"/>
      <c r="X15" s="593"/>
    </row>
    <row r="16" spans="2:24" ht="15.95" customHeight="1" x14ac:dyDescent="0.15">
      <c r="B16" s="249"/>
      <c r="C16" s="594"/>
      <c r="D16" s="595"/>
      <c r="E16" s="202"/>
      <c r="F16" s="203"/>
      <c r="G16" s="181"/>
      <c r="H16" s="181"/>
      <c r="I16" s="181"/>
      <c r="J16" s="270"/>
      <c r="K16" s="563"/>
      <c r="L16" s="270"/>
      <c r="M16" s="563"/>
      <c r="N16" s="181"/>
      <c r="O16" s="181"/>
      <c r="P16" s="180"/>
      <c r="Q16" s="270"/>
      <c r="R16" s="563"/>
      <c r="S16" s="563"/>
      <c r="T16" s="563"/>
      <c r="U16" s="563"/>
      <c r="V16" s="255"/>
      <c r="W16" s="592"/>
      <c r="X16" s="593"/>
    </row>
    <row r="17" spans="2:24" ht="15.95" customHeight="1" x14ac:dyDescent="0.15">
      <c r="B17" s="249"/>
      <c r="C17" s="594"/>
      <c r="D17" s="595"/>
      <c r="E17" s="202"/>
      <c r="F17" s="203"/>
      <c r="G17" s="181"/>
      <c r="H17" s="181"/>
      <c r="I17" s="181"/>
      <c r="J17" s="270"/>
      <c r="K17" s="563"/>
      <c r="L17" s="270"/>
      <c r="M17" s="563"/>
      <c r="N17" s="181"/>
      <c r="O17" s="181"/>
      <c r="P17" s="180"/>
      <c r="Q17" s="270"/>
      <c r="R17" s="563"/>
      <c r="S17" s="563"/>
      <c r="T17" s="563"/>
      <c r="U17" s="563"/>
      <c r="V17" s="255"/>
      <c r="W17" s="592"/>
      <c r="X17" s="593"/>
    </row>
    <row r="18" spans="2:24" ht="15.95" customHeight="1" x14ac:dyDescent="0.15">
      <c r="B18" s="249"/>
      <c r="C18" s="594"/>
      <c r="D18" s="595"/>
      <c r="E18" s="202"/>
      <c r="F18" s="203"/>
      <c r="G18" s="181"/>
      <c r="H18" s="181"/>
      <c r="I18" s="181"/>
      <c r="J18" s="270"/>
      <c r="K18" s="563"/>
      <c r="L18" s="270"/>
      <c r="M18" s="563"/>
      <c r="N18" s="181"/>
      <c r="O18" s="181"/>
      <c r="P18" s="180"/>
      <c r="Q18" s="270"/>
      <c r="R18" s="563"/>
      <c r="S18" s="563"/>
      <c r="T18" s="563"/>
      <c r="U18" s="563"/>
      <c r="V18" s="255"/>
      <c r="W18" s="592"/>
      <c r="X18" s="593"/>
    </row>
    <row r="19" spans="2:24" ht="15.95" customHeight="1" x14ac:dyDescent="0.15">
      <c r="B19" s="249"/>
      <c r="C19" s="594"/>
      <c r="D19" s="595"/>
      <c r="E19" s="202"/>
      <c r="F19" s="203"/>
      <c r="G19" s="181"/>
      <c r="H19" s="181"/>
      <c r="I19" s="181"/>
      <c r="J19" s="270"/>
      <c r="K19" s="563"/>
      <c r="L19" s="270"/>
      <c r="M19" s="563"/>
      <c r="N19" s="181"/>
      <c r="O19" s="181"/>
      <c r="P19" s="180"/>
      <c r="Q19" s="270"/>
      <c r="R19" s="563"/>
      <c r="S19" s="563"/>
      <c r="T19" s="563"/>
      <c r="U19" s="563"/>
      <c r="V19" s="255"/>
      <c r="W19" s="592"/>
      <c r="X19" s="593"/>
    </row>
    <row r="20" spans="2:24" ht="15.95" customHeight="1" x14ac:dyDescent="0.15">
      <c r="B20" s="249"/>
      <c r="C20" s="594"/>
      <c r="D20" s="595"/>
      <c r="E20" s="202"/>
      <c r="F20" s="203"/>
      <c r="G20" s="181"/>
      <c r="H20" s="181"/>
      <c r="I20" s="181"/>
      <c r="J20" s="270"/>
      <c r="K20" s="563"/>
      <c r="L20" s="270"/>
      <c r="M20" s="563"/>
      <c r="N20" s="181"/>
      <c r="O20" s="181"/>
      <c r="P20" s="180"/>
      <c r="Q20" s="270"/>
      <c r="R20" s="563"/>
      <c r="S20" s="563"/>
      <c r="T20" s="563"/>
      <c r="U20" s="563"/>
      <c r="V20" s="255"/>
      <c r="W20" s="592"/>
      <c r="X20" s="593"/>
    </row>
    <row r="21" spans="2:24" ht="15.95" customHeight="1" x14ac:dyDescent="0.15">
      <c r="B21" s="249"/>
      <c r="C21" s="594"/>
      <c r="D21" s="595"/>
      <c r="E21" s="202"/>
      <c r="F21" s="203"/>
      <c r="G21" s="181"/>
      <c r="H21" s="181"/>
      <c r="I21" s="181"/>
      <c r="J21" s="270"/>
      <c r="K21" s="563"/>
      <c r="L21" s="270"/>
      <c r="M21" s="563"/>
      <c r="N21" s="181"/>
      <c r="O21" s="181"/>
      <c r="P21" s="180"/>
      <c r="Q21" s="270"/>
      <c r="R21" s="563"/>
      <c r="S21" s="563"/>
      <c r="T21" s="563"/>
      <c r="U21" s="563"/>
      <c r="V21" s="255"/>
      <c r="W21" s="592"/>
      <c r="X21" s="593"/>
    </row>
    <row r="22" spans="2:24" ht="15.95" customHeight="1" x14ac:dyDescent="0.15">
      <c r="B22" s="249"/>
      <c r="C22" s="594"/>
      <c r="D22" s="595"/>
      <c r="E22" s="202"/>
      <c r="F22" s="203"/>
      <c r="G22" s="181"/>
      <c r="H22" s="181"/>
      <c r="I22" s="181"/>
      <c r="J22" s="270"/>
      <c r="K22" s="563"/>
      <c r="L22" s="270"/>
      <c r="M22" s="563"/>
      <c r="N22" s="181"/>
      <c r="O22" s="181"/>
      <c r="P22" s="180"/>
      <c r="Q22" s="270"/>
      <c r="R22" s="563"/>
      <c r="S22" s="563"/>
      <c r="T22" s="563"/>
      <c r="U22" s="563"/>
      <c r="V22" s="255"/>
      <c r="W22" s="592"/>
      <c r="X22" s="593"/>
    </row>
    <row r="23" spans="2:24" ht="15.95" customHeight="1" x14ac:dyDescent="0.15">
      <c r="B23" s="249"/>
      <c r="C23" s="594"/>
      <c r="D23" s="595"/>
      <c r="E23" s="202"/>
      <c r="F23" s="203"/>
      <c r="G23" s="181"/>
      <c r="H23" s="181"/>
      <c r="I23" s="181"/>
      <c r="J23" s="270"/>
      <c r="K23" s="563"/>
      <c r="L23" s="270"/>
      <c r="M23" s="563"/>
      <c r="N23" s="181"/>
      <c r="O23" s="181"/>
      <c r="P23" s="180"/>
      <c r="Q23" s="270"/>
      <c r="R23" s="563"/>
      <c r="S23" s="563"/>
      <c r="T23" s="563"/>
      <c r="U23" s="563"/>
      <c r="V23" s="255"/>
      <c r="W23" s="592"/>
      <c r="X23" s="593"/>
    </row>
    <row r="24" spans="2:24" ht="15.95" customHeight="1" x14ac:dyDescent="0.15">
      <c r="B24" s="249"/>
      <c r="C24" s="594"/>
      <c r="D24" s="595"/>
      <c r="E24" s="202"/>
      <c r="F24" s="203"/>
      <c r="G24" s="181"/>
      <c r="H24" s="181"/>
      <c r="I24" s="181"/>
      <c r="J24" s="270"/>
      <c r="K24" s="563"/>
      <c r="L24" s="270"/>
      <c r="M24" s="563"/>
      <c r="N24" s="181"/>
      <c r="O24" s="181"/>
      <c r="P24" s="180"/>
      <c r="Q24" s="270"/>
      <c r="R24" s="563"/>
      <c r="S24" s="563"/>
      <c r="T24" s="563"/>
      <c r="U24" s="563"/>
      <c r="V24" s="255"/>
      <c r="W24" s="592"/>
      <c r="X24" s="593"/>
    </row>
    <row r="25" spans="2:24" ht="15.95" customHeight="1" x14ac:dyDescent="0.15">
      <c r="B25" s="249"/>
      <c r="C25" s="594"/>
      <c r="D25" s="595"/>
      <c r="E25" s="202"/>
      <c r="F25" s="203"/>
      <c r="G25" s="181"/>
      <c r="H25" s="181"/>
      <c r="I25" s="181"/>
      <c r="J25" s="270"/>
      <c r="K25" s="563"/>
      <c r="L25" s="270"/>
      <c r="M25" s="563"/>
      <c r="N25" s="181"/>
      <c r="O25" s="181"/>
      <c r="P25" s="180"/>
      <c r="Q25" s="270"/>
      <c r="R25" s="563"/>
      <c r="S25" s="563"/>
      <c r="T25" s="563"/>
      <c r="U25" s="563"/>
      <c r="V25" s="255"/>
      <c r="W25" s="592"/>
      <c r="X25" s="593"/>
    </row>
    <row r="26" spans="2:24" ht="15.95" customHeight="1" x14ac:dyDescent="0.15">
      <c r="B26" s="249"/>
      <c r="C26" s="594"/>
      <c r="D26" s="595"/>
      <c r="E26" s="202"/>
      <c r="F26" s="203"/>
      <c r="G26" s="181"/>
      <c r="H26" s="181"/>
      <c r="I26" s="181"/>
      <c r="J26" s="270"/>
      <c r="K26" s="563"/>
      <c r="L26" s="270"/>
      <c r="M26" s="563"/>
      <c r="N26" s="181"/>
      <c r="O26" s="181"/>
      <c r="P26" s="180"/>
      <c r="Q26" s="270"/>
      <c r="R26" s="563"/>
      <c r="S26" s="563"/>
      <c r="T26" s="563"/>
      <c r="U26" s="563"/>
      <c r="V26" s="255"/>
      <c r="W26" s="592"/>
      <c r="X26" s="593"/>
    </row>
    <row r="27" spans="2:24" ht="15.95" customHeight="1" x14ac:dyDescent="0.15">
      <c r="B27" s="249"/>
      <c r="C27" s="594"/>
      <c r="D27" s="595"/>
      <c r="E27" s="202"/>
      <c r="F27" s="203"/>
      <c r="G27" s="181"/>
      <c r="H27" s="181"/>
      <c r="I27" s="181"/>
      <c r="J27" s="270"/>
      <c r="K27" s="563"/>
      <c r="L27" s="270"/>
      <c r="M27" s="563"/>
      <c r="N27" s="181"/>
      <c r="O27" s="181"/>
      <c r="P27" s="180"/>
      <c r="Q27" s="270"/>
      <c r="R27" s="563"/>
      <c r="S27" s="563"/>
      <c r="T27" s="563"/>
      <c r="U27" s="563"/>
      <c r="V27" s="255"/>
      <c r="W27" s="592"/>
      <c r="X27" s="593"/>
    </row>
    <row r="28" spans="2:24" ht="15.95" customHeight="1" x14ac:dyDescent="0.15">
      <c r="B28" s="249"/>
      <c r="C28" s="594"/>
      <c r="D28" s="595"/>
      <c r="E28" s="202"/>
      <c r="F28" s="203"/>
      <c r="G28" s="181"/>
      <c r="H28" s="181"/>
      <c r="I28" s="181"/>
      <c r="J28" s="270"/>
      <c r="K28" s="563"/>
      <c r="L28" s="270"/>
      <c r="M28" s="563"/>
      <c r="N28" s="181"/>
      <c r="O28" s="181"/>
      <c r="P28" s="180"/>
      <c r="Q28" s="270"/>
      <c r="R28" s="563"/>
      <c r="S28" s="563"/>
      <c r="T28" s="563"/>
      <c r="U28" s="563"/>
      <c r="V28" s="255"/>
      <c r="W28" s="592"/>
      <c r="X28" s="593"/>
    </row>
    <row r="29" spans="2:24" ht="15.95" customHeight="1" x14ac:dyDescent="0.15">
      <c r="B29" s="249"/>
      <c r="C29" s="594"/>
      <c r="D29" s="595"/>
      <c r="E29" s="202"/>
      <c r="F29" s="203"/>
      <c r="G29" s="181"/>
      <c r="H29" s="181"/>
      <c r="I29" s="181"/>
      <c r="J29" s="270"/>
      <c r="K29" s="563"/>
      <c r="L29" s="270"/>
      <c r="M29" s="563"/>
      <c r="N29" s="181"/>
      <c r="O29" s="181"/>
      <c r="P29" s="180"/>
      <c r="Q29" s="270"/>
      <c r="R29" s="563"/>
      <c r="S29" s="563"/>
      <c r="T29" s="563"/>
      <c r="U29" s="563"/>
      <c r="V29" s="255"/>
      <c r="W29" s="592"/>
      <c r="X29" s="593"/>
    </row>
    <row r="30" spans="2:24" ht="15.95" customHeight="1" x14ac:dyDescent="0.15">
      <c r="B30" s="249"/>
      <c r="C30" s="594"/>
      <c r="D30" s="595"/>
      <c r="E30" s="202"/>
      <c r="F30" s="203"/>
      <c r="G30" s="181"/>
      <c r="H30" s="181"/>
      <c r="I30" s="181"/>
      <c r="J30" s="270"/>
      <c r="K30" s="563"/>
      <c r="L30" s="270"/>
      <c r="M30" s="563"/>
      <c r="N30" s="181"/>
      <c r="O30" s="181"/>
      <c r="P30" s="180"/>
      <c r="Q30" s="270"/>
      <c r="R30" s="563"/>
      <c r="S30" s="563"/>
      <c r="T30" s="563"/>
      <c r="U30" s="563"/>
      <c r="V30" s="255"/>
      <c r="W30" s="592"/>
      <c r="X30" s="593"/>
    </row>
    <row r="31" spans="2:24" ht="15.95" customHeight="1" x14ac:dyDescent="0.15">
      <c r="B31" s="249"/>
      <c r="C31" s="594"/>
      <c r="D31" s="595"/>
      <c r="E31" s="202"/>
      <c r="F31" s="203"/>
      <c r="G31" s="181"/>
      <c r="H31" s="181"/>
      <c r="I31" s="181"/>
      <c r="J31" s="270"/>
      <c r="K31" s="563"/>
      <c r="L31" s="270"/>
      <c r="M31" s="563"/>
      <c r="N31" s="181"/>
      <c r="O31" s="181"/>
      <c r="P31" s="180"/>
      <c r="Q31" s="270"/>
      <c r="R31" s="563"/>
      <c r="S31" s="563"/>
      <c r="T31" s="563"/>
      <c r="U31" s="563"/>
      <c r="V31" s="255"/>
      <c r="W31" s="592"/>
      <c r="X31" s="593"/>
    </row>
    <row r="32" spans="2:24" ht="15.95" customHeight="1" x14ac:dyDescent="0.15">
      <c r="B32" s="249"/>
      <c r="C32" s="594"/>
      <c r="D32" s="595"/>
      <c r="E32" s="202"/>
      <c r="F32" s="203"/>
      <c r="G32" s="181"/>
      <c r="H32" s="181"/>
      <c r="I32" s="181"/>
      <c r="J32" s="270"/>
      <c r="K32" s="563"/>
      <c r="L32" s="270"/>
      <c r="M32" s="563"/>
      <c r="N32" s="181"/>
      <c r="O32" s="181"/>
      <c r="P32" s="180"/>
      <c r="Q32" s="270"/>
      <c r="R32" s="563"/>
      <c r="S32" s="563"/>
      <c r="T32" s="563"/>
      <c r="U32" s="563"/>
      <c r="V32" s="255"/>
      <c r="W32" s="592"/>
      <c r="X32" s="593"/>
    </row>
    <row r="33" spans="2:24" ht="15.95" customHeight="1" x14ac:dyDescent="0.15">
      <c r="B33" s="249"/>
      <c r="C33" s="594"/>
      <c r="D33" s="595"/>
      <c r="E33" s="202"/>
      <c r="F33" s="203"/>
      <c r="G33" s="181"/>
      <c r="H33" s="181"/>
      <c r="I33" s="181"/>
      <c r="J33" s="270"/>
      <c r="K33" s="563"/>
      <c r="L33" s="270"/>
      <c r="M33" s="563"/>
      <c r="N33" s="181"/>
      <c r="O33" s="181"/>
      <c r="P33" s="180"/>
      <c r="Q33" s="270"/>
      <c r="R33" s="563"/>
      <c r="S33" s="563"/>
      <c r="T33" s="563"/>
      <c r="U33" s="563"/>
      <c r="V33" s="255"/>
      <c r="W33" s="592"/>
      <c r="X33" s="593"/>
    </row>
    <row r="34" spans="2:24" ht="15.95" customHeight="1" x14ac:dyDescent="0.15">
      <c r="B34" s="249"/>
      <c r="C34" s="594"/>
      <c r="D34" s="595"/>
      <c r="E34" s="202"/>
      <c r="F34" s="203"/>
      <c r="G34" s="181"/>
      <c r="H34" s="181"/>
      <c r="I34" s="181"/>
      <c r="J34" s="270"/>
      <c r="K34" s="563"/>
      <c r="L34" s="270"/>
      <c r="M34" s="563"/>
      <c r="N34" s="181"/>
      <c r="O34" s="181"/>
      <c r="P34" s="180"/>
      <c r="Q34" s="270"/>
      <c r="R34" s="563"/>
      <c r="S34" s="563"/>
      <c r="T34" s="563"/>
      <c r="U34" s="563"/>
      <c r="V34" s="255"/>
      <c r="W34" s="592"/>
      <c r="X34" s="593"/>
    </row>
    <row r="35" spans="2:24" ht="15.95" customHeight="1" x14ac:dyDescent="0.15">
      <c r="B35" s="249"/>
      <c r="C35" s="594"/>
      <c r="D35" s="595"/>
      <c r="E35" s="202"/>
      <c r="F35" s="203"/>
      <c r="G35" s="181"/>
      <c r="H35" s="181"/>
      <c r="I35" s="181"/>
      <c r="J35" s="270"/>
      <c r="K35" s="563"/>
      <c r="L35" s="270"/>
      <c r="M35" s="563"/>
      <c r="N35" s="181"/>
      <c r="O35" s="181"/>
      <c r="P35" s="180"/>
      <c r="Q35" s="270"/>
      <c r="R35" s="563"/>
      <c r="S35" s="563"/>
      <c r="T35" s="563"/>
      <c r="U35" s="563"/>
      <c r="V35" s="255"/>
      <c r="W35" s="592"/>
      <c r="X35" s="593"/>
    </row>
    <row r="36" spans="2:24" ht="15.95" customHeight="1" x14ac:dyDescent="0.15">
      <c r="B36" s="249"/>
      <c r="C36" s="594"/>
      <c r="D36" s="595"/>
      <c r="E36" s="202"/>
      <c r="F36" s="203"/>
      <c r="G36" s="181"/>
      <c r="H36" s="181"/>
      <c r="I36" s="181"/>
      <c r="J36" s="270"/>
      <c r="K36" s="563"/>
      <c r="L36" s="270"/>
      <c r="M36" s="563"/>
      <c r="N36" s="181"/>
      <c r="O36" s="181"/>
      <c r="P36" s="180"/>
      <c r="Q36" s="270"/>
      <c r="R36" s="563"/>
      <c r="S36" s="563"/>
      <c r="T36" s="563"/>
      <c r="U36" s="563"/>
      <c r="V36" s="255"/>
      <c r="W36" s="592"/>
      <c r="X36" s="593"/>
    </row>
    <row r="37" spans="2:24" ht="15.95" customHeight="1" x14ac:dyDescent="0.15">
      <c r="B37" s="249"/>
      <c r="C37" s="594"/>
      <c r="D37" s="595"/>
      <c r="E37" s="202"/>
      <c r="F37" s="203"/>
      <c r="G37" s="181"/>
      <c r="H37" s="181"/>
      <c r="I37" s="181"/>
      <c r="J37" s="270"/>
      <c r="K37" s="563"/>
      <c r="L37" s="270"/>
      <c r="M37" s="563"/>
      <c r="N37" s="181"/>
      <c r="O37" s="181"/>
      <c r="P37" s="180"/>
      <c r="Q37" s="270"/>
      <c r="R37" s="563"/>
      <c r="S37" s="563"/>
      <c r="T37" s="563"/>
      <c r="U37" s="563"/>
      <c r="V37" s="255"/>
      <c r="W37" s="592"/>
      <c r="X37" s="593"/>
    </row>
    <row r="38" spans="2:24" ht="15.95" customHeight="1" x14ac:dyDescent="0.15">
      <c r="B38" s="249"/>
      <c r="C38" s="594"/>
      <c r="D38" s="595"/>
      <c r="E38" s="202"/>
      <c r="F38" s="203"/>
      <c r="G38" s="181"/>
      <c r="H38" s="181"/>
      <c r="I38" s="181"/>
      <c r="J38" s="270"/>
      <c r="K38" s="563"/>
      <c r="L38" s="270"/>
      <c r="M38" s="563"/>
      <c r="N38" s="181"/>
      <c r="O38" s="181"/>
      <c r="P38" s="180"/>
      <c r="Q38" s="270"/>
      <c r="R38" s="563"/>
      <c r="S38" s="563"/>
      <c r="T38" s="563"/>
      <c r="U38" s="563"/>
      <c r="V38" s="255"/>
      <c r="W38" s="592"/>
      <c r="X38" s="593"/>
    </row>
    <row r="39" spans="2:24" ht="15.95" customHeight="1" x14ac:dyDescent="0.15">
      <c r="B39" s="249"/>
      <c r="C39" s="594"/>
      <c r="D39" s="595"/>
      <c r="E39" s="202"/>
      <c r="F39" s="203"/>
      <c r="G39" s="181"/>
      <c r="H39" s="181"/>
      <c r="I39" s="181"/>
      <c r="J39" s="270"/>
      <c r="K39" s="563"/>
      <c r="L39" s="270"/>
      <c r="M39" s="563"/>
      <c r="N39" s="181"/>
      <c r="O39" s="181"/>
      <c r="P39" s="180"/>
      <c r="Q39" s="270"/>
      <c r="R39" s="563"/>
      <c r="S39" s="563"/>
      <c r="T39" s="563"/>
      <c r="U39" s="563"/>
      <c r="V39" s="255"/>
      <c r="W39" s="592"/>
      <c r="X39" s="593"/>
    </row>
    <row r="40" spans="2:24" ht="15.95" customHeight="1" x14ac:dyDescent="0.15">
      <c r="B40" s="249"/>
      <c r="C40" s="594"/>
      <c r="D40" s="595"/>
      <c r="E40" s="202"/>
      <c r="F40" s="203"/>
      <c r="G40" s="181"/>
      <c r="H40" s="181"/>
      <c r="I40" s="181"/>
      <c r="J40" s="270"/>
      <c r="K40" s="563"/>
      <c r="L40" s="270"/>
      <c r="M40" s="563"/>
      <c r="N40" s="181"/>
      <c r="O40" s="181"/>
      <c r="P40" s="180"/>
      <c r="Q40" s="270"/>
      <c r="R40" s="563"/>
      <c r="S40" s="563"/>
      <c r="T40" s="563"/>
      <c r="U40" s="563"/>
      <c r="V40" s="255"/>
      <c r="W40" s="592"/>
      <c r="X40" s="593"/>
    </row>
    <row r="41" spans="2:24" ht="15.95" customHeight="1" x14ac:dyDescent="0.15">
      <c r="B41" s="250"/>
      <c r="C41" s="594"/>
      <c r="D41" s="595"/>
      <c r="E41" s="202"/>
      <c r="F41" s="203"/>
      <c r="G41" s="181"/>
      <c r="H41" s="181"/>
      <c r="I41" s="181"/>
      <c r="J41" s="270"/>
      <c r="K41" s="563"/>
      <c r="L41" s="270"/>
      <c r="M41" s="563"/>
      <c r="N41" s="181"/>
      <c r="O41" s="181"/>
      <c r="P41" s="180"/>
      <c r="Q41" s="270"/>
      <c r="R41" s="563"/>
      <c r="S41" s="563"/>
      <c r="T41" s="563"/>
      <c r="U41" s="563"/>
      <c r="V41" s="255"/>
      <c r="W41" s="592"/>
      <c r="X41" s="593"/>
    </row>
    <row r="42" spans="2:24" ht="15.95" customHeight="1" x14ac:dyDescent="0.15">
      <c r="B42" s="17"/>
      <c r="C42" s="1" t="s">
        <v>232</v>
      </c>
      <c r="D42" s="6"/>
      <c r="F42" s="6"/>
      <c r="G42" s="15"/>
      <c r="H42" s="15"/>
      <c r="I42" s="15"/>
      <c r="J42" s="15"/>
      <c r="K42" s="15"/>
      <c r="L42" s="15"/>
      <c r="M42" s="15"/>
      <c r="N42" s="15"/>
      <c r="O42" s="15"/>
      <c r="P42" s="6"/>
      <c r="Q42" s="15"/>
      <c r="R42" s="15"/>
      <c r="S42" s="15"/>
      <c r="T42" s="15"/>
      <c r="U42" s="15"/>
      <c r="V42" s="6"/>
      <c r="W42" s="6"/>
      <c r="X42" s="6"/>
    </row>
    <row r="43" spans="2:24" ht="15.95" customHeight="1" x14ac:dyDescent="0.15">
      <c r="B43" s="17"/>
      <c r="C43" s="21" t="s">
        <v>233</v>
      </c>
      <c r="D43" s="6"/>
      <c r="F43" s="6"/>
      <c r="G43" s="15"/>
      <c r="H43" s="15"/>
      <c r="I43" s="15"/>
      <c r="J43" s="15"/>
      <c r="K43" s="15"/>
      <c r="L43" s="15"/>
      <c r="M43" s="15"/>
      <c r="N43" s="15"/>
      <c r="O43" s="15"/>
      <c r="P43" s="6"/>
      <c r="Q43" s="15"/>
      <c r="R43" s="15"/>
      <c r="S43" s="15"/>
      <c r="T43" s="15"/>
      <c r="U43" s="15"/>
      <c r="V43" s="6"/>
      <c r="W43" s="6"/>
      <c r="X43" s="6"/>
    </row>
    <row r="44" spans="2:24" ht="15.95" customHeight="1" x14ac:dyDescent="0.15">
      <c r="C44" s="3" t="s">
        <v>210</v>
      </c>
    </row>
    <row r="45" spans="2:24" ht="15.95" customHeight="1" x14ac:dyDescent="0.15">
      <c r="C45" s="3" t="s">
        <v>211</v>
      </c>
    </row>
    <row r="46" spans="2:24" ht="15.95" customHeight="1" x14ac:dyDescent="0.15">
      <c r="C46" s="1" t="s">
        <v>373</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6"/>
  <dataValidations count="2">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19685039370078741" right="0.19685039370078741" top="0.39370078740157483" bottom="0.19685039370078741" header="0.51181102362204722" footer="0.27559055118110237"/>
  <pageSetup paperSize="9" scale="77" fitToWidth="0" fitToHeight="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B1:AB23"/>
  <sheetViews>
    <sheetView showGridLines="0" view="pageBreakPreview" zoomScaleNormal="100" zoomScaleSheetLayoutView="100" workbookViewId="0"/>
  </sheetViews>
  <sheetFormatPr defaultColWidth="5.625" defaultRowHeight="15.95" customHeight="1" x14ac:dyDescent="0.15"/>
  <cols>
    <col min="1" max="1" width="2.75" style="1" customWidth="1"/>
    <col min="2" max="2" width="4.25" style="1" customWidth="1"/>
    <col min="3" max="29" width="5.625" style="1" customWidth="1"/>
    <col min="30" max="16384" width="5.625" style="1"/>
  </cols>
  <sheetData>
    <row r="1" spans="2:28" ht="9.75" customHeight="1" x14ac:dyDescent="0.15"/>
    <row r="2" spans="2:28" ht="24.75" customHeight="1" x14ac:dyDescent="0.15">
      <c r="B2" s="569" t="s">
        <v>244</v>
      </c>
      <c r="C2" s="569"/>
      <c r="D2" s="569"/>
      <c r="E2" s="464"/>
      <c r="F2" s="464"/>
      <c r="G2" s="464"/>
      <c r="H2" s="569"/>
      <c r="I2" s="569"/>
      <c r="J2" s="569"/>
      <c r="K2" s="569"/>
      <c r="L2" s="569"/>
      <c r="M2" s="569"/>
      <c r="N2" s="569"/>
      <c r="O2" s="569"/>
      <c r="P2" s="569"/>
      <c r="Q2" s="569"/>
      <c r="R2" s="569"/>
      <c r="S2" s="569"/>
      <c r="T2" s="569"/>
      <c r="U2" s="569"/>
      <c r="V2" s="569"/>
      <c r="W2" s="569"/>
      <c r="X2" s="569"/>
      <c r="Y2" s="569"/>
      <c r="Z2" s="569"/>
    </row>
    <row r="3" spans="2:28" ht="20.100000000000001" customHeight="1" x14ac:dyDescent="0.15">
      <c r="B3" s="637" t="s">
        <v>17</v>
      </c>
      <c r="C3" s="637"/>
      <c r="D3" s="280"/>
      <c r="E3" s="638" t="s">
        <v>693</v>
      </c>
      <c r="F3" s="639"/>
      <c r="G3" s="640"/>
      <c r="H3" s="265" t="s">
        <v>18</v>
      </c>
      <c r="I3" s="468"/>
      <c r="J3" s="641" t="s">
        <v>697</v>
      </c>
      <c r="K3" s="642"/>
      <c r="L3" s="642"/>
      <c r="M3" s="325" t="s">
        <v>454</v>
      </c>
      <c r="N3" s="326"/>
      <c r="O3" s="326"/>
      <c r="P3" s="326"/>
      <c r="Q3" s="555" t="s">
        <v>702</v>
      </c>
      <c r="R3" s="539"/>
      <c r="S3" s="539"/>
      <c r="T3" s="611"/>
      <c r="U3" s="491" t="s">
        <v>185</v>
      </c>
      <c r="V3" s="492"/>
      <c r="W3" s="493"/>
      <c r="X3" s="471">
        <v>45848</v>
      </c>
      <c r="Y3" s="643"/>
      <c r="Z3" s="552"/>
    </row>
    <row r="4" spans="2:28" ht="20.100000000000001" customHeight="1" x14ac:dyDescent="0.15">
      <c r="B4" s="572" t="s">
        <v>0</v>
      </c>
      <c r="C4" s="572"/>
      <c r="D4" s="282"/>
      <c r="E4" s="645" t="s">
        <v>695</v>
      </c>
      <c r="F4" s="646"/>
      <c r="G4" s="647"/>
      <c r="H4" s="576" t="s">
        <v>1</v>
      </c>
      <c r="I4" s="480"/>
      <c r="J4" s="648" t="s">
        <v>699</v>
      </c>
      <c r="K4" s="649"/>
      <c r="L4" s="649"/>
      <c r="M4" s="314"/>
      <c r="N4" s="328"/>
      <c r="O4" s="328"/>
      <c r="P4" s="328"/>
      <c r="Q4" s="557" t="s">
        <v>703</v>
      </c>
      <c r="R4" s="540"/>
      <c r="S4" s="540"/>
      <c r="T4" s="607"/>
      <c r="U4" s="549"/>
      <c r="V4" s="550"/>
      <c r="W4" s="551"/>
      <c r="X4" s="553"/>
      <c r="Y4" s="644"/>
      <c r="Z4" s="554"/>
    </row>
    <row r="5" spans="2:28" ht="28.5" customHeight="1" x14ac:dyDescent="0.15">
      <c r="B5" s="323" t="s">
        <v>231</v>
      </c>
      <c r="C5" s="548" t="s">
        <v>187</v>
      </c>
      <c r="D5" s="548"/>
      <c r="E5" s="650" t="s">
        <v>173</v>
      </c>
      <c r="F5" s="584" t="s">
        <v>231</v>
      </c>
      <c r="G5" s="587"/>
      <c r="H5" s="615"/>
      <c r="I5" s="615"/>
      <c r="J5" s="615"/>
      <c r="K5" s="615"/>
      <c r="L5" s="615"/>
      <c r="M5" s="615"/>
      <c r="N5" s="615"/>
      <c r="O5" s="615"/>
      <c r="P5" s="615"/>
      <c r="Q5" s="615"/>
      <c r="R5" s="615"/>
      <c r="S5" s="652"/>
      <c r="T5" s="652"/>
      <c r="U5" s="652"/>
      <c r="V5" s="652"/>
      <c r="W5" s="652"/>
      <c r="X5" s="652"/>
      <c r="Y5" s="652"/>
      <c r="Z5" s="653"/>
      <c r="AA5" s="14"/>
      <c r="AB5" s="4"/>
    </row>
    <row r="6" spans="2:28" ht="24.75" customHeight="1" x14ac:dyDescent="0.15">
      <c r="B6" s="323"/>
      <c r="C6" s="480"/>
      <c r="D6" s="480"/>
      <c r="E6" s="651"/>
      <c r="F6" s="468" t="s">
        <v>237</v>
      </c>
      <c r="G6" s="468"/>
      <c r="H6" s="575" t="s">
        <v>229</v>
      </c>
      <c r="I6" s="652"/>
      <c r="J6" s="652"/>
      <c r="K6" s="652"/>
      <c r="L6" s="652"/>
      <c r="M6" s="652"/>
      <c r="N6" s="653"/>
      <c r="O6" s="575" t="s">
        <v>228</v>
      </c>
      <c r="P6" s="615"/>
      <c r="Q6" s="615"/>
      <c r="R6" s="615"/>
      <c r="S6" s="615"/>
      <c r="T6" s="615"/>
      <c r="U6" s="615"/>
      <c r="V6" s="615"/>
      <c r="W6" s="615"/>
      <c r="X6" s="576"/>
      <c r="Y6" s="575" t="s">
        <v>186</v>
      </c>
      <c r="Z6" s="576"/>
      <c r="AA6" s="4"/>
      <c r="AB6" s="4"/>
    </row>
    <row r="7" spans="2:28" ht="27.75" customHeight="1" x14ac:dyDescent="0.15">
      <c r="B7" s="249"/>
      <c r="C7" s="594"/>
      <c r="D7" s="629"/>
      <c r="E7" s="204"/>
      <c r="F7" s="632"/>
      <c r="G7" s="633"/>
      <c r="H7" s="654"/>
      <c r="I7" s="655"/>
      <c r="J7" s="655"/>
      <c r="K7" s="655"/>
      <c r="L7" s="656"/>
      <c r="M7" s="656"/>
      <c r="N7" s="657"/>
      <c r="O7" s="616"/>
      <c r="P7" s="617"/>
      <c r="Q7" s="617"/>
      <c r="R7" s="617"/>
      <c r="S7" s="617"/>
      <c r="T7" s="617"/>
      <c r="U7" s="617"/>
      <c r="V7" s="617"/>
      <c r="W7" s="617"/>
      <c r="X7" s="618"/>
      <c r="Y7" s="623"/>
      <c r="Z7" s="624"/>
    </row>
    <row r="8" spans="2:28" ht="27.75" customHeight="1" x14ac:dyDescent="0.15">
      <c r="B8" s="249"/>
      <c r="C8" s="594"/>
      <c r="D8" s="629"/>
      <c r="E8" s="204"/>
      <c r="F8" s="632"/>
      <c r="G8" s="633"/>
      <c r="H8" s="625"/>
      <c r="I8" s="626"/>
      <c r="J8" s="626"/>
      <c r="K8" s="626"/>
      <c r="L8" s="627"/>
      <c r="M8" s="627"/>
      <c r="N8" s="628"/>
      <c r="O8" s="619"/>
      <c r="P8" s="620"/>
      <c r="Q8" s="620"/>
      <c r="R8" s="620"/>
      <c r="S8" s="620"/>
      <c r="T8" s="620"/>
      <c r="U8" s="620"/>
      <c r="V8" s="620"/>
      <c r="W8" s="620"/>
      <c r="X8" s="621"/>
      <c r="Y8" s="623"/>
      <c r="Z8" s="624"/>
    </row>
    <row r="9" spans="2:28" ht="27.75" customHeight="1" x14ac:dyDescent="0.15">
      <c r="B9" s="249"/>
      <c r="C9" s="594"/>
      <c r="D9" s="629"/>
      <c r="E9" s="204"/>
      <c r="F9" s="632"/>
      <c r="G9" s="633"/>
      <c r="H9" s="625"/>
      <c r="I9" s="626"/>
      <c r="J9" s="626"/>
      <c r="K9" s="626"/>
      <c r="L9" s="627"/>
      <c r="M9" s="627"/>
      <c r="N9" s="628"/>
      <c r="O9" s="619"/>
      <c r="P9" s="620"/>
      <c r="Q9" s="620"/>
      <c r="R9" s="620"/>
      <c r="S9" s="620"/>
      <c r="T9" s="620"/>
      <c r="U9" s="620"/>
      <c r="V9" s="620"/>
      <c r="W9" s="620"/>
      <c r="X9" s="621"/>
      <c r="Y9" s="613"/>
      <c r="Z9" s="614"/>
    </row>
    <row r="10" spans="2:28" ht="27.75" customHeight="1" x14ac:dyDescent="0.15">
      <c r="B10" s="249"/>
      <c r="C10" s="594"/>
      <c r="D10" s="629"/>
      <c r="E10" s="204"/>
      <c r="F10" s="356"/>
      <c r="G10" s="358"/>
      <c r="H10" s="625"/>
      <c r="I10" s="626"/>
      <c r="J10" s="626"/>
      <c r="K10" s="626"/>
      <c r="L10" s="626"/>
      <c r="M10" s="626"/>
      <c r="N10" s="636"/>
      <c r="O10" s="619"/>
      <c r="P10" s="620"/>
      <c r="Q10" s="620"/>
      <c r="R10" s="620"/>
      <c r="S10" s="620"/>
      <c r="T10" s="620"/>
      <c r="U10" s="620"/>
      <c r="V10" s="620"/>
      <c r="W10" s="620"/>
      <c r="X10" s="621"/>
      <c r="Y10" s="613"/>
      <c r="Z10" s="614"/>
    </row>
    <row r="11" spans="2:28" ht="27.75" customHeight="1" x14ac:dyDescent="0.15">
      <c r="B11" s="249"/>
      <c r="C11" s="594"/>
      <c r="D11" s="629"/>
      <c r="E11" s="186"/>
      <c r="F11" s="634"/>
      <c r="G11" s="635"/>
      <c r="H11" s="625"/>
      <c r="I11" s="626"/>
      <c r="J11" s="626"/>
      <c r="K11" s="626"/>
      <c r="L11" s="626"/>
      <c r="M11" s="626"/>
      <c r="N11" s="636"/>
      <c r="O11" s="613"/>
      <c r="P11" s="622"/>
      <c r="Q11" s="622"/>
      <c r="R11" s="622"/>
      <c r="S11" s="622"/>
      <c r="T11" s="622"/>
      <c r="U11" s="622"/>
      <c r="V11" s="622"/>
      <c r="W11" s="622"/>
      <c r="X11" s="614"/>
      <c r="Y11" s="613"/>
      <c r="Z11" s="614"/>
    </row>
    <row r="12" spans="2:28" ht="27.75" customHeight="1" x14ac:dyDescent="0.15">
      <c r="B12" s="249"/>
      <c r="C12" s="594"/>
      <c r="D12" s="629"/>
      <c r="E12" s="186"/>
      <c r="F12" s="630"/>
      <c r="G12" s="631"/>
      <c r="H12" s="625"/>
      <c r="I12" s="626"/>
      <c r="J12" s="626"/>
      <c r="K12" s="626"/>
      <c r="L12" s="627"/>
      <c r="M12" s="627"/>
      <c r="N12" s="628"/>
      <c r="O12" s="613"/>
      <c r="P12" s="622"/>
      <c r="Q12" s="622"/>
      <c r="R12" s="622"/>
      <c r="S12" s="622"/>
      <c r="T12" s="622"/>
      <c r="U12" s="622"/>
      <c r="V12" s="622"/>
      <c r="W12" s="622"/>
      <c r="X12" s="614"/>
      <c r="Y12" s="613"/>
      <c r="Z12" s="614"/>
    </row>
    <row r="13" spans="2:28" ht="27.75" customHeight="1" x14ac:dyDescent="0.15">
      <c r="B13" s="249"/>
      <c r="C13" s="594"/>
      <c r="D13" s="629"/>
      <c r="E13" s="186"/>
      <c r="F13" s="630"/>
      <c r="G13" s="631"/>
      <c r="H13" s="625"/>
      <c r="I13" s="626"/>
      <c r="J13" s="626"/>
      <c r="K13" s="626"/>
      <c r="L13" s="627"/>
      <c r="M13" s="627"/>
      <c r="N13" s="628"/>
      <c r="O13" s="613"/>
      <c r="P13" s="622"/>
      <c r="Q13" s="622"/>
      <c r="R13" s="622"/>
      <c r="S13" s="622"/>
      <c r="T13" s="622"/>
      <c r="U13" s="622"/>
      <c r="V13" s="622"/>
      <c r="W13" s="622"/>
      <c r="X13" s="614"/>
      <c r="Y13" s="613"/>
      <c r="Z13" s="614"/>
    </row>
    <row r="14" spans="2:28" ht="27.75" customHeight="1" x14ac:dyDescent="0.15">
      <c r="B14" s="249"/>
      <c r="C14" s="594"/>
      <c r="D14" s="629"/>
      <c r="E14" s="186"/>
      <c r="F14" s="632"/>
      <c r="G14" s="633"/>
      <c r="H14" s="625"/>
      <c r="I14" s="626"/>
      <c r="J14" s="626"/>
      <c r="K14" s="626"/>
      <c r="L14" s="627"/>
      <c r="M14" s="627"/>
      <c r="N14" s="628"/>
      <c r="O14" s="613"/>
      <c r="P14" s="622"/>
      <c r="Q14" s="622"/>
      <c r="R14" s="622"/>
      <c r="S14" s="622"/>
      <c r="T14" s="622"/>
      <c r="U14" s="622"/>
      <c r="V14" s="622"/>
      <c r="W14" s="622"/>
      <c r="X14" s="614"/>
      <c r="Y14" s="613"/>
      <c r="Z14" s="614"/>
    </row>
    <row r="15" spans="2:28" ht="27.75" customHeight="1" x14ac:dyDescent="0.15">
      <c r="B15" s="249"/>
      <c r="C15" s="594"/>
      <c r="D15" s="629"/>
      <c r="E15" s="186"/>
      <c r="F15" s="630"/>
      <c r="G15" s="631"/>
      <c r="H15" s="625"/>
      <c r="I15" s="626"/>
      <c r="J15" s="626"/>
      <c r="K15" s="626"/>
      <c r="L15" s="627"/>
      <c r="M15" s="627"/>
      <c r="N15" s="628"/>
      <c r="O15" s="613"/>
      <c r="P15" s="622"/>
      <c r="Q15" s="622"/>
      <c r="R15" s="622"/>
      <c r="S15" s="622"/>
      <c r="T15" s="622"/>
      <c r="U15" s="622"/>
      <c r="V15" s="622"/>
      <c r="W15" s="622"/>
      <c r="X15" s="614"/>
      <c r="Y15" s="613"/>
      <c r="Z15" s="614"/>
    </row>
    <row r="16" spans="2:28" ht="27.75" customHeight="1" x14ac:dyDescent="0.15">
      <c r="B16" s="249"/>
      <c r="C16" s="594"/>
      <c r="D16" s="629"/>
      <c r="E16" s="186"/>
      <c r="F16" s="630"/>
      <c r="G16" s="631"/>
      <c r="H16" s="625"/>
      <c r="I16" s="626"/>
      <c r="J16" s="626"/>
      <c r="K16" s="626"/>
      <c r="L16" s="627"/>
      <c r="M16" s="627"/>
      <c r="N16" s="628"/>
      <c r="O16" s="613"/>
      <c r="P16" s="622"/>
      <c r="Q16" s="622"/>
      <c r="R16" s="622"/>
      <c r="S16" s="622"/>
      <c r="T16" s="622"/>
      <c r="U16" s="622"/>
      <c r="V16" s="622"/>
      <c r="W16" s="622"/>
      <c r="X16" s="614"/>
      <c r="Y16" s="613"/>
      <c r="Z16" s="614"/>
    </row>
    <row r="17" spans="2:26" ht="27.75" customHeight="1" x14ac:dyDescent="0.15">
      <c r="B17" s="249"/>
      <c r="C17" s="594"/>
      <c r="D17" s="629"/>
      <c r="E17" s="186"/>
      <c r="F17" s="630"/>
      <c r="G17" s="631"/>
      <c r="H17" s="625"/>
      <c r="I17" s="626"/>
      <c r="J17" s="626"/>
      <c r="K17" s="626"/>
      <c r="L17" s="627"/>
      <c r="M17" s="627"/>
      <c r="N17" s="628"/>
      <c r="O17" s="613"/>
      <c r="P17" s="622"/>
      <c r="Q17" s="622"/>
      <c r="R17" s="622"/>
      <c r="S17" s="622"/>
      <c r="T17" s="622"/>
      <c r="U17" s="622"/>
      <c r="V17" s="622"/>
      <c r="W17" s="622"/>
      <c r="X17" s="614"/>
      <c r="Y17" s="613"/>
      <c r="Z17" s="614"/>
    </row>
    <row r="18" spans="2:26" ht="27.75" customHeight="1" x14ac:dyDescent="0.15">
      <c r="B18" s="249"/>
      <c r="C18" s="594"/>
      <c r="D18" s="629"/>
      <c r="E18" s="186"/>
      <c r="F18" s="630"/>
      <c r="G18" s="631"/>
      <c r="H18" s="625"/>
      <c r="I18" s="626"/>
      <c r="J18" s="626"/>
      <c r="K18" s="626"/>
      <c r="L18" s="627"/>
      <c r="M18" s="627"/>
      <c r="N18" s="628"/>
      <c r="O18" s="613"/>
      <c r="P18" s="622"/>
      <c r="Q18" s="622"/>
      <c r="R18" s="622"/>
      <c r="S18" s="622"/>
      <c r="T18" s="622"/>
      <c r="U18" s="622"/>
      <c r="V18" s="622"/>
      <c r="W18" s="622"/>
      <c r="X18" s="614"/>
      <c r="Y18" s="613"/>
      <c r="Z18" s="614"/>
    </row>
    <row r="19" spans="2:26" ht="27.75" customHeight="1" x14ac:dyDescent="0.15">
      <c r="B19" s="249"/>
      <c r="C19" s="594"/>
      <c r="D19" s="629"/>
      <c r="E19" s="186"/>
      <c r="F19" s="630"/>
      <c r="G19" s="631"/>
      <c r="H19" s="625"/>
      <c r="I19" s="626"/>
      <c r="J19" s="626"/>
      <c r="K19" s="626"/>
      <c r="L19" s="627"/>
      <c r="M19" s="627"/>
      <c r="N19" s="628"/>
      <c r="O19" s="613"/>
      <c r="P19" s="622"/>
      <c r="Q19" s="622"/>
      <c r="R19" s="622"/>
      <c r="S19" s="622"/>
      <c r="T19" s="622"/>
      <c r="U19" s="622"/>
      <c r="V19" s="622"/>
      <c r="W19" s="622"/>
      <c r="X19" s="614"/>
      <c r="Y19" s="613"/>
      <c r="Z19" s="614"/>
    </row>
    <row r="20" spans="2:26" ht="27.75" customHeight="1" x14ac:dyDescent="0.15">
      <c r="B20" s="249"/>
      <c r="C20" s="594"/>
      <c r="D20" s="629"/>
      <c r="E20" s="186"/>
      <c r="F20" s="630"/>
      <c r="G20" s="631"/>
      <c r="H20" s="625"/>
      <c r="I20" s="626"/>
      <c r="J20" s="626"/>
      <c r="K20" s="626"/>
      <c r="L20" s="627"/>
      <c r="M20" s="627"/>
      <c r="N20" s="628"/>
      <c r="O20" s="613"/>
      <c r="P20" s="622"/>
      <c r="Q20" s="622"/>
      <c r="R20" s="622"/>
      <c r="S20" s="622"/>
      <c r="T20" s="622"/>
      <c r="U20" s="622"/>
      <c r="V20" s="622"/>
      <c r="W20" s="622"/>
      <c r="X20" s="614"/>
      <c r="Y20" s="613"/>
      <c r="Z20" s="614"/>
    </row>
    <row r="21" spans="2:26" ht="27.75" customHeight="1" x14ac:dyDescent="0.15">
      <c r="B21" s="250"/>
      <c r="C21" s="594"/>
      <c r="D21" s="629"/>
      <c r="E21" s="186"/>
      <c r="F21" s="630"/>
      <c r="G21" s="631"/>
      <c r="H21" s="625"/>
      <c r="I21" s="626"/>
      <c r="J21" s="626"/>
      <c r="K21" s="626"/>
      <c r="L21" s="627"/>
      <c r="M21" s="627"/>
      <c r="N21" s="628"/>
      <c r="O21" s="613"/>
      <c r="P21" s="622"/>
      <c r="Q21" s="622"/>
      <c r="R21" s="622"/>
      <c r="S21" s="622"/>
      <c r="T21" s="622"/>
      <c r="U21" s="622"/>
      <c r="V21" s="622"/>
      <c r="W21" s="622"/>
      <c r="X21" s="614"/>
      <c r="Y21" s="613"/>
      <c r="Z21" s="614"/>
    </row>
    <row r="22" spans="2:26" ht="15.95" customHeight="1" x14ac:dyDescent="0.15">
      <c r="B22" s="1" t="s">
        <v>230</v>
      </c>
    </row>
    <row r="23" spans="2:26" ht="15.95" customHeight="1" x14ac:dyDescent="0.15">
      <c r="B23" s="1" t="s">
        <v>373</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8"/>
  <printOptions horizontalCentered="1" verticalCentered="1"/>
  <pageMargins left="0.19685039370078741" right="0.19685039370078741" top="0.39370078740157483" bottom="0.19685039370078741" header="0.51181102362204722" footer="0.27559055118110237"/>
  <pageSetup paperSize="9" fitToWidth="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Y8:Z21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1</v>
      </c>
      <c r="F5" s="666" t="s">
        <v>506</v>
      </c>
      <c r="G5" s="667"/>
      <c r="H5" s="667"/>
      <c r="I5" s="667"/>
      <c r="J5" s="667"/>
      <c r="K5" s="667"/>
      <c r="L5" s="668"/>
      <c r="M5" s="687" t="s">
        <v>32</v>
      </c>
      <c r="N5" s="695" t="s">
        <v>190</v>
      </c>
      <c r="O5" s="696"/>
      <c r="P5" s="207">
        <v>1</v>
      </c>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v>2</v>
      </c>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t="s">
        <v>603</v>
      </c>
      <c r="Q7" s="669"/>
      <c r="R7" s="670"/>
      <c r="S7" s="670"/>
      <c r="T7" s="670"/>
      <c r="U7" s="670"/>
      <c r="V7" s="670"/>
      <c r="W7" s="671"/>
    </row>
    <row r="8" spans="2:23" s="22" customFormat="1" ht="25.5" customHeight="1" x14ac:dyDescent="0.15">
      <c r="B8" s="688"/>
      <c r="C8" s="695" t="s">
        <v>166</v>
      </c>
      <c r="D8" s="696"/>
      <c r="E8" s="207" t="s">
        <v>604</v>
      </c>
      <c r="F8" s="669"/>
      <c r="G8" s="670"/>
      <c r="H8" s="670"/>
      <c r="I8" s="670"/>
      <c r="J8" s="670"/>
      <c r="K8" s="670"/>
      <c r="L8" s="671"/>
      <c r="M8" s="688"/>
      <c r="N8" s="695" t="s">
        <v>166</v>
      </c>
      <c r="O8" s="696"/>
      <c r="P8" s="207" t="s">
        <v>612</v>
      </c>
      <c r="Q8" s="669"/>
      <c r="R8" s="670"/>
      <c r="S8" s="670"/>
      <c r="T8" s="670"/>
      <c r="U8" s="670"/>
      <c r="V8" s="670"/>
      <c r="W8" s="671"/>
    </row>
    <row r="9" spans="2:23" s="22" customFormat="1" ht="25.5" customHeight="1" x14ac:dyDescent="0.15">
      <c r="B9" s="697" t="s">
        <v>31</v>
      </c>
      <c r="C9" s="699"/>
      <c r="D9" s="698"/>
      <c r="E9" s="208" t="s">
        <v>473</v>
      </c>
      <c r="F9" s="669"/>
      <c r="G9" s="670"/>
      <c r="H9" s="670"/>
      <c r="I9" s="670"/>
      <c r="J9" s="670"/>
      <c r="K9" s="670"/>
      <c r="L9" s="671"/>
      <c r="M9" s="697" t="s">
        <v>31</v>
      </c>
      <c r="N9" s="699"/>
      <c r="O9" s="698"/>
      <c r="P9" s="208" t="s">
        <v>473</v>
      </c>
      <c r="Q9" s="669"/>
      <c r="R9" s="670"/>
      <c r="S9" s="670"/>
      <c r="T9" s="670"/>
      <c r="U9" s="670"/>
      <c r="V9" s="670"/>
      <c r="W9" s="671"/>
    </row>
    <row r="10" spans="2:23" s="22" customFormat="1" ht="25.5" customHeight="1" x14ac:dyDescent="0.15">
      <c r="B10" s="687" t="s">
        <v>220</v>
      </c>
      <c r="C10" s="697" t="s">
        <v>398</v>
      </c>
      <c r="D10" s="698"/>
      <c r="E10" s="205" t="s">
        <v>605</v>
      </c>
      <c r="F10" s="669"/>
      <c r="G10" s="670"/>
      <c r="H10" s="670"/>
      <c r="I10" s="670"/>
      <c r="J10" s="670"/>
      <c r="K10" s="670"/>
      <c r="L10" s="671"/>
      <c r="M10" s="687" t="s">
        <v>220</v>
      </c>
      <c r="N10" s="697" t="s">
        <v>398</v>
      </c>
      <c r="O10" s="698"/>
      <c r="P10" s="205" t="s">
        <v>605</v>
      </c>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t="s">
        <v>607</v>
      </c>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t="s">
        <v>606</v>
      </c>
      <c r="Q12" s="672"/>
      <c r="R12" s="673"/>
      <c r="S12" s="673"/>
      <c r="T12" s="673"/>
      <c r="U12" s="673"/>
      <c r="V12" s="673"/>
      <c r="W12" s="674"/>
    </row>
    <row r="13" spans="2:23" s="22" customFormat="1" ht="25.5" customHeight="1" x14ac:dyDescent="0.15">
      <c r="B13" s="675" t="s">
        <v>399</v>
      </c>
      <c r="C13" s="675"/>
      <c r="D13" s="675"/>
      <c r="E13" s="684" t="s">
        <v>627</v>
      </c>
      <c r="F13" s="685"/>
      <c r="G13" s="686"/>
      <c r="H13" s="675" t="s">
        <v>438</v>
      </c>
      <c r="I13" s="675"/>
      <c r="J13" s="676" t="s">
        <v>627</v>
      </c>
      <c r="K13" s="677"/>
      <c r="L13" s="677"/>
      <c r="M13" s="675" t="s">
        <v>399</v>
      </c>
      <c r="N13" s="675"/>
      <c r="O13" s="675"/>
      <c r="P13" s="684" t="s">
        <v>630</v>
      </c>
      <c r="Q13" s="685"/>
      <c r="R13" s="686"/>
      <c r="S13" s="675" t="s">
        <v>438</v>
      </c>
      <c r="T13" s="675"/>
      <c r="U13" s="676" t="s">
        <v>630</v>
      </c>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t="s">
        <v>628</v>
      </c>
      <c r="Q14" s="567"/>
      <c r="R14" s="567"/>
      <c r="S14" s="682" t="s">
        <v>4</v>
      </c>
      <c r="T14" s="683"/>
      <c r="U14" s="679" t="s">
        <v>607</v>
      </c>
      <c r="V14" s="680"/>
      <c r="W14" s="681"/>
    </row>
    <row r="15" spans="2:23" s="22" customFormat="1" ht="39.75" customHeight="1" x14ac:dyDescent="0.15">
      <c r="B15" s="658" t="s">
        <v>400</v>
      </c>
      <c r="C15" s="658"/>
      <c r="D15" s="658"/>
      <c r="E15" s="659" t="s">
        <v>629</v>
      </c>
      <c r="F15" s="660"/>
      <c r="G15" s="660"/>
      <c r="H15" s="660"/>
      <c r="I15" s="660"/>
      <c r="J15" s="660"/>
      <c r="K15" s="660"/>
      <c r="L15" s="661"/>
      <c r="M15" s="658" t="s">
        <v>400</v>
      </c>
      <c r="N15" s="658"/>
      <c r="O15" s="658"/>
      <c r="P15" s="659" t="s">
        <v>629</v>
      </c>
      <c r="Q15" s="660"/>
      <c r="R15" s="660"/>
      <c r="S15" s="660"/>
      <c r="T15" s="660"/>
      <c r="U15" s="660"/>
      <c r="V15" s="660"/>
      <c r="W15" s="661"/>
    </row>
    <row r="16" spans="2:23" s="22" customFormat="1" ht="25.5" customHeight="1" x14ac:dyDescent="0.15">
      <c r="B16" s="665" t="s">
        <v>32</v>
      </c>
      <c r="C16" s="665" t="s">
        <v>190</v>
      </c>
      <c r="D16" s="665"/>
      <c r="E16" s="207">
        <v>1</v>
      </c>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v>3</v>
      </c>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t="s">
        <v>603</v>
      </c>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t="s">
        <v>604</v>
      </c>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t="s">
        <v>474</v>
      </c>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t="s">
        <v>605</v>
      </c>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t="s">
        <v>607</v>
      </c>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t="s">
        <v>606</v>
      </c>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t="s">
        <v>631</v>
      </c>
      <c r="F24" s="685"/>
      <c r="G24" s="686"/>
      <c r="H24" s="675" t="s">
        <v>438</v>
      </c>
      <c r="I24" s="675"/>
      <c r="J24" s="684" t="s">
        <v>632</v>
      </c>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t="s">
        <v>628</v>
      </c>
      <c r="F25" s="567"/>
      <c r="G25" s="567"/>
      <c r="H25" s="251" t="s">
        <v>4</v>
      </c>
      <c r="I25" s="252"/>
      <c r="J25" s="679" t="s">
        <v>607</v>
      </c>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t="s">
        <v>633</v>
      </c>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8"/>
  <dataValidations disablePrompts="1" count="1">
    <dataValidation type="list" allowBlank="1" showInputMessage="1" showErrorMessage="1" sqref="E8 E19 P8 P19" xr:uid="{1E652353-E9C9-4160-A807-B00C339765B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1ED3F-7B1F-4812-A895-B6511571313A}">
  <sheetPr codeName="Sheet30"/>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2</v>
      </c>
      <c r="F5" s="666" t="s">
        <v>506</v>
      </c>
      <c r="G5" s="667"/>
      <c r="H5" s="667"/>
      <c r="I5" s="667"/>
      <c r="J5" s="667"/>
      <c r="K5" s="667"/>
      <c r="L5" s="668"/>
      <c r="M5" s="687" t="s">
        <v>32</v>
      </c>
      <c r="N5" s="695" t="s">
        <v>190</v>
      </c>
      <c r="O5" s="696"/>
      <c r="P5" s="207">
        <v>2</v>
      </c>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v>2</v>
      </c>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t="s">
        <v>603</v>
      </c>
      <c r="Q7" s="669"/>
      <c r="R7" s="670"/>
      <c r="S7" s="670"/>
      <c r="T7" s="670"/>
      <c r="U7" s="670"/>
      <c r="V7" s="670"/>
      <c r="W7" s="671"/>
    </row>
    <row r="8" spans="2:23" s="22" customFormat="1" ht="25.5" customHeight="1" x14ac:dyDescent="0.15">
      <c r="B8" s="688"/>
      <c r="C8" s="695" t="s">
        <v>166</v>
      </c>
      <c r="D8" s="696"/>
      <c r="E8" s="207" t="s">
        <v>604</v>
      </c>
      <c r="F8" s="669"/>
      <c r="G8" s="670"/>
      <c r="H8" s="670"/>
      <c r="I8" s="670"/>
      <c r="J8" s="670"/>
      <c r="K8" s="670"/>
      <c r="L8" s="671"/>
      <c r="M8" s="688"/>
      <c r="N8" s="695" t="s">
        <v>166</v>
      </c>
      <c r="O8" s="696"/>
      <c r="P8" s="207" t="s">
        <v>612</v>
      </c>
      <c r="Q8" s="669"/>
      <c r="R8" s="670"/>
      <c r="S8" s="670"/>
      <c r="T8" s="670"/>
      <c r="U8" s="670"/>
      <c r="V8" s="670"/>
      <c r="W8" s="671"/>
    </row>
    <row r="9" spans="2:23" s="22" customFormat="1" ht="25.5" customHeight="1" x14ac:dyDescent="0.15">
      <c r="B9" s="697" t="s">
        <v>31</v>
      </c>
      <c r="C9" s="699"/>
      <c r="D9" s="698"/>
      <c r="E9" s="208" t="s">
        <v>474</v>
      </c>
      <c r="F9" s="669"/>
      <c r="G9" s="670"/>
      <c r="H9" s="670"/>
      <c r="I9" s="670"/>
      <c r="J9" s="670"/>
      <c r="K9" s="670"/>
      <c r="L9" s="671"/>
      <c r="M9" s="697" t="s">
        <v>31</v>
      </c>
      <c r="N9" s="699"/>
      <c r="O9" s="698"/>
      <c r="P9" s="208" t="s">
        <v>474</v>
      </c>
      <c r="Q9" s="669"/>
      <c r="R9" s="670"/>
      <c r="S9" s="670"/>
      <c r="T9" s="670"/>
      <c r="U9" s="670"/>
      <c r="V9" s="670"/>
      <c r="W9" s="671"/>
    </row>
    <row r="10" spans="2:23" s="22" customFormat="1" ht="25.5" customHeight="1" x14ac:dyDescent="0.15">
      <c r="B10" s="687" t="s">
        <v>220</v>
      </c>
      <c r="C10" s="697" t="s">
        <v>398</v>
      </c>
      <c r="D10" s="698"/>
      <c r="E10" s="205" t="s">
        <v>605</v>
      </c>
      <c r="F10" s="669"/>
      <c r="G10" s="670"/>
      <c r="H10" s="670"/>
      <c r="I10" s="670"/>
      <c r="J10" s="670"/>
      <c r="K10" s="670"/>
      <c r="L10" s="671"/>
      <c r="M10" s="687" t="s">
        <v>220</v>
      </c>
      <c r="N10" s="697" t="s">
        <v>398</v>
      </c>
      <c r="O10" s="698"/>
      <c r="P10" s="205" t="s">
        <v>605</v>
      </c>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t="s">
        <v>607</v>
      </c>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t="s">
        <v>606</v>
      </c>
      <c r="Q12" s="672"/>
      <c r="R12" s="673"/>
      <c r="S12" s="673"/>
      <c r="T12" s="673"/>
      <c r="U12" s="673"/>
      <c r="V12" s="673"/>
      <c r="W12" s="674"/>
    </row>
    <row r="13" spans="2:23" s="22" customFormat="1" ht="25.5" customHeight="1" x14ac:dyDescent="0.15">
      <c r="B13" s="675" t="s">
        <v>399</v>
      </c>
      <c r="C13" s="675"/>
      <c r="D13" s="675"/>
      <c r="E13" s="684" t="s">
        <v>634</v>
      </c>
      <c r="F13" s="685"/>
      <c r="G13" s="686"/>
      <c r="H13" s="675" t="s">
        <v>438</v>
      </c>
      <c r="I13" s="675"/>
      <c r="J13" s="676" t="s">
        <v>634</v>
      </c>
      <c r="K13" s="677"/>
      <c r="L13" s="677"/>
      <c r="M13" s="675" t="s">
        <v>399</v>
      </c>
      <c r="N13" s="675"/>
      <c r="O13" s="675"/>
      <c r="P13" s="684" t="s">
        <v>632</v>
      </c>
      <c r="Q13" s="685"/>
      <c r="R13" s="686"/>
      <c r="S13" s="675" t="s">
        <v>438</v>
      </c>
      <c r="T13" s="675"/>
      <c r="U13" s="676" t="s">
        <v>632</v>
      </c>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t="s">
        <v>628</v>
      </c>
      <c r="Q14" s="567"/>
      <c r="R14" s="567"/>
      <c r="S14" s="682" t="s">
        <v>4</v>
      </c>
      <c r="T14" s="683"/>
      <c r="U14" s="679" t="s">
        <v>607</v>
      </c>
      <c r="V14" s="680"/>
      <c r="W14" s="681"/>
    </row>
    <row r="15" spans="2:23" s="22" customFormat="1" ht="39.75" customHeight="1" x14ac:dyDescent="0.15">
      <c r="B15" s="658" t="s">
        <v>400</v>
      </c>
      <c r="C15" s="658"/>
      <c r="D15" s="658"/>
      <c r="E15" s="659" t="s">
        <v>635</v>
      </c>
      <c r="F15" s="660"/>
      <c r="G15" s="660"/>
      <c r="H15" s="660"/>
      <c r="I15" s="660"/>
      <c r="J15" s="660"/>
      <c r="K15" s="660"/>
      <c r="L15" s="661"/>
      <c r="M15" s="658" t="s">
        <v>400</v>
      </c>
      <c r="N15" s="658"/>
      <c r="O15" s="658"/>
      <c r="P15" s="659" t="s">
        <v>636</v>
      </c>
      <c r="Q15" s="660"/>
      <c r="R15" s="660"/>
      <c r="S15" s="660"/>
      <c r="T15" s="660"/>
      <c r="U15" s="660"/>
      <c r="V15" s="660"/>
      <c r="W15" s="661"/>
    </row>
    <row r="16" spans="2:23" s="22" customFormat="1" ht="25.5" customHeight="1" x14ac:dyDescent="0.15">
      <c r="B16" s="665" t="s">
        <v>32</v>
      </c>
      <c r="C16" s="665" t="s">
        <v>190</v>
      </c>
      <c r="D16" s="665"/>
      <c r="E16" s="207"/>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c r="F24" s="685"/>
      <c r="G24" s="686"/>
      <c r="H24" s="675" t="s">
        <v>438</v>
      </c>
      <c r="I24" s="675"/>
      <c r="J24" s="684"/>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c r="F25" s="567"/>
      <c r="G25" s="567"/>
      <c r="H25" s="251" t="s">
        <v>4</v>
      </c>
      <c r="I25" s="252"/>
      <c r="J25" s="679"/>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54244EF0-BA50-4C22-8B57-3AA870456FA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8051E6F-7934-4EA3-B1BC-90335F6B3EAD}">
          <x14:formula1>
            <xm:f>'(参考)リスト'!$F$16:$F$21</xm:f>
          </x14:formula1>
          <xm:sqref>E11:E12 E22:E23 P11:P12 P22:P23</xm:sqref>
        </x14:dataValidation>
        <x14:dataValidation type="list" allowBlank="1" showInputMessage="1" showErrorMessage="1" xr:uid="{7DD8C4D4-E20D-4515-9AC8-3C2218786C25}">
          <x14:formula1>
            <xm:f>'(参考)リスト'!$D$16:$D$18</xm:f>
          </x14:formula1>
          <xm:sqref>E10 E21 P10 P21</xm:sqref>
        </x14:dataValidation>
        <x14:dataValidation type="list" allowBlank="1" showInputMessage="1" showErrorMessage="1" xr:uid="{C1AAE235-08FB-40AB-9AE7-DBE472627EFA}">
          <x14:formula1>
            <xm:f>'(参考)リスト'!$E$16:$E$27</xm:f>
          </x14:formula1>
          <xm:sqref>E9 E20 P9 P20</xm:sqref>
        </x14:dataValidation>
        <x14:dataValidation type="list" allowBlank="1" showInputMessage="1" showErrorMessage="1" xr:uid="{DC7F7125-A6B5-43F9-AEE9-ECDA8067EA15}">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B31FF-374F-4967-B87D-E0320517FB87}">
  <sheetPr codeName="Sheet3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3</v>
      </c>
      <c r="F5" s="666" t="s">
        <v>506</v>
      </c>
      <c r="G5" s="667"/>
      <c r="H5" s="667"/>
      <c r="I5" s="667"/>
      <c r="J5" s="667"/>
      <c r="K5" s="667"/>
      <c r="L5" s="668"/>
      <c r="M5" s="687" t="s">
        <v>32</v>
      </c>
      <c r="N5" s="695" t="s">
        <v>190</v>
      </c>
      <c r="O5" s="696"/>
      <c r="P5" s="207"/>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c r="Q7" s="669"/>
      <c r="R7" s="670"/>
      <c r="S7" s="670"/>
      <c r="T7" s="670"/>
      <c r="U7" s="670"/>
      <c r="V7" s="670"/>
      <c r="W7" s="671"/>
    </row>
    <row r="8" spans="2:23" s="22" customFormat="1" ht="25.5" customHeight="1" x14ac:dyDescent="0.15">
      <c r="B8" s="688"/>
      <c r="C8" s="695" t="s">
        <v>166</v>
      </c>
      <c r="D8" s="696"/>
      <c r="E8" s="207" t="s">
        <v>612</v>
      </c>
      <c r="F8" s="669"/>
      <c r="G8" s="670"/>
      <c r="H8" s="670"/>
      <c r="I8" s="670"/>
      <c r="J8" s="670"/>
      <c r="K8" s="670"/>
      <c r="L8" s="671"/>
      <c r="M8" s="688"/>
      <c r="N8" s="695" t="s">
        <v>166</v>
      </c>
      <c r="O8" s="696"/>
      <c r="P8" s="207"/>
      <c r="Q8" s="669"/>
      <c r="R8" s="670"/>
      <c r="S8" s="670"/>
      <c r="T8" s="670"/>
      <c r="U8" s="670"/>
      <c r="V8" s="670"/>
      <c r="W8" s="671"/>
    </row>
    <row r="9" spans="2:23" s="22" customFormat="1" ht="25.5" customHeight="1" x14ac:dyDescent="0.15">
      <c r="B9" s="697" t="s">
        <v>31</v>
      </c>
      <c r="C9" s="699"/>
      <c r="D9" s="698"/>
      <c r="E9" s="208" t="s">
        <v>473</v>
      </c>
      <c r="F9" s="669"/>
      <c r="G9" s="670"/>
      <c r="H9" s="670"/>
      <c r="I9" s="670"/>
      <c r="J9" s="670"/>
      <c r="K9" s="670"/>
      <c r="L9" s="671"/>
      <c r="M9" s="697" t="s">
        <v>31</v>
      </c>
      <c r="N9" s="699"/>
      <c r="O9" s="698"/>
      <c r="P9" s="208"/>
      <c r="Q9" s="669"/>
      <c r="R9" s="670"/>
      <c r="S9" s="670"/>
      <c r="T9" s="670"/>
      <c r="U9" s="670"/>
      <c r="V9" s="670"/>
      <c r="W9" s="671"/>
    </row>
    <row r="10" spans="2:23" s="22" customFormat="1" ht="25.5" customHeight="1" x14ac:dyDescent="0.15">
      <c r="B10" s="687" t="s">
        <v>220</v>
      </c>
      <c r="C10" s="697" t="s">
        <v>398</v>
      </c>
      <c r="D10" s="698"/>
      <c r="E10" s="205" t="s">
        <v>605</v>
      </c>
      <c r="F10" s="669"/>
      <c r="G10" s="670"/>
      <c r="H10" s="670"/>
      <c r="I10" s="670"/>
      <c r="J10" s="670"/>
      <c r="K10" s="670"/>
      <c r="L10" s="671"/>
      <c r="M10" s="687" t="s">
        <v>220</v>
      </c>
      <c r="N10" s="697" t="s">
        <v>398</v>
      </c>
      <c r="O10" s="698"/>
      <c r="P10" s="205"/>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c r="Q12" s="672"/>
      <c r="R12" s="673"/>
      <c r="S12" s="673"/>
      <c r="T12" s="673"/>
      <c r="U12" s="673"/>
      <c r="V12" s="673"/>
      <c r="W12" s="674"/>
    </row>
    <row r="13" spans="2:23" s="22" customFormat="1" ht="25.5" customHeight="1" x14ac:dyDescent="0.15">
      <c r="B13" s="675" t="s">
        <v>399</v>
      </c>
      <c r="C13" s="675"/>
      <c r="D13" s="675"/>
      <c r="E13" s="684" t="s">
        <v>637</v>
      </c>
      <c r="F13" s="685"/>
      <c r="G13" s="686"/>
      <c r="H13" s="675" t="s">
        <v>438</v>
      </c>
      <c r="I13" s="675"/>
      <c r="J13" s="676" t="s">
        <v>637</v>
      </c>
      <c r="K13" s="677"/>
      <c r="L13" s="677"/>
      <c r="M13" s="675" t="s">
        <v>399</v>
      </c>
      <c r="N13" s="675"/>
      <c r="O13" s="675"/>
      <c r="P13" s="684"/>
      <c r="Q13" s="685"/>
      <c r="R13" s="686"/>
      <c r="S13" s="675" t="s">
        <v>438</v>
      </c>
      <c r="T13" s="675"/>
      <c r="U13" s="676"/>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c r="Q14" s="567"/>
      <c r="R14" s="567"/>
      <c r="S14" s="682" t="s">
        <v>4</v>
      </c>
      <c r="T14" s="683"/>
      <c r="U14" s="679"/>
      <c r="V14" s="680"/>
      <c r="W14" s="681"/>
    </row>
    <row r="15" spans="2:23" s="22" customFormat="1" ht="39.75" customHeight="1" x14ac:dyDescent="0.15">
      <c r="B15" s="658" t="s">
        <v>400</v>
      </c>
      <c r="C15" s="658"/>
      <c r="D15" s="658"/>
      <c r="E15" s="659" t="s">
        <v>629</v>
      </c>
      <c r="F15" s="660"/>
      <c r="G15" s="660"/>
      <c r="H15" s="660"/>
      <c r="I15" s="660"/>
      <c r="J15" s="660"/>
      <c r="K15" s="660"/>
      <c r="L15" s="661"/>
      <c r="M15" s="658" t="s">
        <v>400</v>
      </c>
      <c r="N15" s="658"/>
      <c r="O15" s="658"/>
      <c r="P15" s="659"/>
      <c r="Q15" s="660"/>
      <c r="R15" s="660"/>
      <c r="S15" s="660"/>
      <c r="T15" s="660"/>
      <c r="U15" s="660"/>
      <c r="V15" s="660"/>
      <c r="W15" s="661"/>
    </row>
    <row r="16" spans="2:23" s="22" customFormat="1" ht="25.5" customHeight="1" x14ac:dyDescent="0.15">
      <c r="B16" s="665" t="s">
        <v>32</v>
      </c>
      <c r="C16" s="665" t="s">
        <v>190</v>
      </c>
      <c r="D16" s="665"/>
      <c r="E16" s="207"/>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c r="F24" s="685"/>
      <c r="G24" s="686"/>
      <c r="H24" s="675" t="s">
        <v>438</v>
      </c>
      <c r="I24" s="675"/>
      <c r="J24" s="684"/>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c r="F25" s="567"/>
      <c r="G25" s="567"/>
      <c r="H25" s="251" t="s">
        <v>4</v>
      </c>
      <c r="I25" s="252"/>
      <c r="J25" s="679"/>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0ADFE89A-CC22-4528-8297-728DB819173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701C9A4-BA6F-4109-ADFD-446EA2886C34}">
          <x14:formula1>
            <xm:f>'(参考)リスト'!$F$16:$F$21</xm:f>
          </x14:formula1>
          <xm:sqref>E11:E12 E22:E23 P11:P12 P22:P23</xm:sqref>
        </x14:dataValidation>
        <x14:dataValidation type="list" allowBlank="1" showInputMessage="1" showErrorMessage="1" xr:uid="{A3D1E3CF-2FE2-4C9D-9A86-008929DE1274}">
          <x14:formula1>
            <xm:f>'(参考)リスト'!$D$16:$D$18</xm:f>
          </x14:formula1>
          <xm:sqref>E10 E21 P10 P21</xm:sqref>
        </x14:dataValidation>
        <x14:dataValidation type="list" allowBlank="1" showInputMessage="1" showErrorMessage="1" xr:uid="{E935FE08-A994-4B15-8EE8-30030BDE4692}">
          <x14:formula1>
            <xm:f>'(参考)リスト'!$E$16:$E$27</xm:f>
          </x14:formula1>
          <xm:sqref>E9 E20 P9 P20</xm:sqref>
        </x14:dataValidation>
        <x14:dataValidation type="list" allowBlank="1" showInputMessage="1" showErrorMessage="1" xr:uid="{E44D11A3-CAEA-4EF4-9D91-D83042467553}">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C20A9-2CEA-4BC5-B65B-A22FD4943493}">
  <sheetPr codeName="Sheet3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5</v>
      </c>
      <c r="F5" s="666" t="s">
        <v>506</v>
      </c>
      <c r="G5" s="667"/>
      <c r="H5" s="667"/>
      <c r="I5" s="667"/>
      <c r="J5" s="667"/>
      <c r="K5" s="667"/>
      <c r="L5" s="668"/>
      <c r="M5" s="687" t="s">
        <v>32</v>
      </c>
      <c r="N5" s="695" t="s">
        <v>190</v>
      </c>
      <c r="O5" s="696"/>
      <c r="P5" s="207"/>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c r="Q7" s="669"/>
      <c r="R7" s="670"/>
      <c r="S7" s="670"/>
      <c r="T7" s="670"/>
      <c r="U7" s="670"/>
      <c r="V7" s="670"/>
      <c r="W7" s="671"/>
    </row>
    <row r="8" spans="2:23" s="22" customFormat="1" ht="25.5" customHeight="1" x14ac:dyDescent="0.15">
      <c r="B8" s="688"/>
      <c r="C8" s="695" t="s">
        <v>166</v>
      </c>
      <c r="D8" s="696"/>
      <c r="E8" s="207" t="s">
        <v>613</v>
      </c>
      <c r="F8" s="669"/>
      <c r="G8" s="670"/>
      <c r="H8" s="670"/>
      <c r="I8" s="670"/>
      <c r="J8" s="670"/>
      <c r="K8" s="670"/>
      <c r="L8" s="671"/>
      <c r="M8" s="688"/>
      <c r="N8" s="695" t="s">
        <v>166</v>
      </c>
      <c r="O8" s="696"/>
      <c r="P8" s="207"/>
      <c r="Q8" s="669"/>
      <c r="R8" s="670"/>
      <c r="S8" s="670"/>
      <c r="T8" s="670"/>
      <c r="U8" s="670"/>
      <c r="V8" s="670"/>
      <c r="W8" s="671"/>
    </row>
    <row r="9" spans="2:23" s="22" customFormat="1" ht="25.5" customHeight="1" x14ac:dyDescent="0.15">
      <c r="B9" s="697" t="s">
        <v>31</v>
      </c>
      <c r="C9" s="699"/>
      <c r="D9" s="698"/>
      <c r="E9" s="208" t="s">
        <v>474</v>
      </c>
      <c r="F9" s="669"/>
      <c r="G9" s="670"/>
      <c r="H9" s="670"/>
      <c r="I9" s="670"/>
      <c r="J9" s="670"/>
      <c r="K9" s="670"/>
      <c r="L9" s="671"/>
      <c r="M9" s="697" t="s">
        <v>31</v>
      </c>
      <c r="N9" s="699"/>
      <c r="O9" s="698"/>
      <c r="P9" s="208"/>
      <c r="Q9" s="669"/>
      <c r="R9" s="670"/>
      <c r="S9" s="670"/>
      <c r="T9" s="670"/>
      <c r="U9" s="670"/>
      <c r="V9" s="670"/>
      <c r="W9" s="671"/>
    </row>
    <row r="10" spans="2:23" s="22" customFormat="1" ht="25.5" customHeight="1" x14ac:dyDescent="0.15">
      <c r="B10" s="687" t="s">
        <v>220</v>
      </c>
      <c r="C10" s="697" t="s">
        <v>398</v>
      </c>
      <c r="D10" s="698"/>
      <c r="E10" s="205" t="s">
        <v>605</v>
      </c>
      <c r="F10" s="669"/>
      <c r="G10" s="670"/>
      <c r="H10" s="670"/>
      <c r="I10" s="670"/>
      <c r="J10" s="670"/>
      <c r="K10" s="670"/>
      <c r="L10" s="671"/>
      <c r="M10" s="687" t="s">
        <v>220</v>
      </c>
      <c r="N10" s="697" t="s">
        <v>398</v>
      </c>
      <c r="O10" s="698"/>
      <c r="P10" s="205"/>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c r="Q12" s="672"/>
      <c r="R12" s="673"/>
      <c r="S12" s="673"/>
      <c r="T12" s="673"/>
      <c r="U12" s="673"/>
      <c r="V12" s="673"/>
      <c r="W12" s="674"/>
    </row>
    <row r="13" spans="2:23" s="22" customFormat="1" ht="25.5" customHeight="1" x14ac:dyDescent="0.15">
      <c r="B13" s="675" t="s">
        <v>399</v>
      </c>
      <c r="C13" s="675"/>
      <c r="D13" s="675"/>
      <c r="E13" s="684" t="s">
        <v>638</v>
      </c>
      <c r="F13" s="685"/>
      <c r="G13" s="686"/>
      <c r="H13" s="675" t="s">
        <v>438</v>
      </c>
      <c r="I13" s="675"/>
      <c r="J13" s="676" t="s">
        <v>638</v>
      </c>
      <c r="K13" s="677"/>
      <c r="L13" s="677"/>
      <c r="M13" s="675" t="s">
        <v>399</v>
      </c>
      <c r="N13" s="675"/>
      <c r="O13" s="675"/>
      <c r="P13" s="684"/>
      <c r="Q13" s="685"/>
      <c r="R13" s="686"/>
      <c r="S13" s="675" t="s">
        <v>438</v>
      </c>
      <c r="T13" s="675"/>
      <c r="U13" s="676"/>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c r="Q14" s="567"/>
      <c r="R14" s="567"/>
      <c r="S14" s="682" t="s">
        <v>4</v>
      </c>
      <c r="T14" s="683"/>
      <c r="U14" s="679"/>
      <c r="V14" s="680"/>
      <c r="W14" s="681"/>
    </row>
    <row r="15" spans="2:23" s="22" customFormat="1" ht="39.75" customHeight="1" x14ac:dyDescent="0.15">
      <c r="B15" s="658" t="s">
        <v>400</v>
      </c>
      <c r="C15" s="658"/>
      <c r="D15" s="658"/>
      <c r="E15" s="659" t="s">
        <v>639</v>
      </c>
      <c r="F15" s="660"/>
      <c r="G15" s="660"/>
      <c r="H15" s="660"/>
      <c r="I15" s="660"/>
      <c r="J15" s="660"/>
      <c r="K15" s="660"/>
      <c r="L15" s="661"/>
      <c r="M15" s="658" t="s">
        <v>400</v>
      </c>
      <c r="N15" s="658"/>
      <c r="O15" s="658"/>
      <c r="P15" s="659"/>
      <c r="Q15" s="660"/>
      <c r="R15" s="660"/>
      <c r="S15" s="660"/>
      <c r="T15" s="660"/>
      <c r="U15" s="660"/>
      <c r="V15" s="660"/>
      <c r="W15" s="661"/>
    </row>
    <row r="16" spans="2:23" s="22" customFormat="1" ht="25.5" customHeight="1" x14ac:dyDescent="0.15">
      <c r="B16" s="665" t="s">
        <v>32</v>
      </c>
      <c r="C16" s="665" t="s">
        <v>190</v>
      </c>
      <c r="D16" s="665"/>
      <c r="E16" s="207"/>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c r="F24" s="685"/>
      <c r="G24" s="686"/>
      <c r="H24" s="675" t="s">
        <v>438</v>
      </c>
      <c r="I24" s="675"/>
      <c r="J24" s="684"/>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c r="F25" s="567"/>
      <c r="G25" s="567"/>
      <c r="H25" s="251" t="s">
        <v>4</v>
      </c>
      <c r="I25" s="252"/>
      <c r="J25" s="679"/>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246B15D4-6749-42BA-B038-21438AFF1FD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7ACBBCB-2CE7-4AC7-A601-94E2BDEC3ECD}">
          <x14:formula1>
            <xm:f>'(参考)リスト'!$F$16:$F$21</xm:f>
          </x14:formula1>
          <xm:sqref>E11:E12 E22:E23 P11:P12 P22:P23</xm:sqref>
        </x14:dataValidation>
        <x14:dataValidation type="list" allowBlank="1" showInputMessage="1" showErrorMessage="1" xr:uid="{9B413C7C-4AC4-4771-AC51-B345C479FCDF}">
          <x14:formula1>
            <xm:f>'(参考)リスト'!$D$16:$D$18</xm:f>
          </x14:formula1>
          <xm:sqref>E10 E21 P10 P21</xm:sqref>
        </x14:dataValidation>
        <x14:dataValidation type="list" allowBlank="1" showInputMessage="1" showErrorMessage="1" xr:uid="{59965A64-8E28-4EFE-B701-5E2FB95EDFA4}">
          <x14:formula1>
            <xm:f>'(参考)リスト'!$E$16:$E$27</xm:f>
          </x14:formula1>
          <xm:sqref>E9 E20 P9 P20</xm:sqref>
        </x14:dataValidation>
        <x14:dataValidation type="list" allowBlank="1" showInputMessage="1" showErrorMessage="1" xr:uid="{EF128D86-1E33-4493-85C4-F9325B8E5651}">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D2A73-FDBC-415E-9EF6-13AA75E9DDE3}">
  <sheetPr codeName="Sheet3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9</v>
      </c>
      <c r="F5" s="666" t="s">
        <v>506</v>
      </c>
      <c r="G5" s="667"/>
      <c r="H5" s="667"/>
      <c r="I5" s="667"/>
      <c r="J5" s="667"/>
      <c r="K5" s="667"/>
      <c r="L5" s="668"/>
      <c r="M5" s="687" t="s">
        <v>32</v>
      </c>
      <c r="N5" s="695" t="s">
        <v>190</v>
      </c>
      <c r="O5" s="696"/>
      <c r="P5" s="207"/>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c r="Q7" s="669"/>
      <c r="R7" s="670"/>
      <c r="S7" s="670"/>
      <c r="T7" s="670"/>
      <c r="U7" s="670"/>
      <c r="V7" s="670"/>
      <c r="W7" s="671"/>
    </row>
    <row r="8" spans="2:23" s="22" customFormat="1" ht="25.5" customHeight="1" x14ac:dyDescent="0.15">
      <c r="B8" s="688"/>
      <c r="C8" s="695" t="s">
        <v>166</v>
      </c>
      <c r="D8" s="696"/>
      <c r="E8" s="207" t="s">
        <v>612</v>
      </c>
      <c r="F8" s="669"/>
      <c r="G8" s="670"/>
      <c r="H8" s="670"/>
      <c r="I8" s="670"/>
      <c r="J8" s="670"/>
      <c r="K8" s="670"/>
      <c r="L8" s="671"/>
      <c r="M8" s="688"/>
      <c r="N8" s="695" t="s">
        <v>166</v>
      </c>
      <c r="O8" s="696"/>
      <c r="P8" s="207"/>
      <c r="Q8" s="669"/>
      <c r="R8" s="670"/>
      <c r="S8" s="670"/>
      <c r="T8" s="670"/>
      <c r="U8" s="670"/>
      <c r="V8" s="670"/>
      <c r="W8" s="671"/>
    </row>
    <row r="9" spans="2:23" s="22" customFormat="1" ht="25.5" customHeight="1" x14ac:dyDescent="0.15">
      <c r="B9" s="697" t="s">
        <v>31</v>
      </c>
      <c r="C9" s="699"/>
      <c r="D9" s="698"/>
      <c r="E9" s="208" t="s">
        <v>480</v>
      </c>
      <c r="F9" s="669"/>
      <c r="G9" s="670"/>
      <c r="H9" s="670"/>
      <c r="I9" s="670"/>
      <c r="J9" s="670"/>
      <c r="K9" s="670"/>
      <c r="L9" s="671"/>
      <c r="M9" s="697" t="s">
        <v>31</v>
      </c>
      <c r="N9" s="699"/>
      <c r="O9" s="698"/>
      <c r="P9" s="208"/>
      <c r="Q9" s="669"/>
      <c r="R9" s="670"/>
      <c r="S9" s="670"/>
      <c r="T9" s="670"/>
      <c r="U9" s="670"/>
      <c r="V9" s="670"/>
      <c r="W9" s="671"/>
    </row>
    <row r="10" spans="2:23" s="22" customFormat="1" ht="25.5" customHeight="1" x14ac:dyDescent="0.15">
      <c r="B10" s="687" t="s">
        <v>220</v>
      </c>
      <c r="C10" s="697" t="s">
        <v>398</v>
      </c>
      <c r="D10" s="698"/>
      <c r="E10" s="205" t="s">
        <v>480</v>
      </c>
      <c r="F10" s="669"/>
      <c r="G10" s="670"/>
      <c r="H10" s="670"/>
      <c r="I10" s="670"/>
      <c r="J10" s="670"/>
      <c r="K10" s="670"/>
      <c r="L10" s="671"/>
      <c r="M10" s="687" t="s">
        <v>220</v>
      </c>
      <c r="N10" s="697" t="s">
        <v>398</v>
      </c>
      <c r="O10" s="698"/>
      <c r="P10" s="205"/>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c r="Q12" s="672"/>
      <c r="R12" s="673"/>
      <c r="S12" s="673"/>
      <c r="T12" s="673"/>
      <c r="U12" s="673"/>
      <c r="V12" s="673"/>
      <c r="W12" s="674"/>
    </row>
    <row r="13" spans="2:23" s="22" customFormat="1" ht="25.5" customHeight="1" x14ac:dyDescent="0.15">
      <c r="B13" s="675" t="s">
        <v>399</v>
      </c>
      <c r="C13" s="675"/>
      <c r="D13" s="675"/>
      <c r="E13" s="684" t="s">
        <v>640</v>
      </c>
      <c r="F13" s="685"/>
      <c r="G13" s="686"/>
      <c r="H13" s="675" t="s">
        <v>438</v>
      </c>
      <c r="I13" s="675"/>
      <c r="J13" s="676" t="s">
        <v>641</v>
      </c>
      <c r="K13" s="677"/>
      <c r="L13" s="677"/>
      <c r="M13" s="675" t="s">
        <v>399</v>
      </c>
      <c r="N13" s="675"/>
      <c r="O13" s="675"/>
      <c r="P13" s="684"/>
      <c r="Q13" s="685"/>
      <c r="R13" s="686"/>
      <c r="S13" s="675" t="s">
        <v>438</v>
      </c>
      <c r="T13" s="675"/>
      <c r="U13" s="676"/>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c r="Q14" s="567"/>
      <c r="R14" s="567"/>
      <c r="S14" s="682" t="s">
        <v>4</v>
      </c>
      <c r="T14" s="683"/>
      <c r="U14" s="679"/>
      <c r="V14" s="680"/>
      <c r="W14" s="681"/>
    </row>
    <row r="15" spans="2:23" s="22" customFormat="1" ht="39.75" customHeight="1" x14ac:dyDescent="0.15">
      <c r="B15" s="658" t="s">
        <v>400</v>
      </c>
      <c r="C15" s="658"/>
      <c r="D15" s="658"/>
      <c r="E15" s="659" t="s">
        <v>642</v>
      </c>
      <c r="F15" s="660"/>
      <c r="G15" s="660"/>
      <c r="H15" s="660"/>
      <c r="I15" s="660"/>
      <c r="J15" s="660"/>
      <c r="K15" s="660"/>
      <c r="L15" s="661"/>
      <c r="M15" s="658" t="s">
        <v>400</v>
      </c>
      <c r="N15" s="658"/>
      <c r="O15" s="658"/>
      <c r="P15" s="659"/>
      <c r="Q15" s="660"/>
      <c r="R15" s="660"/>
      <c r="S15" s="660"/>
      <c r="T15" s="660"/>
      <c r="U15" s="660"/>
      <c r="V15" s="660"/>
      <c r="W15" s="661"/>
    </row>
    <row r="16" spans="2:23" s="22" customFormat="1" ht="25.5" customHeight="1" x14ac:dyDescent="0.15">
      <c r="B16" s="665" t="s">
        <v>32</v>
      </c>
      <c r="C16" s="665" t="s">
        <v>190</v>
      </c>
      <c r="D16" s="665"/>
      <c r="E16" s="207"/>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c r="F24" s="685"/>
      <c r="G24" s="686"/>
      <c r="H24" s="675" t="s">
        <v>438</v>
      </c>
      <c r="I24" s="675"/>
      <c r="J24" s="684"/>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c r="F25" s="567"/>
      <c r="G25" s="567"/>
      <c r="H25" s="251" t="s">
        <v>4</v>
      </c>
      <c r="I25" s="252"/>
      <c r="J25" s="679"/>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4B8B5F12-C3D3-4753-80B2-869120225B5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B69C551-49E1-490F-8B64-1923A965DF25}">
          <x14:formula1>
            <xm:f>'(参考)リスト'!$F$16:$F$21</xm:f>
          </x14:formula1>
          <xm:sqref>E11:E12 E22:E23 P11:P12 P22:P23</xm:sqref>
        </x14:dataValidation>
        <x14:dataValidation type="list" allowBlank="1" showInputMessage="1" showErrorMessage="1" xr:uid="{D8620668-89A8-41C7-BF27-809CDFDF9594}">
          <x14:formula1>
            <xm:f>'(参考)リスト'!$D$16:$D$18</xm:f>
          </x14:formula1>
          <xm:sqref>E10 E21 P10 P21</xm:sqref>
        </x14:dataValidation>
        <x14:dataValidation type="list" allowBlank="1" showInputMessage="1" showErrorMessage="1" xr:uid="{DFC61093-EFB7-40B9-9BEC-E24D16AE5284}">
          <x14:formula1>
            <xm:f>'(参考)リスト'!$E$16:$E$27</xm:f>
          </x14:formula1>
          <xm:sqref>E9 E20 P9 P20</xm:sqref>
        </x14:dataValidation>
        <x14:dataValidation type="list" allowBlank="1" showInputMessage="1" showErrorMessage="1" xr:uid="{12DECBBA-A899-4161-AB8B-A7E595776056}">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9DD64-9FE1-4F2F-AB79-5F20089300D0}">
  <sheetPr codeName="Sheet3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17</v>
      </c>
      <c r="F5" s="666" t="s">
        <v>506</v>
      </c>
      <c r="G5" s="667"/>
      <c r="H5" s="667"/>
      <c r="I5" s="667"/>
      <c r="J5" s="667"/>
      <c r="K5" s="667"/>
      <c r="L5" s="668"/>
      <c r="M5" s="687" t="s">
        <v>32</v>
      </c>
      <c r="N5" s="695" t="s">
        <v>190</v>
      </c>
      <c r="O5" s="696"/>
      <c r="P5" s="207">
        <v>17</v>
      </c>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v>2</v>
      </c>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t="s">
        <v>603</v>
      </c>
      <c r="Q7" s="669"/>
      <c r="R7" s="670"/>
      <c r="S7" s="670"/>
      <c r="T7" s="670"/>
      <c r="U7" s="670"/>
      <c r="V7" s="670"/>
      <c r="W7" s="671"/>
    </row>
    <row r="8" spans="2:23" s="22" customFormat="1" ht="25.5" customHeight="1" x14ac:dyDescent="0.15">
      <c r="B8" s="688"/>
      <c r="C8" s="695" t="s">
        <v>166</v>
      </c>
      <c r="D8" s="696"/>
      <c r="E8" s="207" t="s">
        <v>613</v>
      </c>
      <c r="F8" s="669"/>
      <c r="G8" s="670"/>
      <c r="H8" s="670"/>
      <c r="I8" s="670"/>
      <c r="J8" s="670"/>
      <c r="K8" s="670"/>
      <c r="L8" s="671"/>
      <c r="M8" s="688"/>
      <c r="N8" s="695" t="s">
        <v>166</v>
      </c>
      <c r="O8" s="696"/>
      <c r="P8" s="207" t="s">
        <v>613</v>
      </c>
      <c r="Q8" s="669"/>
      <c r="R8" s="670"/>
      <c r="S8" s="670"/>
      <c r="T8" s="670"/>
      <c r="U8" s="670"/>
      <c r="V8" s="670"/>
      <c r="W8" s="671"/>
    </row>
    <row r="9" spans="2:23" s="22" customFormat="1" ht="25.5" customHeight="1" x14ac:dyDescent="0.15">
      <c r="B9" s="697" t="s">
        <v>31</v>
      </c>
      <c r="C9" s="699"/>
      <c r="D9" s="698"/>
      <c r="E9" s="208" t="s">
        <v>473</v>
      </c>
      <c r="F9" s="669"/>
      <c r="G9" s="670"/>
      <c r="H9" s="670"/>
      <c r="I9" s="670"/>
      <c r="J9" s="670"/>
      <c r="K9" s="670"/>
      <c r="L9" s="671"/>
      <c r="M9" s="697" t="s">
        <v>31</v>
      </c>
      <c r="N9" s="699"/>
      <c r="O9" s="698"/>
      <c r="P9" s="208" t="s">
        <v>473</v>
      </c>
      <c r="Q9" s="669"/>
      <c r="R9" s="670"/>
      <c r="S9" s="670"/>
      <c r="T9" s="670"/>
      <c r="U9" s="670"/>
      <c r="V9" s="670"/>
      <c r="W9" s="671"/>
    </row>
    <row r="10" spans="2:23" s="22" customFormat="1" ht="25.5" customHeight="1" x14ac:dyDescent="0.15">
      <c r="B10" s="687" t="s">
        <v>220</v>
      </c>
      <c r="C10" s="697" t="s">
        <v>398</v>
      </c>
      <c r="D10" s="698"/>
      <c r="E10" s="205" t="s">
        <v>605</v>
      </c>
      <c r="F10" s="669"/>
      <c r="G10" s="670"/>
      <c r="H10" s="670"/>
      <c r="I10" s="670"/>
      <c r="J10" s="670"/>
      <c r="K10" s="670"/>
      <c r="L10" s="671"/>
      <c r="M10" s="687" t="s">
        <v>220</v>
      </c>
      <c r="N10" s="697" t="s">
        <v>398</v>
      </c>
      <c r="O10" s="698"/>
      <c r="P10" s="205" t="s">
        <v>605</v>
      </c>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t="s">
        <v>607</v>
      </c>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t="s">
        <v>606</v>
      </c>
      <c r="Q12" s="672"/>
      <c r="R12" s="673"/>
      <c r="S12" s="673"/>
      <c r="T12" s="673"/>
      <c r="U12" s="673"/>
      <c r="V12" s="673"/>
      <c r="W12" s="674"/>
    </row>
    <row r="13" spans="2:23" s="22" customFormat="1" ht="25.5" customHeight="1" x14ac:dyDescent="0.15">
      <c r="B13" s="675" t="s">
        <v>399</v>
      </c>
      <c r="C13" s="675"/>
      <c r="D13" s="675"/>
      <c r="E13" s="684" t="s">
        <v>643</v>
      </c>
      <c r="F13" s="685"/>
      <c r="G13" s="686"/>
      <c r="H13" s="675" t="s">
        <v>438</v>
      </c>
      <c r="I13" s="675"/>
      <c r="J13" s="676" t="s">
        <v>643</v>
      </c>
      <c r="K13" s="677"/>
      <c r="L13" s="677"/>
      <c r="M13" s="675" t="s">
        <v>399</v>
      </c>
      <c r="N13" s="675"/>
      <c r="O13" s="675"/>
      <c r="P13" s="684" t="s">
        <v>645</v>
      </c>
      <c r="Q13" s="685"/>
      <c r="R13" s="686"/>
      <c r="S13" s="675" t="s">
        <v>438</v>
      </c>
      <c r="T13" s="675"/>
      <c r="U13" s="676" t="s">
        <v>645</v>
      </c>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t="s">
        <v>628</v>
      </c>
      <c r="Q14" s="567"/>
      <c r="R14" s="567"/>
      <c r="S14" s="682" t="s">
        <v>4</v>
      </c>
      <c r="T14" s="683"/>
      <c r="U14" s="679" t="s">
        <v>607</v>
      </c>
      <c r="V14" s="680"/>
      <c r="W14" s="681"/>
    </row>
    <row r="15" spans="2:23" s="22" customFormat="1" ht="39.75" customHeight="1" x14ac:dyDescent="0.15">
      <c r="B15" s="658" t="s">
        <v>400</v>
      </c>
      <c r="C15" s="658"/>
      <c r="D15" s="658"/>
      <c r="E15" s="659" t="s">
        <v>644</v>
      </c>
      <c r="F15" s="660"/>
      <c r="G15" s="660"/>
      <c r="H15" s="660"/>
      <c r="I15" s="660"/>
      <c r="J15" s="660"/>
      <c r="K15" s="660"/>
      <c r="L15" s="661"/>
      <c r="M15" s="658" t="s">
        <v>400</v>
      </c>
      <c r="N15" s="658"/>
      <c r="O15" s="658"/>
      <c r="P15" s="659" t="s">
        <v>646</v>
      </c>
      <c r="Q15" s="660"/>
      <c r="R15" s="660"/>
      <c r="S15" s="660"/>
      <c r="T15" s="660"/>
      <c r="U15" s="660"/>
      <c r="V15" s="660"/>
      <c r="W15" s="661"/>
    </row>
    <row r="16" spans="2:23" s="22" customFormat="1" ht="25.5" customHeight="1" x14ac:dyDescent="0.15">
      <c r="B16" s="665" t="s">
        <v>32</v>
      </c>
      <c r="C16" s="665" t="s">
        <v>190</v>
      </c>
      <c r="D16" s="665"/>
      <c r="E16" s="207"/>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c r="F24" s="685"/>
      <c r="G24" s="686"/>
      <c r="H24" s="675" t="s">
        <v>438</v>
      </c>
      <c r="I24" s="675"/>
      <c r="J24" s="684"/>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c r="F25" s="567"/>
      <c r="G25" s="567"/>
      <c r="H25" s="251" t="s">
        <v>4</v>
      </c>
      <c r="I25" s="252"/>
      <c r="J25" s="679"/>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63E182AE-DC18-483D-928E-BF875AF08D1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878671D-1D83-498A-B305-2483FD975D8D}">
          <x14:formula1>
            <xm:f>'(参考)リスト'!$F$16:$F$21</xm:f>
          </x14:formula1>
          <xm:sqref>E11:E12 E22:E23 P11:P12 P22:P23</xm:sqref>
        </x14:dataValidation>
        <x14:dataValidation type="list" allowBlank="1" showInputMessage="1" showErrorMessage="1" xr:uid="{2712D172-DBC6-420F-B56E-51300FAE96E0}">
          <x14:formula1>
            <xm:f>'(参考)リスト'!$D$16:$D$18</xm:f>
          </x14:formula1>
          <xm:sqref>E10 E21 P10 P21</xm:sqref>
        </x14:dataValidation>
        <x14:dataValidation type="list" allowBlank="1" showInputMessage="1" showErrorMessage="1" xr:uid="{F23A9BBA-F28D-4F48-8968-42A255F7E55B}">
          <x14:formula1>
            <xm:f>'(参考)リスト'!$E$16:$E$27</xm:f>
          </x14:formula1>
          <xm:sqref>E9 E20 P9 P20</xm:sqref>
        </x14:dataValidation>
        <x14:dataValidation type="list" allowBlank="1" showInputMessage="1" showErrorMessage="1" xr:uid="{DA03A945-D703-45EE-AD5C-3FB2A8BCAFE9}">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8192B-41C4-4AD9-B76C-09763DC97CB4}">
  <sheetPr codeName="Sheet3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18</v>
      </c>
      <c r="F5" s="666" t="s">
        <v>506</v>
      </c>
      <c r="G5" s="667"/>
      <c r="H5" s="667"/>
      <c r="I5" s="667"/>
      <c r="J5" s="667"/>
      <c r="K5" s="667"/>
      <c r="L5" s="668"/>
      <c r="M5" s="687" t="s">
        <v>32</v>
      </c>
      <c r="N5" s="695" t="s">
        <v>190</v>
      </c>
      <c r="O5" s="696"/>
      <c r="P5" s="207"/>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c r="Q7" s="669"/>
      <c r="R7" s="670"/>
      <c r="S7" s="670"/>
      <c r="T7" s="670"/>
      <c r="U7" s="670"/>
      <c r="V7" s="670"/>
      <c r="W7" s="671"/>
    </row>
    <row r="8" spans="2:23" s="22" customFormat="1" ht="25.5" customHeight="1" x14ac:dyDescent="0.15">
      <c r="B8" s="688"/>
      <c r="C8" s="695" t="s">
        <v>166</v>
      </c>
      <c r="D8" s="696"/>
      <c r="E8" s="207" t="s">
        <v>616</v>
      </c>
      <c r="F8" s="669"/>
      <c r="G8" s="670"/>
      <c r="H8" s="670"/>
      <c r="I8" s="670"/>
      <c r="J8" s="670"/>
      <c r="K8" s="670"/>
      <c r="L8" s="671"/>
      <c r="M8" s="688"/>
      <c r="N8" s="695" t="s">
        <v>166</v>
      </c>
      <c r="O8" s="696"/>
      <c r="P8" s="207"/>
      <c r="Q8" s="669"/>
      <c r="R8" s="670"/>
      <c r="S8" s="670"/>
      <c r="T8" s="670"/>
      <c r="U8" s="670"/>
      <c r="V8" s="670"/>
      <c r="W8" s="671"/>
    </row>
    <row r="9" spans="2:23" s="22" customFormat="1" ht="25.5" customHeight="1" x14ac:dyDescent="0.15">
      <c r="B9" s="697" t="s">
        <v>31</v>
      </c>
      <c r="C9" s="699"/>
      <c r="D9" s="698"/>
      <c r="E9" s="208" t="s">
        <v>473</v>
      </c>
      <c r="F9" s="669"/>
      <c r="G9" s="670"/>
      <c r="H9" s="670"/>
      <c r="I9" s="670"/>
      <c r="J9" s="670"/>
      <c r="K9" s="670"/>
      <c r="L9" s="671"/>
      <c r="M9" s="697" t="s">
        <v>31</v>
      </c>
      <c r="N9" s="699"/>
      <c r="O9" s="698"/>
      <c r="P9" s="208"/>
      <c r="Q9" s="669"/>
      <c r="R9" s="670"/>
      <c r="S9" s="670"/>
      <c r="T9" s="670"/>
      <c r="U9" s="670"/>
      <c r="V9" s="670"/>
      <c r="W9" s="671"/>
    </row>
    <row r="10" spans="2:23" s="22" customFormat="1" ht="25.5" customHeight="1" x14ac:dyDescent="0.15">
      <c r="B10" s="687" t="s">
        <v>220</v>
      </c>
      <c r="C10" s="697" t="s">
        <v>398</v>
      </c>
      <c r="D10" s="698"/>
      <c r="E10" s="205" t="s">
        <v>605</v>
      </c>
      <c r="F10" s="669"/>
      <c r="G10" s="670"/>
      <c r="H10" s="670"/>
      <c r="I10" s="670"/>
      <c r="J10" s="670"/>
      <c r="K10" s="670"/>
      <c r="L10" s="671"/>
      <c r="M10" s="687" t="s">
        <v>220</v>
      </c>
      <c r="N10" s="697" t="s">
        <v>398</v>
      </c>
      <c r="O10" s="698"/>
      <c r="P10" s="205"/>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c r="Q12" s="672"/>
      <c r="R12" s="673"/>
      <c r="S12" s="673"/>
      <c r="T12" s="673"/>
      <c r="U12" s="673"/>
      <c r="V12" s="673"/>
      <c r="W12" s="674"/>
    </row>
    <row r="13" spans="2:23" s="22" customFormat="1" ht="25.5" customHeight="1" x14ac:dyDescent="0.15">
      <c r="B13" s="675" t="s">
        <v>399</v>
      </c>
      <c r="C13" s="675"/>
      <c r="D13" s="675"/>
      <c r="E13" s="684" t="s">
        <v>647</v>
      </c>
      <c r="F13" s="685"/>
      <c r="G13" s="686"/>
      <c r="H13" s="675" t="s">
        <v>438</v>
      </c>
      <c r="I13" s="675"/>
      <c r="J13" s="676" t="s">
        <v>648</v>
      </c>
      <c r="K13" s="677"/>
      <c r="L13" s="677"/>
      <c r="M13" s="675" t="s">
        <v>399</v>
      </c>
      <c r="N13" s="675"/>
      <c r="O13" s="675"/>
      <c r="P13" s="684"/>
      <c r="Q13" s="685"/>
      <c r="R13" s="686"/>
      <c r="S13" s="675" t="s">
        <v>438</v>
      </c>
      <c r="T13" s="675"/>
      <c r="U13" s="676"/>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c r="Q14" s="567"/>
      <c r="R14" s="567"/>
      <c r="S14" s="682" t="s">
        <v>4</v>
      </c>
      <c r="T14" s="683"/>
      <c r="U14" s="679"/>
      <c r="V14" s="680"/>
      <c r="W14" s="681"/>
    </row>
    <row r="15" spans="2:23" s="22" customFormat="1" ht="39.75" customHeight="1" x14ac:dyDescent="0.15">
      <c r="B15" s="658" t="s">
        <v>400</v>
      </c>
      <c r="C15" s="658"/>
      <c r="D15" s="658"/>
      <c r="E15" s="659" t="s">
        <v>649</v>
      </c>
      <c r="F15" s="660"/>
      <c r="G15" s="660"/>
      <c r="H15" s="660"/>
      <c r="I15" s="660"/>
      <c r="J15" s="660"/>
      <c r="K15" s="660"/>
      <c r="L15" s="661"/>
      <c r="M15" s="658" t="s">
        <v>400</v>
      </c>
      <c r="N15" s="658"/>
      <c r="O15" s="658"/>
      <c r="P15" s="659"/>
      <c r="Q15" s="660"/>
      <c r="R15" s="660"/>
      <c r="S15" s="660"/>
      <c r="T15" s="660"/>
      <c r="U15" s="660"/>
      <c r="V15" s="660"/>
      <c r="W15" s="661"/>
    </row>
    <row r="16" spans="2:23" s="22" customFormat="1" ht="25.5" customHeight="1" x14ac:dyDescent="0.15">
      <c r="B16" s="665" t="s">
        <v>32</v>
      </c>
      <c r="C16" s="665" t="s">
        <v>190</v>
      </c>
      <c r="D16" s="665"/>
      <c r="E16" s="207"/>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c r="F24" s="685"/>
      <c r="G24" s="686"/>
      <c r="H24" s="675" t="s">
        <v>438</v>
      </c>
      <c r="I24" s="675"/>
      <c r="J24" s="684"/>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c r="F25" s="567"/>
      <c r="G25" s="567"/>
      <c r="H25" s="251" t="s">
        <v>4</v>
      </c>
      <c r="I25" s="252"/>
      <c r="J25" s="679"/>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A61A7364-1F47-4F8A-9E41-C845BD1D532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EA7156B-5876-4094-B5B9-B6F61E638601}">
          <x14:formula1>
            <xm:f>'(参考)リスト'!$F$16:$F$21</xm:f>
          </x14:formula1>
          <xm:sqref>E11:E12 E22:E23 P11:P12 P22:P23</xm:sqref>
        </x14:dataValidation>
        <x14:dataValidation type="list" allowBlank="1" showInputMessage="1" showErrorMessage="1" xr:uid="{2012D13B-1EC6-4FC0-B01C-D1F5E52382E1}">
          <x14:formula1>
            <xm:f>'(参考)リスト'!$D$16:$D$18</xm:f>
          </x14:formula1>
          <xm:sqref>E10 E21 P10 P21</xm:sqref>
        </x14:dataValidation>
        <x14:dataValidation type="list" allowBlank="1" showInputMessage="1" showErrorMessage="1" xr:uid="{11DB73AE-5D91-4444-9329-C1791DE3E71F}">
          <x14:formula1>
            <xm:f>'(参考)リスト'!$E$16:$E$27</xm:f>
          </x14:formula1>
          <xm:sqref>E9 E20 P9 P20</xm:sqref>
        </x14:dataValidation>
        <x14:dataValidation type="list" allowBlank="1" showInputMessage="1" showErrorMessage="1" xr:uid="{36E194BD-0700-4971-83BA-EA60F0837374}">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5C7D3-F311-424F-8FFF-174A75162D91}">
  <sheetPr codeName="Sheet3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21</v>
      </c>
      <c r="F5" s="666" t="s">
        <v>506</v>
      </c>
      <c r="G5" s="667"/>
      <c r="H5" s="667"/>
      <c r="I5" s="667"/>
      <c r="J5" s="667"/>
      <c r="K5" s="667"/>
      <c r="L5" s="668"/>
      <c r="M5" s="687" t="s">
        <v>32</v>
      </c>
      <c r="N5" s="695" t="s">
        <v>190</v>
      </c>
      <c r="O5" s="696"/>
      <c r="P5" s="207"/>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c r="Q7" s="669"/>
      <c r="R7" s="670"/>
      <c r="S7" s="670"/>
      <c r="T7" s="670"/>
      <c r="U7" s="670"/>
      <c r="V7" s="670"/>
      <c r="W7" s="671"/>
    </row>
    <row r="8" spans="2:23" s="22" customFormat="1" ht="25.5" customHeight="1" x14ac:dyDescent="0.15">
      <c r="B8" s="688"/>
      <c r="C8" s="695" t="s">
        <v>166</v>
      </c>
      <c r="D8" s="696"/>
      <c r="E8" s="207" t="s">
        <v>604</v>
      </c>
      <c r="F8" s="669"/>
      <c r="G8" s="670"/>
      <c r="H8" s="670"/>
      <c r="I8" s="670"/>
      <c r="J8" s="670"/>
      <c r="K8" s="670"/>
      <c r="L8" s="671"/>
      <c r="M8" s="688"/>
      <c r="N8" s="695" t="s">
        <v>166</v>
      </c>
      <c r="O8" s="696"/>
      <c r="P8" s="207"/>
      <c r="Q8" s="669"/>
      <c r="R8" s="670"/>
      <c r="S8" s="670"/>
      <c r="T8" s="670"/>
      <c r="U8" s="670"/>
      <c r="V8" s="670"/>
      <c r="W8" s="671"/>
    </row>
    <row r="9" spans="2:23" s="22" customFormat="1" ht="25.5" customHeight="1" x14ac:dyDescent="0.15">
      <c r="B9" s="697" t="s">
        <v>31</v>
      </c>
      <c r="C9" s="699"/>
      <c r="D9" s="698"/>
      <c r="E9" s="208" t="s">
        <v>473</v>
      </c>
      <c r="F9" s="669"/>
      <c r="G9" s="670"/>
      <c r="H9" s="670"/>
      <c r="I9" s="670"/>
      <c r="J9" s="670"/>
      <c r="K9" s="670"/>
      <c r="L9" s="671"/>
      <c r="M9" s="697" t="s">
        <v>31</v>
      </c>
      <c r="N9" s="699"/>
      <c r="O9" s="698"/>
      <c r="P9" s="208"/>
      <c r="Q9" s="669"/>
      <c r="R9" s="670"/>
      <c r="S9" s="670"/>
      <c r="T9" s="670"/>
      <c r="U9" s="670"/>
      <c r="V9" s="670"/>
      <c r="W9" s="671"/>
    </row>
    <row r="10" spans="2:23" s="22" customFormat="1" ht="25.5" customHeight="1" x14ac:dyDescent="0.15">
      <c r="B10" s="687" t="s">
        <v>220</v>
      </c>
      <c r="C10" s="697" t="s">
        <v>398</v>
      </c>
      <c r="D10" s="698"/>
      <c r="E10" s="205" t="s">
        <v>605</v>
      </c>
      <c r="F10" s="669"/>
      <c r="G10" s="670"/>
      <c r="H10" s="670"/>
      <c r="I10" s="670"/>
      <c r="J10" s="670"/>
      <c r="K10" s="670"/>
      <c r="L10" s="671"/>
      <c r="M10" s="687" t="s">
        <v>220</v>
      </c>
      <c r="N10" s="697" t="s">
        <v>398</v>
      </c>
      <c r="O10" s="698"/>
      <c r="P10" s="205"/>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c r="Q12" s="672"/>
      <c r="R12" s="673"/>
      <c r="S12" s="673"/>
      <c r="T12" s="673"/>
      <c r="U12" s="673"/>
      <c r="V12" s="673"/>
      <c r="W12" s="674"/>
    </row>
    <row r="13" spans="2:23" s="22" customFormat="1" ht="25.5" customHeight="1" x14ac:dyDescent="0.15">
      <c r="B13" s="675" t="s">
        <v>399</v>
      </c>
      <c r="C13" s="675"/>
      <c r="D13" s="675"/>
      <c r="E13" s="684" t="s">
        <v>650</v>
      </c>
      <c r="F13" s="685"/>
      <c r="G13" s="686"/>
      <c r="H13" s="675" t="s">
        <v>438</v>
      </c>
      <c r="I13" s="675"/>
      <c r="J13" s="676" t="s">
        <v>650</v>
      </c>
      <c r="K13" s="677"/>
      <c r="L13" s="677"/>
      <c r="M13" s="675" t="s">
        <v>399</v>
      </c>
      <c r="N13" s="675"/>
      <c r="O13" s="675"/>
      <c r="P13" s="684"/>
      <c r="Q13" s="685"/>
      <c r="R13" s="686"/>
      <c r="S13" s="675" t="s">
        <v>438</v>
      </c>
      <c r="T13" s="675"/>
      <c r="U13" s="676"/>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c r="Q14" s="567"/>
      <c r="R14" s="567"/>
      <c r="S14" s="682" t="s">
        <v>4</v>
      </c>
      <c r="T14" s="683"/>
      <c r="U14" s="679"/>
      <c r="V14" s="680"/>
      <c r="W14" s="681"/>
    </row>
    <row r="15" spans="2:23" s="22" customFormat="1" ht="39.75" customHeight="1" x14ac:dyDescent="0.15">
      <c r="B15" s="658" t="s">
        <v>400</v>
      </c>
      <c r="C15" s="658"/>
      <c r="D15" s="658"/>
      <c r="E15" s="659" t="s">
        <v>651</v>
      </c>
      <c r="F15" s="660"/>
      <c r="G15" s="660"/>
      <c r="H15" s="660"/>
      <c r="I15" s="660"/>
      <c r="J15" s="660"/>
      <c r="K15" s="660"/>
      <c r="L15" s="661"/>
      <c r="M15" s="658" t="s">
        <v>400</v>
      </c>
      <c r="N15" s="658"/>
      <c r="O15" s="658"/>
      <c r="P15" s="659"/>
      <c r="Q15" s="660"/>
      <c r="R15" s="660"/>
      <c r="S15" s="660"/>
      <c r="T15" s="660"/>
      <c r="U15" s="660"/>
      <c r="V15" s="660"/>
      <c r="W15" s="661"/>
    </row>
    <row r="16" spans="2:23" s="22" customFormat="1" ht="25.5" customHeight="1" x14ac:dyDescent="0.15">
      <c r="B16" s="665" t="s">
        <v>32</v>
      </c>
      <c r="C16" s="665" t="s">
        <v>190</v>
      </c>
      <c r="D16" s="665"/>
      <c r="E16" s="207"/>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c r="F24" s="685"/>
      <c r="G24" s="686"/>
      <c r="H24" s="675" t="s">
        <v>438</v>
      </c>
      <c r="I24" s="675"/>
      <c r="J24" s="684"/>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c r="F25" s="567"/>
      <c r="G25" s="567"/>
      <c r="H25" s="251" t="s">
        <v>4</v>
      </c>
      <c r="I25" s="252"/>
      <c r="J25" s="679"/>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38F6401D-21E9-4BCC-B882-9277CF1E994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BF311B2-29F2-4E43-9B5B-60681EC068C0}">
          <x14:formula1>
            <xm:f>'(参考)リスト'!$F$16:$F$21</xm:f>
          </x14:formula1>
          <xm:sqref>E11:E12 E22:E23 P11:P12 P22:P23</xm:sqref>
        </x14:dataValidation>
        <x14:dataValidation type="list" allowBlank="1" showInputMessage="1" showErrorMessage="1" xr:uid="{4E53F975-F8A3-4B85-9F55-204C8BECFA4C}">
          <x14:formula1>
            <xm:f>'(参考)リスト'!$D$16:$D$18</xm:f>
          </x14:formula1>
          <xm:sqref>E10 E21 P10 P21</xm:sqref>
        </x14:dataValidation>
        <x14:dataValidation type="list" allowBlank="1" showInputMessage="1" showErrorMessage="1" xr:uid="{A9156385-EABF-4D86-ABF9-CDD09320F208}">
          <x14:formula1>
            <xm:f>'(参考)リスト'!$E$16:$E$27</xm:f>
          </x14:formula1>
          <xm:sqref>E9 E20 P9 P20</xm:sqref>
        </x14:dataValidation>
        <x14:dataValidation type="list" allowBlank="1" showInputMessage="1" showErrorMessage="1" xr:uid="{364FF95C-3314-4A30-8486-394691903CB1}">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5E60E-7DA5-4050-B99F-DADCBA1A27C0}">
  <sheetPr codeName="Sheet3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25</v>
      </c>
      <c r="F5" s="666" t="s">
        <v>506</v>
      </c>
      <c r="G5" s="667"/>
      <c r="H5" s="667"/>
      <c r="I5" s="667"/>
      <c r="J5" s="667"/>
      <c r="K5" s="667"/>
      <c r="L5" s="668"/>
      <c r="M5" s="687" t="s">
        <v>32</v>
      </c>
      <c r="N5" s="695" t="s">
        <v>190</v>
      </c>
      <c r="O5" s="696"/>
      <c r="P5" s="207"/>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c r="Q7" s="669"/>
      <c r="R7" s="670"/>
      <c r="S7" s="670"/>
      <c r="T7" s="670"/>
      <c r="U7" s="670"/>
      <c r="V7" s="670"/>
      <c r="W7" s="671"/>
    </row>
    <row r="8" spans="2:23" s="22" customFormat="1" ht="25.5" customHeight="1" x14ac:dyDescent="0.15">
      <c r="B8" s="688"/>
      <c r="C8" s="695" t="s">
        <v>166</v>
      </c>
      <c r="D8" s="696"/>
      <c r="E8" s="207" t="s">
        <v>604</v>
      </c>
      <c r="F8" s="669"/>
      <c r="G8" s="670"/>
      <c r="H8" s="670"/>
      <c r="I8" s="670"/>
      <c r="J8" s="670"/>
      <c r="K8" s="670"/>
      <c r="L8" s="671"/>
      <c r="M8" s="688"/>
      <c r="N8" s="695" t="s">
        <v>166</v>
      </c>
      <c r="O8" s="696"/>
      <c r="P8" s="207"/>
      <c r="Q8" s="669"/>
      <c r="R8" s="670"/>
      <c r="S8" s="670"/>
      <c r="T8" s="670"/>
      <c r="U8" s="670"/>
      <c r="V8" s="670"/>
      <c r="W8" s="671"/>
    </row>
    <row r="9" spans="2:23" s="22" customFormat="1" ht="25.5" customHeight="1" x14ac:dyDescent="0.15">
      <c r="B9" s="697" t="s">
        <v>31</v>
      </c>
      <c r="C9" s="699"/>
      <c r="D9" s="698"/>
      <c r="E9" s="208" t="s">
        <v>480</v>
      </c>
      <c r="F9" s="669"/>
      <c r="G9" s="670"/>
      <c r="H9" s="670"/>
      <c r="I9" s="670"/>
      <c r="J9" s="670"/>
      <c r="K9" s="670"/>
      <c r="L9" s="671"/>
      <c r="M9" s="697" t="s">
        <v>31</v>
      </c>
      <c r="N9" s="699"/>
      <c r="O9" s="698"/>
      <c r="P9" s="208"/>
      <c r="Q9" s="669"/>
      <c r="R9" s="670"/>
      <c r="S9" s="670"/>
      <c r="T9" s="670"/>
      <c r="U9" s="670"/>
      <c r="V9" s="670"/>
      <c r="W9" s="671"/>
    </row>
    <row r="10" spans="2:23" s="22" customFormat="1" ht="25.5" customHeight="1" x14ac:dyDescent="0.15">
      <c r="B10" s="687" t="s">
        <v>220</v>
      </c>
      <c r="C10" s="697" t="s">
        <v>398</v>
      </c>
      <c r="D10" s="698"/>
      <c r="E10" s="205" t="s">
        <v>480</v>
      </c>
      <c r="F10" s="669"/>
      <c r="G10" s="670"/>
      <c r="H10" s="670"/>
      <c r="I10" s="670"/>
      <c r="J10" s="670"/>
      <c r="K10" s="670"/>
      <c r="L10" s="671"/>
      <c r="M10" s="687" t="s">
        <v>220</v>
      </c>
      <c r="N10" s="697" t="s">
        <v>398</v>
      </c>
      <c r="O10" s="698"/>
      <c r="P10" s="205"/>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c r="Q12" s="672"/>
      <c r="R12" s="673"/>
      <c r="S12" s="673"/>
      <c r="T12" s="673"/>
      <c r="U12" s="673"/>
      <c r="V12" s="673"/>
      <c r="W12" s="674"/>
    </row>
    <row r="13" spans="2:23" s="22" customFormat="1" ht="25.5" customHeight="1" x14ac:dyDescent="0.15">
      <c r="B13" s="675" t="s">
        <v>399</v>
      </c>
      <c r="C13" s="675"/>
      <c r="D13" s="675"/>
      <c r="E13" s="684" t="s">
        <v>652</v>
      </c>
      <c r="F13" s="685"/>
      <c r="G13" s="686"/>
      <c r="H13" s="675" t="s">
        <v>438</v>
      </c>
      <c r="I13" s="675"/>
      <c r="J13" s="676" t="s">
        <v>653</v>
      </c>
      <c r="K13" s="677"/>
      <c r="L13" s="677"/>
      <c r="M13" s="675" t="s">
        <v>399</v>
      </c>
      <c r="N13" s="675"/>
      <c r="O13" s="675"/>
      <c r="P13" s="684"/>
      <c r="Q13" s="685"/>
      <c r="R13" s="686"/>
      <c r="S13" s="675" t="s">
        <v>438</v>
      </c>
      <c r="T13" s="675"/>
      <c r="U13" s="676"/>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c r="Q14" s="567"/>
      <c r="R14" s="567"/>
      <c r="S14" s="682" t="s">
        <v>4</v>
      </c>
      <c r="T14" s="683"/>
      <c r="U14" s="679"/>
      <c r="V14" s="680"/>
      <c r="W14" s="681"/>
    </row>
    <row r="15" spans="2:23" s="22" customFormat="1" ht="39.75" customHeight="1" x14ac:dyDescent="0.15">
      <c r="B15" s="658" t="s">
        <v>400</v>
      </c>
      <c r="C15" s="658"/>
      <c r="D15" s="658"/>
      <c r="E15" s="659" t="s">
        <v>654</v>
      </c>
      <c r="F15" s="660"/>
      <c r="G15" s="660"/>
      <c r="H15" s="660"/>
      <c r="I15" s="660"/>
      <c r="J15" s="660"/>
      <c r="K15" s="660"/>
      <c r="L15" s="661"/>
      <c r="M15" s="658" t="s">
        <v>400</v>
      </c>
      <c r="N15" s="658"/>
      <c r="O15" s="658"/>
      <c r="P15" s="659"/>
      <c r="Q15" s="660"/>
      <c r="R15" s="660"/>
      <c r="S15" s="660"/>
      <c r="T15" s="660"/>
      <c r="U15" s="660"/>
      <c r="V15" s="660"/>
      <c r="W15" s="661"/>
    </row>
    <row r="16" spans="2:23" s="22" customFormat="1" ht="25.5" customHeight="1" x14ac:dyDescent="0.15">
      <c r="B16" s="665" t="s">
        <v>32</v>
      </c>
      <c r="C16" s="665" t="s">
        <v>190</v>
      </c>
      <c r="D16" s="665"/>
      <c r="E16" s="207"/>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c r="F24" s="685"/>
      <c r="G24" s="686"/>
      <c r="H24" s="675" t="s">
        <v>438</v>
      </c>
      <c r="I24" s="675"/>
      <c r="J24" s="684"/>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c r="F25" s="567"/>
      <c r="G25" s="567"/>
      <c r="H25" s="251" t="s">
        <v>4</v>
      </c>
      <c r="I25" s="252"/>
      <c r="J25" s="679"/>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34153726-F9BE-4BF7-BAC4-66FFA095137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BE24B70-8B5F-44E0-8437-75F075E61976}">
          <x14:formula1>
            <xm:f>'(参考)リスト'!$F$16:$F$21</xm:f>
          </x14:formula1>
          <xm:sqref>E11:E12 E22:E23 P11:P12 P22:P23</xm:sqref>
        </x14:dataValidation>
        <x14:dataValidation type="list" allowBlank="1" showInputMessage="1" showErrorMessage="1" xr:uid="{E65F3F87-5C3A-4E85-8072-9A5D5BB71712}">
          <x14:formula1>
            <xm:f>'(参考)リスト'!$D$16:$D$18</xm:f>
          </x14:formula1>
          <xm:sqref>E10 E21 P10 P21</xm:sqref>
        </x14:dataValidation>
        <x14:dataValidation type="list" allowBlank="1" showInputMessage="1" showErrorMessage="1" xr:uid="{756B11F5-5130-43E0-8371-8052577C89B9}">
          <x14:formula1>
            <xm:f>'(参考)リスト'!$E$16:$E$27</xm:f>
          </x14:formula1>
          <xm:sqref>E9 E20 P9 P20</xm:sqref>
        </x14:dataValidation>
        <x14:dataValidation type="list" allowBlank="1" showInputMessage="1" showErrorMessage="1" xr:uid="{3E042E80-D63F-423B-9F83-0B8C8D6397F8}">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D6081-5DC9-4351-8650-6CE741477D36}">
  <sheetPr codeName="Sheet3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29</v>
      </c>
      <c r="F5" s="666" t="s">
        <v>506</v>
      </c>
      <c r="G5" s="667"/>
      <c r="H5" s="667"/>
      <c r="I5" s="667"/>
      <c r="J5" s="667"/>
      <c r="K5" s="667"/>
      <c r="L5" s="668"/>
      <c r="M5" s="687" t="s">
        <v>32</v>
      </c>
      <c r="N5" s="695" t="s">
        <v>190</v>
      </c>
      <c r="O5" s="696"/>
      <c r="P5" s="207"/>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c r="Q7" s="669"/>
      <c r="R7" s="670"/>
      <c r="S7" s="670"/>
      <c r="T7" s="670"/>
      <c r="U7" s="670"/>
      <c r="V7" s="670"/>
      <c r="W7" s="671"/>
    </row>
    <row r="8" spans="2:23" s="22" customFormat="1" ht="25.5" customHeight="1" x14ac:dyDescent="0.15">
      <c r="B8" s="688"/>
      <c r="C8" s="695" t="s">
        <v>166</v>
      </c>
      <c r="D8" s="696"/>
      <c r="E8" s="207" t="s">
        <v>617</v>
      </c>
      <c r="F8" s="669"/>
      <c r="G8" s="670"/>
      <c r="H8" s="670"/>
      <c r="I8" s="670"/>
      <c r="J8" s="670"/>
      <c r="K8" s="670"/>
      <c r="L8" s="671"/>
      <c r="M8" s="688"/>
      <c r="N8" s="695" t="s">
        <v>166</v>
      </c>
      <c r="O8" s="696"/>
      <c r="P8" s="207"/>
      <c r="Q8" s="669"/>
      <c r="R8" s="670"/>
      <c r="S8" s="670"/>
      <c r="T8" s="670"/>
      <c r="U8" s="670"/>
      <c r="V8" s="670"/>
      <c r="W8" s="671"/>
    </row>
    <row r="9" spans="2:23" s="22" customFormat="1" ht="25.5" customHeight="1" x14ac:dyDescent="0.15">
      <c r="B9" s="697" t="s">
        <v>31</v>
      </c>
      <c r="C9" s="699"/>
      <c r="D9" s="698"/>
      <c r="E9" s="208" t="s">
        <v>474</v>
      </c>
      <c r="F9" s="669"/>
      <c r="G9" s="670"/>
      <c r="H9" s="670"/>
      <c r="I9" s="670"/>
      <c r="J9" s="670"/>
      <c r="K9" s="670"/>
      <c r="L9" s="671"/>
      <c r="M9" s="697" t="s">
        <v>31</v>
      </c>
      <c r="N9" s="699"/>
      <c r="O9" s="698"/>
      <c r="P9" s="208"/>
      <c r="Q9" s="669"/>
      <c r="R9" s="670"/>
      <c r="S9" s="670"/>
      <c r="T9" s="670"/>
      <c r="U9" s="670"/>
      <c r="V9" s="670"/>
      <c r="W9" s="671"/>
    </row>
    <row r="10" spans="2:23" s="22" customFormat="1" ht="25.5" customHeight="1" x14ac:dyDescent="0.15">
      <c r="B10" s="687" t="s">
        <v>220</v>
      </c>
      <c r="C10" s="697" t="s">
        <v>398</v>
      </c>
      <c r="D10" s="698"/>
      <c r="E10" s="205" t="s">
        <v>605</v>
      </c>
      <c r="F10" s="669"/>
      <c r="G10" s="670"/>
      <c r="H10" s="670"/>
      <c r="I10" s="670"/>
      <c r="J10" s="670"/>
      <c r="K10" s="670"/>
      <c r="L10" s="671"/>
      <c r="M10" s="687" t="s">
        <v>220</v>
      </c>
      <c r="N10" s="697" t="s">
        <v>398</v>
      </c>
      <c r="O10" s="698"/>
      <c r="P10" s="205"/>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c r="Q12" s="672"/>
      <c r="R12" s="673"/>
      <c r="S12" s="673"/>
      <c r="T12" s="673"/>
      <c r="U12" s="673"/>
      <c r="V12" s="673"/>
      <c r="W12" s="674"/>
    </row>
    <row r="13" spans="2:23" s="22" customFormat="1" ht="25.5" customHeight="1" x14ac:dyDescent="0.15">
      <c r="B13" s="675" t="s">
        <v>399</v>
      </c>
      <c r="C13" s="675"/>
      <c r="D13" s="675"/>
      <c r="E13" s="684" t="s">
        <v>638</v>
      </c>
      <c r="F13" s="685"/>
      <c r="G13" s="686"/>
      <c r="H13" s="675" t="s">
        <v>438</v>
      </c>
      <c r="I13" s="675"/>
      <c r="J13" s="676" t="s">
        <v>628</v>
      </c>
      <c r="K13" s="677"/>
      <c r="L13" s="677"/>
      <c r="M13" s="675" t="s">
        <v>399</v>
      </c>
      <c r="N13" s="675"/>
      <c r="O13" s="675"/>
      <c r="P13" s="684"/>
      <c r="Q13" s="685"/>
      <c r="R13" s="686"/>
      <c r="S13" s="675" t="s">
        <v>438</v>
      </c>
      <c r="T13" s="675"/>
      <c r="U13" s="676"/>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c r="Q14" s="567"/>
      <c r="R14" s="567"/>
      <c r="S14" s="682" t="s">
        <v>4</v>
      </c>
      <c r="T14" s="683"/>
      <c r="U14" s="679"/>
      <c r="V14" s="680"/>
      <c r="W14" s="681"/>
    </row>
    <row r="15" spans="2:23" s="22" customFormat="1" ht="39.75" customHeight="1" x14ac:dyDescent="0.15">
      <c r="B15" s="658" t="s">
        <v>400</v>
      </c>
      <c r="C15" s="658"/>
      <c r="D15" s="658"/>
      <c r="E15" s="659" t="s">
        <v>655</v>
      </c>
      <c r="F15" s="660"/>
      <c r="G15" s="660"/>
      <c r="H15" s="660"/>
      <c r="I15" s="660"/>
      <c r="J15" s="660"/>
      <c r="K15" s="660"/>
      <c r="L15" s="661"/>
      <c r="M15" s="658" t="s">
        <v>400</v>
      </c>
      <c r="N15" s="658"/>
      <c r="O15" s="658"/>
      <c r="P15" s="659"/>
      <c r="Q15" s="660"/>
      <c r="R15" s="660"/>
      <c r="S15" s="660"/>
      <c r="T15" s="660"/>
      <c r="U15" s="660"/>
      <c r="V15" s="660"/>
      <c r="W15" s="661"/>
    </row>
    <row r="16" spans="2:23" s="22" customFormat="1" ht="25.5" customHeight="1" x14ac:dyDescent="0.15">
      <c r="B16" s="665" t="s">
        <v>32</v>
      </c>
      <c r="C16" s="665" t="s">
        <v>190</v>
      </c>
      <c r="D16" s="665"/>
      <c r="E16" s="207"/>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c r="F24" s="685"/>
      <c r="G24" s="686"/>
      <c r="H24" s="675" t="s">
        <v>438</v>
      </c>
      <c r="I24" s="675"/>
      <c r="J24" s="684"/>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c r="F25" s="567"/>
      <c r="G25" s="567"/>
      <c r="H25" s="251" t="s">
        <v>4</v>
      </c>
      <c r="I25" s="252"/>
      <c r="J25" s="679"/>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D5C99DC0-0A50-47E9-840B-3212C9E2F3B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46971F6-B697-4D1E-A2E4-1B3FDD423177}">
          <x14:formula1>
            <xm:f>'(参考)リスト'!$F$16:$F$21</xm:f>
          </x14:formula1>
          <xm:sqref>E11:E12 E22:E23 P11:P12 P22:P23</xm:sqref>
        </x14:dataValidation>
        <x14:dataValidation type="list" allowBlank="1" showInputMessage="1" showErrorMessage="1" xr:uid="{B7B9132D-52D1-487D-8E90-3AE45504CD08}">
          <x14:formula1>
            <xm:f>'(参考)リスト'!$D$16:$D$18</xm:f>
          </x14:formula1>
          <xm:sqref>E10 E21 P10 P21</xm:sqref>
        </x14:dataValidation>
        <x14:dataValidation type="list" allowBlank="1" showInputMessage="1" showErrorMessage="1" xr:uid="{34C920ED-B5AF-475C-94C1-FB85CFF3B60F}">
          <x14:formula1>
            <xm:f>'(参考)リスト'!$E$16:$E$27</xm:f>
          </x14:formula1>
          <xm:sqref>E9 E20 P9 P20</xm:sqref>
        </x14:dataValidation>
        <x14:dataValidation type="list" allowBlank="1" showInputMessage="1" showErrorMessage="1" xr:uid="{5A8570E8-FC14-456D-8203-2D3C4BD51837}">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3BFEE-D856-448E-B362-9ECD13C2C39E}">
  <sheetPr codeName="Sheet3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32</v>
      </c>
      <c r="F5" s="666" t="s">
        <v>506</v>
      </c>
      <c r="G5" s="667"/>
      <c r="H5" s="667"/>
      <c r="I5" s="667"/>
      <c r="J5" s="667"/>
      <c r="K5" s="667"/>
      <c r="L5" s="668"/>
      <c r="M5" s="687" t="s">
        <v>32</v>
      </c>
      <c r="N5" s="695" t="s">
        <v>190</v>
      </c>
      <c r="O5" s="696"/>
      <c r="P5" s="207">
        <v>32</v>
      </c>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v>2</v>
      </c>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t="s">
        <v>603</v>
      </c>
      <c r="Q7" s="669"/>
      <c r="R7" s="670"/>
      <c r="S7" s="670"/>
      <c r="T7" s="670"/>
      <c r="U7" s="670"/>
      <c r="V7" s="670"/>
      <c r="W7" s="671"/>
    </row>
    <row r="8" spans="2:23" s="22" customFormat="1" ht="25.5" customHeight="1" x14ac:dyDescent="0.15">
      <c r="B8" s="688"/>
      <c r="C8" s="695" t="s">
        <v>166</v>
      </c>
      <c r="D8" s="696"/>
      <c r="E8" s="207" t="s">
        <v>604</v>
      </c>
      <c r="F8" s="669"/>
      <c r="G8" s="670"/>
      <c r="H8" s="670"/>
      <c r="I8" s="670"/>
      <c r="J8" s="670"/>
      <c r="K8" s="670"/>
      <c r="L8" s="671"/>
      <c r="M8" s="688"/>
      <c r="N8" s="695" t="s">
        <v>166</v>
      </c>
      <c r="O8" s="696"/>
      <c r="P8" s="207" t="s">
        <v>612</v>
      </c>
      <c r="Q8" s="669"/>
      <c r="R8" s="670"/>
      <c r="S8" s="670"/>
      <c r="T8" s="670"/>
      <c r="U8" s="670"/>
      <c r="V8" s="670"/>
      <c r="W8" s="671"/>
    </row>
    <row r="9" spans="2:23" s="22" customFormat="1" ht="25.5" customHeight="1" x14ac:dyDescent="0.15">
      <c r="B9" s="697" t="s">
        <v>31</v>
      </c>
      <c r="C9" s="699"/>
      <c r="D9" s="698"/>
      <c r="E9" s="208" t="s">
        <v>473</v>
      </c>
      <c r="F9" s="669"/>
      <c r="G9" s="670"/>
      <c r="H9" s="670"/>
      <c r="I9" s="670"/>
      <c r="J9" s="670"/>
      <c r="K9" s="670"/>
      <c r="L9" s="671"/>
      <c r="M9" s="697" t="s">
        <v>31</v>
      </c>
      <c r="N9" s="699"/>
      <c r="O9" s="698"/>
      <c r="P9" s="208" t="s">
        <v>473</v>
      </c>
      <c r="Q9" s="669"/>
      <c r="R9" s="670"/>
      <c r="S9" s="670"/>
      <c r="T9" s="670"/>
      <c r="U9" s="670"/>
      <c r="V9" s="670"/>
      <c r="W9" s="671"/>
    </row>
    <row r="10" spans="2:23" s="22" customFormat="1" ht="25.5" customHeight="1" x14ac:dyDescent="0.15">
      <c r="B10" s="687" t="s">
        <v>220</v>
      </c>
      <c r="C10" s="697" t="s">
        <v>398</v>
      </c>
      <c r="D10" s="698"/>
      <c r="E10" s="205" t="s">
        <v>605</v>
      </c>
      <c r="F10" s="669"/>
      <c r="G10" s="670"/>
      <c r="H10" s="670"/>
      <c r="I10" s="670"/>
      <c r="J10" s="670"/>
      <c r="K10" s="670"/>
      <c r="L10" s="671"/>
      <c r="M10" s="687" t="s">
        <v>220</v>
      </c>
      <c r="N10" s="697" t="s">
        <v>398</v>
      </c>
      <c r="O10" s="698"/>
      <c r="P10" s="205" t="s">
        <v>605</v>
      </c>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t="s">
        <v>607</v>
      </c>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t="s">
        <v>606</v>
      </c>
      <c r="Q12" s="672"/>
      <c r="R12" s="673"/>
      <c r="S12" s="673"/>
      <c r="T12" s="673"/>
      <c r="U12" s="673"/>
      <c r="V12" s="673"/>
      <c r="W12" s="674"/>
    </row>
    <row r="13" spans="2:23" s="22" customFormat="1" ht="25.5" customHeight="1" x14ac:dyDescent="0.15">
      <c r="B13" s="675" t="s">
        <v>399</v>
      </c>
      <c r="C13" s="675"/>
      <c r="D13" s="675"/>
      <c r="E13" s="684" t="s">
        <v>643</v>
      </c>
      <c r="F13" s="685"/>
      <c r="G13" s="686"/>
      <c r="H13" s="675" t="s">
        <v>438</v>
      </c>
      <c r="I13" s="675"/>
      <c r="J13" s="676" t="s">
        <v>656</v>
      </c>
      <c r="K13" s="677"/>
      <c r="L13" s="677"/>
      <c r="M13" s="675" t="s">
        <v>399</v>
      </c>
      <c r="N13" s="675"/>
      <c r="O13" s="675"/>
      <c r="P13" s="684" t="s">
        <v>658</v>
      </c>
      <c r="Q13" s="685"/>
      <c r="R13" s="686"/>
      <c r="S13" s="675" t="s">
        <v>438</v>
      </c>
      <c r="T13" s="675"/>
      <c r="U13" s="676" t="s">
        <v>659</v>
      </c>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t="s">
        <v>628</v>
      </c>
      <c r="Q14" s="567"/>
      <c r="R14" s="567"/>
      <c r="S14" s="682" t="s">
        <v>4</v>
      </c>
      <c r="T14" s="683"/>
      <c r="U14" s="679" t="s">
        <v>607</v>
      </c>
      <c r="V14" s="680"/>
      <c r="W14" s="681"/>
    </row>
    <row r="15" spans="2:23" s="22" customFormat="1" ht="39.75" customHeight="1" x14ac:dyDescent="0.15">
      <c r="B15" s="658" t="s">
        <v>400</v>
      </c>
      <c r="C15" s="658"/>
      <c r="D15" s="658"/>
      <c r="E15" s="659" t="s">
        <v>657</v>
      </c>
      <c r="F15" s="660"/>
      <c r="G15" s="660"/>
      <c r="H15" s="660"/>
      <c r="I15" s="660"/>
      <c r="J15" s="660"/>
      <c r="K15" s="660"/>
      <c r="L15" s="661"/>
      <c r="M15" s="658" t="s">
        <v>400</v>
      </c>
      <c r="N15" s="658"/>
      <c r="O15" s="658"/>
      <c r="P15" s="659" t="s">
        <v>660</v>
      </c>
      <c r="Q15" s="660"/>
      <c r="R15" s="660"/>
      <c r="S15" s="660"/>
      <c r="T15" s="660"/>
      <c r="U15" s="660"/>
      <c r="V15" s="660"/>
      <c r="W15" s="661"/>
    </row>
    <row r="16" spans="2:23" s="22" customFormat="1" ht="25.5" customHeight="1" x14ac:dyDescent="0.15">
      <c r="B16" s="665" t="s">
        <v>32</v>
      </c>
      <c r="C16" s="665" t="s">
        <v>190</v>
      </c>
      <c r="D16" s="665"/>
      <c r="E16" s="207">
        <v>32</v>
      </c>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v>3</v>
      </c>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t="s">
        <v>603</v>
      </c>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t="s">
        <v>618</v>
      </c>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t="s">
        <v>473</v>
      </c>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t="s">
        <v>605</v>
      </c>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t="s">
        <v>607</v>
      </c>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t="s">
        <v>606</v>
      </c>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t="s">
        <v>661</v>
      </c>
      <c r="F24" s="685"/>
      <c r="G24" s="686"/>
      <c r="H24" s="675" t="s">
        <v>438</v>
      </c>
      <c r="I24" s="675"/>
      <c r="J24" s="684" t="s">
        <v>662</v>
      </c>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t="s">
        <v>628</v>
      </c>
      <c r="F25" s="567"/>
      <c r="G25" s="567"/>
      <c r="H25" s="251" t="s">
        <v>4</v>
      </c>
      <c r="I25" s="252"/>
      <c r="J25" s="679" t="s">
        <v>607</v>
      </c>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t="s">
        <v>663</v>
      </c>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DDB6FE4E-3ADC-4297-877E-2D2834C95B8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8DC0C08-4B2E-49A7-8F63-FBF5CD3BD649}">
          <x14:formula1>
            <xm:f>'(参考)リスト'!$F$16:$F$21</xm:f>
          </x14:formula1>
          <xm:sqref>E11:E12 E22:E23 P11:P12 P22:P23</xm:sqref>
        </x14:dataValidation>
        <x14:dataValidation type="list" allowBlank="1" showInputMessage="1" showErrorMessage="1" xr:uid="{A25D5AFA-24A2-4109-9357-BB4A7692F1C6}">
          <x14:formula1>
            <xm:f>'(参考)リスト'!$D$16:$D$18</xm:f>
          </x14:formula1>
          <xm:sqref>E10 E21 P10 P21</xm:sqref>
        </x14:dataValidation>
        <x14:dataValidation type="list" allowBlank="1" showInputMessage="1" showErrorMessage="1" xr:uid="{56C395EC-1347-4751-B13F-5F314A5E77D3}">
          <x14:formula1>
            <xm:f>'(参考)リスト'!$E$16:$E$27</xm:f>
          </x14:formula1>
          <xm:sqref>E9 E20 P9 P20</xm:sqref>
        </x14:dataValidation>
        <x14:dataValidation type="list" allowBlank="1" showInputMessage="1" showErrorMessage="1" xr:uid="{647FED72-00CE-4336-B6B5-70C6AE765223}">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CC070-2742-4BAA-BF20-55A9035A430C}">
  <sheetPr codeName="Sheet40"/>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33</v>
      </c>
      <c r="F5" s="666" t="s">
        <v>506</v>
      </c>
      <c r="G5" s="667"/>
      <c r="H5" s="667"/>
      <c r="I5" s="667"/>
      <c r="J5" s="667"/>
      <c r="K5" s="667"/>
      <c r="L5" s="668"/>
      <c r="M5" s="687" t="s">
        <v>32</v>
      </c>
      <c r="N5" s="695" t="s">
        <v>190</v>
      </c>
      <c r="O5" s="696"/>
      <c r="P5" s="207">
        <v>33</v>
      </c>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v>2</v>
      </c>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t="s">
        <v>603</v>
      </c>
      <c r="Q7" s="669"/>
      <c r="R7" s="670"/>
      <c r="S7" s="670"/>
      <c r="T7" s="670"/>
      <c r="U7" s="670"/>
      <c r="V7" s="670"/>
      <c r="W7" s="671"/>
    </row>
    <row r="8" spans="2:23" s="22" customFormat="1" ht="25.5" customHeight="1" x14ac:dyDescent="0.15">
      <c r="B8" s="688"/>
      <c r="C8" s="695" t="s">
        <v>166</v>
      </c>
      <c r="D8" s="696"/>
      <c r="E8" s="207" t="s">
        <v>604</v>
      </c>
      <c r="F8" s="669"/>
      <c r="G8" s="670"/>
      <c r="H8" s="670"/>
      <c r="I8" s="670"/>
      <c r="J8" s="670"/>
      <c r="K8" s="670"/>
      <c r="L8" s="671"/>
      <c r="M8" s="688"/>
      <c r="N8" s="695" t="s">
        <v>166</v>
      </c>
      <c r="O8" s="696"/>
      <c r="P8" s="207" t="s">
        <v>604</v>
      </c>
      <c r="Q8" s="669"/>
      <c r="R8" s="670"/>
      <c r="S8" s="670"/>
      <c r="T8" s="670"/>
      <c r="U8" s="670"/>
      <c r="V8" s="670"/>
      <c r="W8" s="671"/>
    </row>
    <row r="9" spans="2:23" s="22" customFormat="1" ht="25.5" customHeight="1" x14ac:dyDescent="0.15">
      <c r="B9" s="697" t="s">
        <v>31</v>
      </c>
      <c r="C9" s="699"/>
      <c r="D9" s="698"/>
      <c r="E9" s="208" t="s">
        <v>473</v>
      </c>
      <c r="F9" s="669"/>
      <c r="G9" s="670"/>
      <c r="H9" s="670"/>
      <c r="I9" s="670"/>
      <c r="J9" s="670"/>
      <c r="K9" s="670"/>
      <c r="L9" s="671"/>
      <c r="M9" s="697" t="s">
        <v>31</v>
      </c>
      <c r="N9" s="699"/>
      <c r="O9" s="698"/>
      <c r="P9" s="208" t="s">
        <v>473</v>
      </c>
      <c r="Q9" s="669"/>
      <c r="R9" s="670"/>
      <c r="S9" s="670"/>
      <c r="T9" s="670"/>
      <c r="U9" s="670"/>
      <c r="V9" s="670"/>
      <c r="W9" s="671"/>
    </row>
    <row r="10" spans="2:23" s="22" customFormat="1" ht="25.5" customHeight="1" x14ac:dyDescent="0.15">
      <c r="B10" s="687" t="s">
        <v>220</v>
      </c>
      <c r="C10" s="697" t="s">
        <v>398</v>
      </c>
      <c r="D10" s="698"/>
      <c r="E10" s="205" t="s">
        <v>605</v>
      </c>
      <c r="F10" s="669"/>
      <c r="G10" s="670"/>
      <c r="H10" s="670"/>
      <c r="I10" s="670"/>
      <c r="J10" s="670"/>
      <c r="K10" s="670"/>
      <c r="L10" s="671"/>
      <c r="M10" s="687" t="s">
        <v>220</v>
      </c>
      <c r="N10" s="697" t="s">
        <v>398</v>
      </c>
      <c r="O10" s="698"/>
      <c r="P10" s="205" t="s">
        <v>605</v>
      </c>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t="s">
        <v>607</v>
      </c>
      <c r="Q11" s="669"/>
      <c r="R11" s="670"/>
      <c r="S11" s="670"/>
      <c r="T11" s="670"/>
      <c r="U11" s="670"/>
      <c r="V11" s="670"/>
      <c r="W11" s="671"/>
    </row>
    <row r="12" spans="2:23" s="22" customFormat="1" ht="25.5" customHeight="1" x14ac:dyDescent="0.15">
      <c r="B12" s="689"/>
      <c r="C12" s="658" t="s">
        <v>221</v>
      </c>
      <c r="D12" s="658"/>
      <c r="E12" s="181" t="s">
        <v>505</v>
      </c>
      <c r="F12" s="672"/>
      <c r="G12" s="673"/>
      <c r="H12" s="673"/>
      <c r="I12" s="673"/>
      <c r="J12" s="673"/>
      <c r="K12" s="673"/>
      <c r="L12" s="674"/>
      <c r="M12" s="689"/>
      <c r="N12" s="658" t="s">
        <v>221</v>
      </c>
      <c r="O12" s="658"/>
      <c r="P12" s="181" t="s">
        <v>606</v>
      </c>
      <c r="Q12" s="672"/>
      <c r="R12" s="673"/>
      <c r="S12" s="673"/>
      <c r="T12" s="673"/>
      <c r="U12" s="673"/>
      <c r="V12" s="673"/>
      <c r="W12" s="674"/>
    </row>
    <row r="13" spans="2:23" s="22" customFormat="1" ht="25.5" customHeight="1" x14ac:dyDescent="0.15">
      <c r="B13" s="675" t="s">
        <v>399</v>
      </c>
      <c r="C13" s="675"/>
      <c r="D13" s="675"/>
      <c r="E13" s="684" t="s">
        <v>664</v>
      </c>
      <c r="F13" s="685"/>
      <c r="G13" s="686"/>
      <c r="H13" s="675" t="s">
        <v>438</v>
      </c>
      <c r="I13" s="675"/>
      <c r="J13" s="676" t="s">
        <v>631</v>
      </c>
      <c r="K13" s="677"/>
      <c r="L13" s="677"/>
      <c r="M13" s="675" t="s">
        <v>399</v>
      </c>
      <c r="N13" s="675"/>
      <c r="O13" s="675"/>
      <c r="P13" s="684" t="s">
        <v>666</v>
      </c>
      <c r="Q13" s="685"/>
      <c r="R13" s="686"/>
      <c r="S13" s="675" t="s">
        <v>438</v>
      </c>
      <c r="T13" s="675"/>
      <c r="U13" s="676" t="s">
        <v>667</v>
      </c>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t="s">
        <v>628</v>
      </c>
      <c r="Q14" s="567"/>
      <c r="R14" s="567"/>
      <c r="S14" s="682" t="s">
        <v>4</v>
      </c>
      <c r="T14" s="683"/>
      <c r="U14" s="679" t="s">
        <v>607</v>
      </c>
      <c r="V14" s="680"/>
      <c r="W14" s="681"/>
    </row>
    <row r="15" spans="2:23" s="22" customFormat="1" ht="39.75" customHeight="1" x14ac:dyDescent="0.15">
      <c r="B15" s="658" t="s">
        <v>400</v>
      </c>
      <c r="C15" s="658"/>
      <c r="D15" s="658"/>
      <c r="E15" s="659" t="s">
        <v>665</v>
      </c>
      <c r="F15" s="660"/>
      <c r="G15" s="660"/>
      <c r="H15" s="660"/>
      <c r="I15" s="660"/>
      <c r="J15" s="660"/>
      <c r="K15" s="660"/>
      <c r="L15" s="661"/>
      <c r="M15" s="658" t="s">
        <v>400</v>
      </c>
      <c r="N15" s="658"/>
      <c r="O15" s="658"/>
      <c r="P15" s="659" t="s">
        <v>657</v>
      </c>
      <c r="Q15" s="660"/>
      <c r="R15" s="660"/>
      <c r="S15" s="660"/>
      <c r="T15" s="660"/>
      <c r="U15" s="660"/>
      <c r="V15" s="660"/>
      <c r="W15" s="661"/>
    </row>
    <row r="16" spans="2:23" s="22" customFormat="1" ht="25.5" customHeight="1" x14ac:dyDescent="0.15">
      <c r="B16" s="665" t="s">
        <v>32</v>
      </c>
      <c r="C16" s="665" t="s">
        <v>190</v>
      </c>
      <c r="D16" s="665"/>
      <c r="E16" s="207">
        <v>33</v>
      </c>
      <c r="F16" s="666" t="s">
        <v>506</v>
      </c>
      <c r="G16" s="667"/>
      <c r="H16" s="667"/>
      <c r="I16" s="667"/>
      <c r="J16" s="667"/>
      <c r="K16" s="667"/>
      <c r="L16" s="668"/>
      <c r="M16" s="665" t="s">
        <v>32</v>
      </c>
      <c r="N16" s="665" t="s">
        <v>190</v>
      </c>
      <c r="O16" s="665"/>
      <c r="P16" s="207">
        <v>33</v>
      </c>
      <c r="Q16" s="666" t="s">
        <v>506</v>
      </c>
      <c r="R16" s="667"/>
      <c r="S16" s="667"/>
      <c r="T16" s="667"/>
      <c r="U16" s="667"/>
      <c r="V16" s="667"/>
      <c r="W16" s="668"/>
    </row>
    <row r="17" spans="2:24" s="22" customFormat="1" ht="25.5" customHeight="1" x14ac:dyDescent="0.15">
      <c r="B17" s="665"/>
      <c r="C17" s="665" t="s">
        <v>324</v>
      </c>
      <c r="D17" s="665"/>
      <c r="E17" s="205">
        <v>3</v>
      </c>
      <c r="F17" s="669"/>
      <c r="G17" s="670"/>
      <c r="H17" s="670"/>
      <c r="I17" s="670"/>
      <c r="J17" s="670"/>
      <c r="K17" s="670"/>
      <c r="L17" s="671"/>
      <c r="M17" s="665"/>
      <c r="N17" s="665" t="s">
        <v>324</v>
      </c>
      <c r="O17" s="665"/>
      <c r="P17" s="205">
        <v>4</v>
      </c>
      <c r="Q17" s="669"/>
      <c r="R17" s="670"/>
      <c r="S17" s="670"/>
      <c r="T17" s="670"/>
      <c r="U17" s="670"/>
      <c r="V17" s="670"/>
      <c r="W17" s="671"/>
    </row>
    <row r="18" spans="2:24" s="22" customFormat="1" ht="25.5" customHeight="1" x14ac:dyDescent="0.15">
      <c r="B18" s="665" t="s">
        <v>30</v>
      </c>
      <c r="C18" s="665" t="s">
        <v>167</v>
      </c>
      <c r="D18" s="665"/>
      <c r="E18" s="206" t="s">
        <v>603</v>
      </c>
      <c r="F18" s="669"/>
      <c r="G18" s="670"/>
      <c r="H18" s="670"/>
      <c r="I18" s="670"/>
      <c r="J18" s="670"/>
      <c r="K18" s="670"/>
      <c r="L18" s="671"/>
      <c r="M18" s="665" t="s">
        <v>30</v>
      </c>
      <c r="N18" s="665" t="s">
        <v>167</v>
      </c>
      <c r="O18" s="665"/>
      <c r="P18" s="206" t="s">
        <v>603</v>
      </c>
      <c r="Q18" s="669"/>
      <c r="R18" s="670"/>
      <c r="S18" s="670"/>
      <c r="T18" s="670"/>
      <c r="U18" s="670"/>
      <c r="V18" s="670"/>
      <c r="W18" s="671"/>
    </row>
    <row r="19" spans="2:24" s="22" customFormat="1" ht="25.5" customHeight="1" x14ac:dyDescent="0.15">
      <c r="B19" s="665"/>
      <c r="C19" s="665" t="s">
        <v>166</v>
      </c>
      <c r="D19" s="665"/>
      <c r="E19" s="207" t="s">
        <v>617</v>
      </c>
      <c r="F19" s="669"/>
      <c r="G19" s="670"/>
      <c r="H19" s="670"/>
      <c r="I19" s="670"/>
      <c r="J19" s="670"/>
      <c r="K19" s="670"/>
      <c r="L19" s="671"/>
      <c r="M19" s="665"/>
      <c r="N19" s="665" t="s">
        <v>166</v>
      </c>
      <c r="O19" s="665"/>
      <c r="P19" s="207" t="s">
        <v>618</v>
      </c>
      <c r="Q19" s="669"/>
      <c r="R19" s="670"/>
      <c r="S19" s="670"/>
      <c r="T19" s="670"/>
      <c r="U19" s="670"/>
      <c r="V19" s="670"/>
      <c r="W19" s="671"/>
    </row>
    <row r="20" spans="2:24" s="22" customFormat="1" ht="25.5" customHeight="1" x14ac:dyDescent="0.15">
      <c r="B20" s="658" t="s">
        <v>31</v>
      </c>
      <c r="C20" s="658"/>
      <c r="D20" s="658"/>
      <c r="E20" s="208" t="s">
        <v>473</v>
      </c>
      <c r="F20" s="669"/>
      <c r="G20" s="670"/>
      <c r="H20" s="670"/>
      <c r="I20" s="670"/>
      <c r="J20" s="670"/>
      <c r="K20" s="670"/>
      <c r="L20" s="671"/>
      <c r="M20" s="658" t="s">
        <v>31</v>
      </c>
      <c r="N20" s="658"/>
      <c r="O20" s="658"/>
      <c r="P20" s="208" t="s">
        <v>473</v>
      </c>
      <c r="Q20" s="669"/>
      <c r="R20" s="670"/>
      <c r="S20" s="670"/>
      <c r="T20" s="670"/>
      <c r="U20" s="670"/>
      <c r="V20" s="670"/>
      <c r="W20" s="671"/>
    </row>
    <row r="21" spans="2:24" s="22" customFormat="1" ht="25.5" customHeight="1" x14ac:dyDescent="0.15">
      <c r="B21" s="687" t="s">
        <v>220</v>
      </c>
      <c r="C21" s="658" t="s">
        <v>398</v>
      </c>
      <c r="D21" s="658"/>
      <c r="E21" s="205" t="s">
        <v>605</v>
      </c>
      <c r="F21" s="669"/>
      <c r="G21" s="670"/>
      <c r="H21" s="670"/>
      <c r="I21" s="670"/>
      <c r="J21" s="670"/>
      <c r="K21" s="670"/>
      <c r="L21" s="671"/>
      <c r="M21" s="687" t="s">
        <v>220</v>
      </c>
      <c r="N21" s="658" t="s">
        <v>398</v>
      </c>
      <c r="O21" s="658"/>
      <c r="P21" s="205" t="s">
        <v>605</v>
      </c>
      <c r="Q21" s="669"/>
      <c r="R21" s="670"/>
      <c r="S21" s="670"/>
      <c r="T21" s="670"/>
      <c r="U21" s="670"/>
      <c r="V21" s="670"/>
      <c r="W21" s="671"/>
    </row>
    <row r="22" spans="2:24" s="22" customFormat="1" ht="25.5" customHeight="1" x14ac:dyDescent="0.15">
      <c r="B22" s="688"/>
      <c r="C22" s="658" t="s">
        <v>219</v>
      </c>
      <c r="D22" s="658"/>
      <c r="E22" s="181" t="s">
        <v>607</v>
      </c>
      <c r="F22" s="669"/>
      <c r="G22" s="670"/>
      <c r="H22" s="670"/>
      <c r="I22" s="670"/>
      <c r="J22" s="670"/>
      <c r="K22" s="670"/>
      <c r="L22" s="671"/>
      <c r="M22" s="688"/>
      <c r="N22" s="658" t="s">
        <v>219</v>
      </c>
      <c r="O22" s="658"/>
      <c r="P22" s="181" t="s">
        <v>607</v>
      </c>
      <c r="Q22" s="669"/>
      <c r="R22" s="670"/>
      <c r="S22" s="670"/>
      <c r="T22" s="670"/>
      <c r="U22" s="670"/>
      <c r="V22" s="670"/>
      <c r="W22" s="671"/>
    </row>
    <row r="23" spans="2:24" s="22" customFormat="1" ht="25.5" customHeight="1" x14ac:dyDescent="0.15">
      <c r="B23" s="689"/>
      <c r="C23" s="658" t="s">
        <v>221</v>
      </c>
      <c r="D23" s="658"/>
      <c r="E23" s="181" t="s">
        <v>606</v>
      </c>
      <c r="F23" s="672"/>
      <c r="G23" s="673"/>
      <c r="H23" s="673"/>
      <c r="I23" s="673"/>
      <c r="J23" s="673"/>
      <c r="K23" s="673"/>
      <c r="L23" s="674"/>
      <c r="M23" s="689"/>
      <c r="N23" s="658" t="s">
        <v>221</v>
      </c>
      <c r="O23" s="658"/>
      <c r="P23" s="181" t="s">
        <v>505</v>
      </c>
      <c r="Q23" s="672"/>
      <c r="R23" s="673"/>
      <c r="S23" s="673"/>
      <c r="T23" s="673"/>
      <c r="U23" s="673"/>
      <c r="V23" s="673"/>
      <c r="W23" s="674"/>
    </row>
    <row r="24" spans="2:24" s="22" customFormat="1" ht="25.5" customHeight="1" x14ac:dyDescent="0.15">
      <c r="B24" s="675" t="s">
        <v>399</v>
      </c>
      <c r="C24" s="675"/>
      <c r="D24" s="675"/>
      <c r="E24" s="684" t="s">
        <v>668</v>
      </c>
      <c r="F24" s="685"/>
      <c r="G24" s="686"/>
      <c r="H24" s="675" t="s">
        <v>438</v>
      </c>
      <c r="I24" s="675"/>
      <c r="J24" s="684" t="s">
        <v>669</v>
      </c>
      <c r="K24" s="685"/>
      <c r="L24" s="686"/>
      <c r="M24" s="675" t="s">
        <v>399</v>
      </c>
      <c r="N24" s="675"/>
      <c r="O24" s="675"/>
      <c r="P24" s="684" t="s">
        <v>650</v>
      </c>
      <c r="Q24" s="685"/>
      <c r="R24" s="686"/>
      <c r="S24" s="675" t="s">
        <v>438</v>
      </c>
      <c r="T24" s="675"/>
      <c r="U24" s="676" t="s">
        <v>650</v>
      </c>
      <c r="V24" s="677"/>
      <c r="W24" s="677"/>
    </row>
    <row r="25" spans="2:24" s="22" customFormat="1" ht="25.5" customHeight="1" x14ac:dyDescent="0.15">
      <c r="B25" s="349" t="s">
        <v>235</v>
      </c>
      <c r="C25" s="349"/>
      <c r="D25" s="349"/>
      <c r="E25" s="678" t="s">
        <v>628</v>
      </c>
      <c r="F25" s="567"/>
      <c r="G25" s="567"/>
      <c r="H25" s="251" t="s">
        <v>4</v>
      </c>
      <c r="I25" s="252"/>
      <c r="J25" s="679" t="s">
        <v>607</v>
      </c>
      <c r="K25" s="680"/>
      <c r="L25" s="681"/>
      <c r="M25" s="251" t="s">
        <v>235</v>
      </c>
      <c r="N25" s="252"/>
      <c r="O25" s="258"/>
      <c r="P25" s="287" t="s">
        <v>628</v>
      </c>
      <c r="Q25" s="567"/>
      <c r="R25" s="567"/>
      <c r="S25" s="682" t="s">
        <v>4</v>
      </c>
      <c r="T25" s="683"/>
      <c r="U25" s="679" t="s">
        <v>607</v>
      </c>
      <c r="V25" s="680"/>
      <c r="W25" s="681"/>
    </row>
    <row r="26" spans="2:24" s="22" customFormat="1" ht="39.75" customHeight="1" x14ac:dyDescent="0.15">
      <c r="B26" s="658" t="s">
        <v>400</v>
      </c>
      <c r="C26" s="658"/>
      <c r="D26" s="658"/>
      <c r="E26" s="659" t="s">
        <v>670</v>
      </c>
      <c r="F26" s="660"/>
      <c r="G26" s="660"/>
      <c r="H26" s="660"/>
      <c r="I26" s="660"/>
      <c r="J26" s="660"/>
      <c r="K26" s="660"/>
      <c r="L26" s="661"/>
      <c r="M26" s="658" t="s">
        <v>400</v>
      </c>
      <c r="N26" s="658"/>
      <c r="O26" s="658"/>
      <c r="P26" s="659" t="s">
        <v>671</v>
      </c>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D78B601B-5591-42EF-9489-B8FA246440F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5855B70-EC54-4479-84F2-67786F33DC32}">
          <x14:formula1>
            <xm:f>'(参考)リスト'!$F$16:$F$21</xm:f>
          </x14:formula1>
          <xm:sqref>E11:E12 E22:E23 P11:P12 P22:P23</xm:sqref>
        </x14:dataValidation>
        <x14:dataValidation type="list" allowBlank="1" showInputMessage="1" showErrorMessage="1" xr:uid="{C0BB8461-1FE9-4AC2-88E5-DB1154F20DF3}">
          <x14:formula1>
            <xm:f>'(参考)リスト'!$D$16:$D$18</xm:f>
          </x14:formula1>
          <xm:sqref>E10 E21 P10 P21</xm:sqref>
        </x14:dataValidation>
        <x14:dataValidation type="list" allowBlank="1" showInputMessage="1" showErrorMessage="1" xr:uid="{F7A00831-E92C-4A04-A586-7D6DDA6E90C5}">
          <x14:formula1>
            <xm:f>'(参考)リスト'!$E$16:$E$27</xm:f>
          </x14:formula1>
          <xm:sqref>E9 E20 P9 P20</xm:sqref>
        </x14:dataValidation>
        <x14:dataValidation type="list" allowBlank="1" showInputMessage="1" showErrorMessage="1" xr:uid="{900314F7-3710-4B7E-A47E-952D7B89367D}">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5A92A-F580-46D3-AD6B-7ED80A8A63B8}">
  <sheetPr codeName="Sheet4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33</v>
      </c>
      <c r="F5" s="666" t="s">
        <v>506</v>
      </c>
      <c r="G5" s="667"/>
      <c r="H5" s="667"/>
      <c r="I5" s="667"/>
      <c r="J5" s="667"/>
      <c r="K5" s="667"/>
      <c r="L5" s="668"/>
      <c r="M5" s="687" t="s">
        <v>32</v>
      </c>
      <c r="N5" s="695" t="s">
        <v>190</v>
      </c>
      <c r="O5" s="696"/>
      <c r="P5" s="207"/>
      <c r="Q5" s="666" t="s">
        <v>506</v>
      </c>
      <c r="R5" s="667"/>
      <c r="S5" s="667"/>
      <c r="T5" s="667"/>
      <c r="U5" s="667"/>
      <c r="V5" s="667"/>
      <c r="W5" s="668"/>
    </row>
    <row r="6" spans="2:23" s="22" customFormat="1" ht="25.5" customHeight="1" x14ac:dyDescent="0.15">
      <c r="B6" s="689"/>
      <c r="C6" s="695" t="s">
        <v>324</v>
      </c>
      <c r="D6" s="696"/>
      <c r="E6" s="205">
        <v>5</v>
      </c>
      <c r="F6" s="669"/>
      <c r="G6" s="670"/>
      <c r="H6" s="670"/>
      <c r="I6" s="670"/>
      <c r="J6" s="670"/>
      <c r="K6" s="670"/>
      <c r="L6" s="671"/>
      <c r="M6" s="689"/>
      <c r="N6" s="695" t="s">
        <v>324</v>
      </c>
      <c r="O6" s="696"/>
      <c r="P6" s="205"/>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c r="Q7" s="669"/>
      <c r="R7" s="670"/>
      <c r="S7" s="670"/>
      <c r="T7" s="670"/>
      <c r="U7" s="670"/>
      <c r="V7" s="670"/>
      <c r="W7" s="671"/>
    </row>
    <row r="8" spans="2:23" s="22" customFormat="1" ht="25.5" customHeight="1" x14ac:dyDescent="0.15">
      <c r="B8" s="688"/>
      <c r="C8" s="695" t="s">
        <v>166</v>
      </c>
      <c r="D8" s="696"/>
      <c r="E8" s="207" t="s">
        <v>613</v>
      </c>
      <c r="F8" s="669"/>
      <c r="G8" s="670"/>
      <c r="H8" s="670"/>
      <c r="I8" s="670"/>
      <c r="J8" s="670"/>
      <c r="K8" s="670"/>
      <c r="L8" s="671"/>
      <c r="M8" s="688"/>
      <c r="N8" s="695" t="s">
        <v>166</v>
      </c>
      <c r="O8" s="696"/>
      <c r="P8" s="207"/>
      <c r="Q8" s="669"/>
      <c r="R8" s="670"/>
      <c r="S8" s="670"/>
      <c r="T8" s="670"/>
      <c r="U8" s="670"/>
      <c r="V8" s="670"/>
      <c r="W8" s="671"/>
    </row>
    <row r="9" spans="2:23" s="22" customFormat="1" ht="25.5" customHeight="1" x14ac:dyDescent="0.15">
      <c r="B9" s="697" t="s">
        <v>31</v>
      </c>
      <c r="C9" s="699"/>
      <c r="D9" s="698"/>
      <c r="E9" s="208" t="s">
        <v>474</v>
      </c>
      <c r="F9" s="669"/>
      <c r="G9" s="670"/>
      <c r="H9" s="670"/>
      <c r="I9" s="670"/>
      <c r="J9" s="670"/>
      <c r="K9" s="670"/>
      <c r="L9" s="671"/>
      <c r="M9" s="697" t="s">
        <v>31</v>
      </c>
      <c r="N9" s="699"/>
      <c r="O9" s="698"/>
      <c r="P9" s="208"/>
      <c r="Q9" s="669"/>
      <c r="R9" s="670"/>
      <c r="S9" s="670"/>
      <c r="T9" s="670"/>
      <c r="U9" s="670"/>
      <c r="V9" s="670"/>
      <c r="W9" s="671"/>
    </row>
    <row r="10" spans="2:23" s="22" customFormat="1" ht="25.5" customHeight="1" x14ac:dyDescent="0.15">
      <c r="B10" s="687" t="s">
        <v>220</v>
      </c>
      <c r="C10" s="697" t="s">
        <v>398</v>
      </c>
      <c r="D10" s="698"/>
      <c r="E10" s="205" t="s">
        <v>605</v>
      </c>
      <c r="F10" s="669"/>
      <c r="G10" s="670"/>
      <c r="H10" s="670"/>
      <c r="I10" s="670"/>
      <c r="J10" s="670"/>
      <c r="K10" s="670"/>
      <c r="L10" s="671"/>
      <c r="M10" s="687" t="s">
        <v>220</v>
      </c>
      <c r="N10" s="697" t="s">
        <v>398</v>
      </c>
      <c r="O10" s="698"/>
      <c r="P10" s="205"/>
      <c r="Q10" s="669"/>
      <c r="R10" s="670"/>
      <c r="S10" s="670"/>
      <c r="T10" s="670"/>
      <c r="U10" s="670"/>
      <c r="V10" s="670"/>
      <c r="W10" s="671"/>
    </row>
    <row r="11" spans="2:23" s="22" customFormat="1" ht="25.5" customHeight="1" x14ac:dyDescent="0.15">
      <c r="B11" s="688"/>
      <c r="C11" s="697" t="s">
        <v>219</v>
      </c>
      <c r="D11" s="698"/>
      <c r="E11" s="181" t="s">
        <v>622</v>
      </c>
      <c r="F11" s="669"/>
      <c r="G11" s="670"/>
      <c r="H11" s="670"/>
      <c r="I11" s="670"/>
      <c r="J11" s="670"/>
      <c r="K11" s="670"/>
      <c r="L11" s="671"/>
      <c r="M11" s="688"/>
      <c r="N11" s="697" t="s">
        <v>219</v>
      </c>
      <c r="O11" s="698"/>
      <c r="P11" s="181"/>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c r="Q12" s="672"/>
      <c r="R12" s="673"/>
      <c r="S12" s="673"/>
      <c r="T12" s="673"/>
      <c r="U12" s="673"/>
      <c r="V12" s="673"/>
      <c r="W12" s="674"/>
    </row>
    <row r="13" spans="2:23" s="22" customFormat="1" ht="25.5" customHeight="1" x14ac:dyDescent="0.15">
      <c r="B13" s="675" t="s">
        <v>399</v>
      </c>
      <c r="C13" s="675"/>
      <c r="D13" s="675"/>
      <c r="E13" s="684" t="s">
        <v>672</v>
      </c>
      <c r="F13" s="685"/>
      <c r="G13" s="686"/>
      <c r="H13" s="675" t="s">
        <v>438</v>
      </c>
      <c r="I13" s="675"/>
      <c r="J13" s="676" t="s">
        <v>628</v>
      </c>
      <c r="K13" s="677"/>
      <c r="L13" s="677"/>
      <c r="M13" s="675" t="s">
        <v>399</v>
      </c>
      <c r="N13" s="675"/>
      <c r="O13" s="675"/>
      <c r="P13" s="684"/>
      <c r="Q13" s="685"/>
      <c r="R13" s="686"/>
      <c r="S13" s="675" t="s">
        <v>438</v>
      </c>
      <c r="T13" s="675"/>
      <c r="U13" s="676"/>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c r="Q14" s="567"/>
      <c r="R14" s="567"/>
      <c r="S14" s="682" t="s">
        <v>4</v>
      </c>
      <c r="T14" s="683"/>
      <c r="U14" s="679"/>
      <c r="V14" s="680"/>
      <c r="W14" s="681"/>
    </row>
    <row r="15" spans="2:23" s="22" customFormat="1" ht="39.75" customHeight="1" x14ac:dyDescent="0.15">
      <c r="B15" s="658" t="s">
        <v>400</v>
      </c>
      <c r="C15" s="658"/>
      <c r="D15" s="658"/>
      <c r="E15" s="659" t="s">
        <v>673</v>
      </c>
      <c r="F15" s="660"/>
      <c r="G15" s="660"/>
      <c r="H15" s="660"/>
      <c r="I15" s="660"/>
      <c r="J15" s="660"/>
      <c r="K15" s="660"/>
      <c r="L15" s="661"/>
      <c r="M15" s="658" t="s">
        <v>400</v>
      </c>
      <c r="N15" s="658"/>
      <c r="O15" s="658"/>
      <c r="P15" s="659"/>
      <c r="Q15" s="660"/>
      <c r="R15" s="660"/>
      <c r="S15" s="660"/>
      <c r="T15" s="660"/>
      <c r="U15" s="660"/>
      <c r="V15" s="660"/>
      <c r="W15" s="661"/>
    </row>
    <row r="16" spans="2:23" s="22" customFormat="1" ht="25.5" customHeight="1" x14ac:dyDescent="0.15">
      <c r="B16" s="665" t="s">
        <v>32</v>
      </c>
      <c r="C16" s="665" t="s">
        <v>190</v>
      </c>
      <c r="D16" s="665"/>
      <c r="E16" s="207"/>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c r="F24" s="685"/>
      <c r="G24" s="686"/>
      <c r="H24" s="675" t="s">
        <v>438</v>
      </c>
      <c r="I24" s="675"/>
      <c r="J24" s="684"/>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c r="F25" s="567"/>
      <c r="G25" s="567"/>
      <c r="H25" s="251" t="s">
        <v>4</v>
      </c>
      <c r="I25" s="252"/>
      <c r="J25" s="679"/>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511C0010-0442-4BC7-9513-B69FB60154D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DE165F-A7DB-4B80-9E9B-C449C79CC50D}">
          <x14:formula1>
            <xm:f>'(参考)リスト'!$F$16:$F$21</xm:f>
          </x14:formula1>
          <xm:sqref>E11:E12 E22:E23 P11:P12 P22:P23</xm:sqref>
        </x14:dataValidation>
        <x14:dataValidation type="list" allowBlank="1" showInputMessage="1" showErrorMessage="1" xr:uid="{A9B583A9-2243-4FAE-BF28-799B655A4564}">
          <x14:formula1>
            <xm:f>'(参考)リスト'!$D$16:$D$18</xm:f>
          </x14:formula1>
          <xm:sqref>E10 E21 P10 P21</xm:sqref>
        </x14:dataValidation>
        <x14:dataValidation type="list" allowBlank="1" showInputMessage="1" showErrorMessage="1" xr:uid="{8FEC91DB-F342-4CBF-B399-0727B4D81E77}">
          <x14:formula1>
            <xm:f>'(参考)リスト'!$E$16:$E$27</xm:f>
          </x14:formula1>
          <xm:sqref>E9 E20 P9 P20</xm:sqref>
        </x14:dataValidation>
        <x14:dataValidation type="list" allowBlank="1" showInputMessage="1" showErrorMessage="1" xr:uid="{D0B5F599-E4A4-43BB-A5F6-47E39AD35C12}">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77764-7E06-4FCF-9C67-EC79E6BFE779}">
  <sheetPr codeName="Sheet4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37</v>
      </c>
      <c r="F5" s="666" t="s">
        <v>506</v>
      </c>
      <c r="G5" s="667"/>
      <c r="H5" s="667"/>
      <c r="I5" s="667"/>
      <c r="J5" s="667"/>
      <c r="K5" s="667"/>
      <c r="L5" s="668"/>
      <c r="M5" s="687" t="s">
        <v>32</v>
      </c>
      <c r="N5" s="695" t="s">
        <v>190</v>
      </c>
      <c r="O5" s="696"/>
      <c r="P5" s="207">
        <v>37</v>
      </c>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v>2</v>
      </c>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t="s">
        <v>603</v>
      </c>
      <c r="Q7" s="669"/>
      <c r="R7" s="670"/>
      <c r="S7" s="670"/>
      <c r="T7" s="670"/>
      <c r="U7" s="670"/>
      <c r="V7" s="670"/>
      <c r="W7" s="671"/>
    </row>
    <row r="8" spans="2:23" s="22" customFormat="1" ht="25.5" customHeight="1" x14ac:dyDescent="0.15">
      <c r="B8" s="688"/>
      <c r="C8" s="695" t="s">
        <v>166</v>
      </c>
      <c r="D8" s="696"/>
      <c r="E8" s="207" t="s">
        <v>612</v>
      </c>
      <c r="F8" s="669"/>
      <c r="G8" s="670"/>
      <c r="H8" s="670"/>
      <c r="I8" s="670"/>
      <c r="J8" s="670"/>
      <c r="K8" s="670"/>
      <c r="L8" s="671"/>
      <c r="M8" s="688"/>
      <c r="N8" s="695" t="s">
        <v>166</v>
      </c>
      <c r="O8" s="696"/>
      <c r="P8" s="207" t="s">
        <v>618</v>
      </c>
      <c r="Q8" s="669"/>
      <c r="R8" s="670"/>
      <c r="S8" s="670"/>
      <c r="T8" s="670"/>
      <c r="U8" s="670"/>
      <c r="V8" s="670"/>
      <c r="W8" s="671"/>
    </row>
    <row r="9" spans="2:23" s="22" customFormat="1" ht="25.5" customHeight="1" x14ac:dyDescent="0.15">
      <c r="B9" s="697" t="s">
        <v>31</v>
      </c>
      <c r="C9" s="699"/>
      <c r="D9" s="698"/>
      <c r="E9" s="208" t="s">
        <v>473</v>
      </c>
      <c r="F9" s="669"/>
      <c r="G9" s="670"/>
      <c r="H9" s="670"/>
      <c r="I9" s="670"/>
      <c r="J9" s="670"/>
      <c r="K9" s="670"/>
      <c r="L9" s="671"/>
      <c r="M9" s="697" t="s">
        <v>31</v>
      </c>
      <c r="N9" s="699"/>
      <c r="O9" s="698"/>
      <c r="P9" s="208" t="s">
        <v>473</v>
      </c>
      <c r="Q9" s="669"/>
      <c r="R9" s="670"/>
      <c r="S9" s="670"/>
      <c r="T9" s="670"/>
      <c r="U9" s="670"/>
      <c r="V9" s="670"/>
      <c r="W9" s="671"/>
    </row>
    <row r="10" spans="2:23" s="22" customFormat="1" ht="25.5" customHeight="1" x14ac:dyDescent="0.15">
      <c r="B10" s="687" t="s">
        <v>220</v>
      </c>
      <c r="C10" s="697" t="s">
        <v>398</v>
      </c>
      <c r="D10" s="698"/>
      <c r="E10" s="205" t="s">
        <v>605</v>
      </c>
      <c r="F10" s="669"/>
      <c r="G10" s="670"/>
      <c r="H10" s="670"/>
      <c r="I10" s="670"/>
      <c r="J10" s="670"/>
      <c r="K10" s="670"/>
      <c r="L10" s="671"/>
      <c r="M10" s="687" t="s">
        <v>220</v>
      </c>
      <c r="N10" s="697" t="s">
        <v>398</v>
      </c>
      <c r="O10" s="698"/>
      <c r="P10" s="205" t="s">
        <v>605</v>
      </c>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t="s">
        <v>607</v>
      </c>
      <c r="Q11" s="669"/>
      <c r="R11" s="670"/>
      <c r="S11" s="670"/>
      <c r="T11" s="670"/>
      <c r="U11" s="670"/>
      <c r="V11" s="670"/>
      <c r="W11" s="671"/>
    </row>
    <row r="12" spans="2:23" s="22" customFormat="1" ht="25.5" customHeight="1" x14ac:dyDescent="0.15">
      <c r="B12" s="689"/>
      <c r="C12" s="658" t="s">
        <v>221</v>
      </c>
      <c r="D12" s="658"/>
      <c r="E12" s="181" t="s">
        <v>505</v>
      </c>
      <c r="F12" s="672"/>
      <c r="G12" s="673"/>
      <c r="H12" s="673"/>
      <c r="I12" s="673"/>
      <c r="J12" s="673"/>
      <c r="K12" s="673"/>
      <c r="L12" s="674"/>
      <c r="M12" s="689"/>
      <c r="N12" s="658" t="s">
        <v>221</v>
      </c>
      <c r="O12" s="658"/>
      <c r="P12" s="181" t="s">
        <v>505</v>
      </c>
      <c r="Q12" s="672"/>
      <c r="R12" s="673"/>
      <c r="S12" s="673"/>
      <c r="T12" s="673"/>
      <c r="U12" s="673"/>
      <c r="V12" s="673"/>
      <c r="W12" s="674"/>
    </row>
    <row r="13" spans="2:23" s="22" customFormat="1" ht="25.5" customHeight="1" x14ac:dyDescent="0.15">
      <c r="B13" s="675" t="s">
        <v>399</v>
      </c>
      <c r="C13" s="675"/>
      <c r="D13" s="675"/>
      <c r="E13" s="684" t="s">
        <v>631</v>
      </c>
      <c r="F13" s="685"/>
      <c r="G13" s="686"/>
      <c r="H13" s="675" t="s">
        <v>438</v>
      </c>
      <c r="I13" s="675"/>
      <c r="J13" s="676" t="s">
        <v>631</v>
      </c>
      <c r="K13" s="677"/>
      <c r="L13" s="677"/>
      <c r="M13" s="675" t="s">
        <v>399</v>
      </c>
      <c r="N13" s="675"/>
      <c r="O13" s="675"/>
      <c r="P13" s="684" t="s">
        <v>675</v>
      </c>
      <c r="Q13" s="685"/>
      <c r="R13" s="686"/>
      <c r="S13" s="675" t="s">
        <v>438</v>
      </c>
      <c r="T13" s="675"/>
      <c r="U13" s="676" t="s">
        <v>675</v>
      </c>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t="s">
        <v>628</v>
      </c>
      <c r="Q14" s="567"/>
      <c r="R14" s="567"/>
      <c r="S14" s="682" t="s">
        <v>4</v>
      </c>
      <c r="T14" s="683"/>
      <c r="U14" s="679" t="s">
        <v>607</v>
      </c>
      <c r="V14" s="680"/>
      <c r="W14" s="681"/>
    </row>
    <row r="15" spans="2:23" s="22" customFormat="1" ht="39.75" customHeight="1" x14ac:dyDescent="0.15">
      <c r="B15" s="658" t="s">
        <v>400</v>
      </c>
      <c r="C15" s="658"/>
      <c r="D15" s="658"/>
      <c r="E15" s="659" t="s">
        <v>674</v>
      </c>
      <c r="F15" s="660"/>
      <c r="G15" s="660"/>
      <c r="H15" s="660"/>
      <c r="I15" s="660"/>
      <c r="J15" s="660"/>
      <c r="K15" s="660"/>
      <c r="L15" s="661"/>
      <c r="M15" s="658" t="s">
        <v>400</v>
      </c>
      <c r="N15" s="658"/>
      <c r="O15" s="658"/>
      <c r="P15" s="659" t="s">
        <v>676</v>
      </c>
      <c r="Q15" s="660"/>
      <c r="R15" s="660"/>
      <c r="S15" s="660"/>
      <c r="T15" s="660"/>
      <c r="U15" s="660"/>
      <c r="V15" s="660"/>
      <c r="W15" s="661"/>
    </row>
    <row r="16" spans="2:23" s="22" customFormat="1" ht="25.5" customHeight="1" x14ac:dyDescent="0.15">
      <c r="B16" s="665" t="s">
        <v>32</v>
      </c>
      <c r="C16" s="665" t="s">
        <v>190</v>
      </c>
      <c r="D16" s="665"/>
      <c r="E16" s="207">
        <v>37</v>
      </c>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v>3</v>
      </c>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t="s">
        <v>603</v>
      </c>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t="s">
        <v>618</v>
      </c>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t="s">
        <v>473</v>
      </c>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t="s">
        <v>605</v>
      </c>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t="s">
        <v>607</v>
      </c>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t="s">
        <v>606</v>
      </c>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t="s">
        <v>677</v>
      </c>
      <c r="F24" s="685"/>
      <c r="G24" s="686"/>
      <c r="H24" s="675" t="s">
        <v>438</v>
      </c>
      <c r="I24" s="675"/>
      <c r="J24" s="684" t="s">
        <v>628</v>
      </c>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t="s">
        <v>628</v>
      </c>
      <c r="F25" s="567"/>
      <c r="G25" s="567"/>
      <c r="H25" s="251" t="s">
        <v>4</v>
      </c>
      <c r="I25" s="252"/>
      <c r="J25" s="679" t="s">
        <v>607</v>
      </c>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t="s">
        <v>678</v>
      </c>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C434064E-0B3D-4DD8-9CB8-8A55CF23AF4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9A9EA10-5814-41E0-BF71-A49E05058CF8}">
          <x14:formula1>
            <xm:f>'(参考)リスト'!$F$16:$F$21</xm:f>
          </x14:formula1>
          <xm:sqref>E11:E12 E22:E23 P11:P12 P22:P23</xm:sqref>
        </x14:dataValidation>
        <x14:dataValidation type="list" allowBlank="1" showInputMessage="1" showErrorMessage="1" xr:uid="{B24A6CA4-1BA8-47A1-AFAA-5319C8B6B921}">
          <x14:formula1>
            <xm:f>'(参考)リスト'!$D$16:$D$18</xm:f>
          </x14:formula1>
          <xm:sqref>E10 E21 P10 P21</xm:sqref>
        </x14:dataValidation>
        <x14:dataValidation type="list" allowBlank="1" showInputMessage="1" showErrorMessage="1" xr:uid="{35245AAC-41EE-4DC4-B2C9-0E460786B8D5}">
          <x14:formula1>
            <xm:f>'(参考)リスト'!$E$16:$E$27</xm:f>
          </x14:formula1>
          <xm:sqref>E9 E20 P9 P20</xm:sqref>
        </x14:dataValidation>
        <x14:dataValidation type="list" allowBlank="1" showInputMessage="1" showErrorMessage="1" xr:uid="{DEA0AD04-12D5-41A0-871D-45E8C6F28B29}">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95822-8BA6-4EA4-8F98-E5047AF3DDFA}">
  <sheetPr codeName="Sheet4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38</v>
      </c>
      <c r="F5" s="666" t="s">
        <v>506</v>
      </c>
      <c r="G5" s="667"/>
      <c r="H5" s="667"/>
      <c r="I5" s="667"/>
      <c r="J5" s="667"/>
      <c r="K5" s="667"/>
      <c r="L5" s="668"/>
      <c r="M5" s="687" t="s">
        <v>32</v>
      </c>
      <c r="N5" s="695" t="s">
        <v>190</v>
      </c>
      <c r="O5" s="696"/>
      <c r="P5" s="207"/>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c r="Q7" s="669"/>
      <c r="R7" s="670"/>
      <c r="S7" s="670"/>
      <c r="T7" s="670"/>
      <c r="U7" s="670"/>
      <c r="V7" s="670"/>
      <c r="W7" s="671"/>
    </row>
    <row r="8" spans="2:23" s="22" customFormat="1" ht="25.5" customHeight="1" x14ac:dyDescent="0.15">
      <c r="B8" s="688"/>
      <c r="C8" s="695" t="s">
        <v>166</v>
      </c>
      <c r="D8" s="696"/>
      <c r="E8" s="207" t="s">
        <v>604</v>
      </c>
      <c r="F8" s="669"/>
      <c r="G8" s="670"/>
      <c r="H8" s="670"/>
      <c r="I8" s="670"/>
      <c r="J8" s="670"/>
      <c r="K8" s="670"/>
      <c r="L8" s="671"/>
      <c r="M8" s="688"/>
      <c r="N8" s="695" t="s">
        <v>166</v>
      </c>
      <c r="O8" s="696"/>
      <c r="P8" s="207"/>
      <c r="Q8" s="669"/>
      <c r="R8" s="670"/>
      <c r="S8" s="670"/>
      <c r="T8" s="670"/>
      <c r="U8" s="670"/>
      <c r="V8" s="670"/>
      <c r="W8" s="671"/>
    </row>
    <row r="9" spans="2:23" s="22" customFormat="1" ht="25.5" customHeight="1" x14ac:dyDescent="0.15">
      <c r="B9" s="697" t="s">
        <v>31</v>
      </c>
      <c r="C9" s="699"/>
      <c r="D9" s="698"/>
      <c r="E9" s="208" t="s">
        <v>480</v>
      </c>
      <c r="F9" s="669"/>
      <c r="G9" s="670"/>
      <c r="H9" s="670"/>
      <c r="I9" s="670"/>
      <c r="J9" s="670"/>
      <c r="K9" s="670"/>
      <c r="L9" s="671"/>
      <c r="M9" s="697" t="s">
        <v>31</v>
      </c>
      <c r="N9" s="699"/>
      <c r="O9" s="698"/>
      <c r="P9" s="208"/>
      <c r="Q9" s="669"/>
      <c r="R9" s="670"/>
      <c r="S9" s="670"/>
      <c r="T9" s="670"/>
      <c r="U9" s="670"/>
      <c r="V9" s="670"/>
      <c r="W9" s="671"/>
    </row>
    <row r="10" spans="2:23" s="22" customFormat="1" ht="25.5" customHeight="1" x14ac:dyDescent="0.15">
      <c r="B10" s="687" t="s">
        <v>220</v>
      </c>
      <c r="C10" s="697" t="s">
        <v>398</v>
      </c>
      <c r="D10" s="698"/>
      <c r="E10" s="205" t="s">
        <v>480</v>
      </c>
      <c r="F10" s="669"/>
      <c r="G10" s="670"/>
      <c r="H10" s="670"/>
      <c r="I10" s="670"/>
      <c r="J10" s="670"/>
      <c r="K10" s="670"/>
      <c r="L10" s="671"/>
      <c r="M10" s="687" t="s">
        <v>220</v>
      </c>
      <c r="N10" s="697" t="s">
        <v>398</v>
      </c>
      <c r="O10" s="698"/>
      <c r="P10" s="205"/>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c r="Q12" s="672"/>
      <c r="R12" s="673"/>
      <c r="S12" s="673"/>
      <c r="T12" s="673"/>
      <c r="U12" s="673"/>
      <c r="V12" s="673"/>
      <c r="W12" s="674"/>
    </row>
    <row r="13" spans="2:23" s="22" customFormat="1" ht="25.5" customHeight="1" x14ac:dyDescent="0.15">
      <c r="B13" s="675" t="s">
        <v>399</v>
      </c>
      <c r="C13" s="675"/>
      <c r="D13" s="675"/>
      <c r="E13" s="684" t="s">
        <v>679</v>
      </c>
      <c r="F13" s="685"/>
      <c r="G13" s="686"/>
      <c r="H13" s="675" t="s">
        <v>438</v>
      </c>
      <c r="I13" s="675"/>
      <c r="J13" s="676" t="s">
        <v>680</v>
      </c>
      <c r="K13" s="677"/>
      <c r="L13" s="677"/>
      <c r="M13" s="675" t="s">
        <v>399</v>
      </c>
      <c r="N13" s="675"/>
      <c r="O13" s="675"/>
      <c r="P13" s="684"/>
      <c r="Q13" s="685"/>
      <c r="R13" s="686"/>
      <c r="S13" s="675" t="s">
        <v>438</v>
      </c>
      <c r="T13" s="675"/>
      <c r="U13" s="676"/>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c r="Q14" s="567"/>
      <c r="R14" s="567"/>
      <c r="S14" s="682" t="s">
        <v>4</v>
      </c>
      <c r="T14" s="683"/>
      <c r="U14" s="679"/>
      <c r="V14" s="680"/>
      <c r="W14" s="681"/>
    </row>
    <row r="15" spans="2:23" s="22" customFormat="1" ht="39.75" customHeight="1" x14ac:dyDescent="0.15">
      <c r="B15" s="658" t="s">
        <v>400</v>
      </c>
      <c r="C15" s="658"/>
      <c r="D15" s="658"/>
      <c r="E15" s="659" t="s">
        <v>654</v>
      </c>
      <c r="F15" s="660"/>
      <c r="G15" s="660"/>
      <c r="H15" s="660"/>
      <c r="I15" s="660"/>
      <c r="J15" s="660"/>
      <c r="K15" s="660"/>
      <c r="L15" s="661"/>
      <c r="M15" s="658" t="s">
        <v>400</v>
      </c>
      <c r="N15" s="658"/>
      <c r="O15" s="658"/>
      <c r="P15" s="659"/>
      <c r="Q15" s="660"/>
      <c r="R15" s="660"/>
      <c r="S15" s="660"/>
      <c r="T15" s="660"/>
      <c r="U15" s="660"/>
      <c r="V15" s="660"/>
      <c r="W15" s="661"/>
    </row>
    <row r="16" spans="2:23" s="22" customFormat="1" ht="25.5" customHeight="1" x14ac:dyDescent="0.15">
      <c r="B16" s="665" t="s">
        <v>32</v>
      </c>
      <c r="C16" s="665" t="s">
        <v>190</v>
      </c>
      <c r="D16" s="665"/>
      <c r="E16" s="207"/>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c r="F24" s="685"/>
      <c r="G24" s="686"/>
      <c r="H24" s="675" t="s">
        <v>438</v>
      </c>
      <c r="I24" s="675"/>
      <c r="J24" s="684"/>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c r="F25" s="567"/>
      <c r="G25" s="567"/>
      <c r="H25" s="251" t="s">
        <v>4</v>
      </c>
      <c r="I25" s="252"/>
      <c r="J25" s="679"/>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A6630F15-1489-4EC5-933D-F29D814AF75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5BDF522-CEA5-456F-AE5D-34B3335462DB}">
          <x14:formula1>
            <xm:f>'(参考)リスト'!$F$16:$F$21</xm:f>
          </x14:formula1>
          <xm:sqref>E11:E12 E22:E23 P11:P12 P22:P23</xm:sqref>
        </x14:dataValidation>
        <x14:dataValidation type="list" allowBlank="1" showInputMessage="1" showErrorMessage="1" xr:uid="{670EB0CB-B681-4953-9E50-D2844BE9E19B}">
          <x14:formula1>
            <xm:f>'(参考)リスト'!$D$16:$D$18</xm:f>
          </x14:formula1>
          <xm:sqref>E10 E21 P10 P21</xm:sqref>
        </x14:dataValidation>
        <x14:dataValidation type="list" allowBlank="1" showInputMessage="1" showErrorMessage="1" xr:uid="{9AA0F916-12DC-4F34-BD46-E9B2E8301766}">
          <x14:formula1>
            <xm:f>'(参考)リスト'!$E$16:$E$27</xm:f>
          </x14:formula1>
          <xm:sqref>E9 E20 P9 P20</xm:sqref>
        </x14:dataValidation>
        <x14:dataValidation type="list" allowBlank="1" showInputMessage="1" showErrorMessage="1" xr:uid="{D15A3FF3-857A-4E46-918A-3D116C54CEF8}">
          <x14:formula1>
            <xm:f>'(参考)リスト'!$B$16:$B$21</xm:f>
          </x14:formula1>
          <xm:sqref>E7 E18 P7 P18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481C7-19BE-424A-B450-CE272F1108B7}">
  <sheetPr codeName="Sheet4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6" t="s">
        <v>692</v>
      </c>
      <c r="U2" s="537"/>
      <c r="V2" s="537"/>
      <c r="W2" s="537"/>
    </row>
    <row r="3" spans="2:23" ht="25.15" customHeight="1" x14ac:dyDescent="0.15">
      <c r="B3" s="712" t="s">
        <v>34</v>
      </c>
      <c r="C3" s="713"/>
      <c r="D3" s="713"/>
      <c r="E3" s="714" t="s">
        <v>693</v>
      </c>
      <c r="F3" s="715"/>
      <c r="G3" s="716"/>
      <c r="H3" s="705" t="s">
        <v>27</v>
      </c>
      <c r="I3" s="706"/>
      <c r="J3" s="717" t="s">
        <v>697</v>
      </c>
      <c r="K3" s="708"/>
      <c r="L3" s="709"/>
      <c r="M3" s="325" t="s">
        <v>455</v>
      </c>
      <c r="N3" s="326"/>
      <c r="O3" s="327"/>
      <c r="P3" s="718" t="s">
        <v>702</v>
      </c>
      <c r="Q3" s="719"/>
      <c r="R3" s="719"/>
      <c r="S3" s="325" t="s">
        <v>185</v>
      </c>
      <c r="T3" s="327"/>
      <c r="U3" s="722">
        <v>45848</v>
      </c>
      <c r="V3" s="723"/>
      <c r="W3" s="724"/>
    </row>
    <row r="4" spans="2:23" ht="25.15" customHeight="1" x14ac:dyDescent="0.15">
      <c r="B4" s="700" t="s">
        <v>28</v>
      </c>
      <c r="C4" s="701"/>
      <c r="D4" s="701"/>
      <c r="E4" s="702" t="s">
        <v>695</v>
      </c>
      <c r="F4" s="703"/>
      <c r="G4" s="704"/>
      <c r="H4" s="705" t="s">
        <v>33</v>
      </c>
      <c r="I4" s="706"/>
      <c r="J4" s="707" t="s">
        <v>699</v>
      </c>
      <c r="K4" s="708"/>
      <c r="L4" s="709"/>
      <c r="M4" s="314"/>
      <c r="N4" s="328"/>
      <c r="O4" s="329"/>
      <c r="P4" s="710" t="s">
        <v>703</v>
      </c>
      <c r="Q4" s="711"/>
      <c r="R4" s="711"/>
      <c r="S4" s="720"/>
      <c r="T4" s="721"/>
      <c r="U4" s="725"/>
      <c r="V4" s="726"/>
      <c r="W4" s="727"/>
    </row>
    <row r="5" spans="2:23" s="22" customFormat="1" ht="25.5" customHeight="1" x14ac:dyDescent="0.15">
      <c r="B5" s="687" t="s">
        <v>32</v>
      </c>
      <c r="C5" s="695" t="s">
        <v>190</v>
      </c>
      <c r="D5" s="696"/>
      <c r="E5" s="207">
        <v>39</v>
      </c>
      <c r="F5" s="666" t="s">
        <v>506</v>
      </c>
      <c r="G5" s="667"/>
      <c r="H5" s="667"/>
      <c r="I5" s="667"/>
      <c r="J5" s="667"/>
      <c r="K5" s="667"/>
      <c r="L5" s="668"/>
      <c r="M5" s="687" t="s">
        <v>32</v>
      </c>
      <c r="N5" s="695" t="s">
        <v>190</v>
      </c>
      <c r="O5" s="696"/>
      <c r="P5" s="207">
        <v>39</v>
      </c>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v>2</v>
      </c>
      <c r="Q6" s="669"/>
      <c r="R6" s="670"/>
      <c r="S6" s="670"/>
      <c r="T6" s="670"/>
      <c r="U6" s="670"/>
      <c r="V6" s="670"/>
      <c r="W6" s="671"/>
    </row>
    <row r="7" spans="2:23" s="22" customFormat="1" ht="25.5" customHeight="1" x14ac:dyDescent="0.15">
      <c r="B7" s="687" t="s">
        <v>30</v>
      </c>
      <c r="C7" s="695" t="s">
        <v>167</v>
      </c>
      <c r="D7" s="696"/>
      <c r="E7" s="206" t="s">
        <v>603</v>
      </c>
      <c r="F7" s="669"/>
      <c r="G7" s="670"/>
      <c r="H7" s="670"/>
      <c r="I7" s="670"/>
      <c r="J7" s="670"/>
      <c r="K7" s="670"/>
      <c r="L7" s="671"/>
      <c r="M7" s="687" t="s">
        <v>30</v>
      </c>
      <c r="N7" s="695" t="s">
        <v>167</v>
      </c>
      <c r="O7" s="696"/>
      <c r="P7" s="206" t="s">
        <v>603</v>
      </c>
      <c r="Q7" s="669"/>
      <c r="R7" s="670"/>
      <c r="S7" s="670"/>
      <c r="T7" s="670"/>
      <c r="U7" s="670"/>
      <c r="V7" s="670"/>
      <c r="W7" s="671"/>
    </row>
    <row r="8" spans="2:23" s="22" customFormat="1" ht="25.5" customHeight="1" x14ac:dyDescent="0.15">
      <c r="B8" s="688"/>
      <c r="C8" s="695" t="s">
        <v>166</v>
      </c>
      <c r="D8" s="696"/>
      <c r="E8" s="207" t="s">
        <v>617</v>
      </c>
      <c r="F8" s="669"/>
      <c r="G8" s="670"/>
      <c r="H8" s="670"/>
      <c r="I8" s="670"/>
      <c r="J8" s="670"/>
      <c r="K8" s="670"/>
      <c r="L8" s="671"/>
      <c r="M8" s="688"/>
      <c r="N8" s="695" t="s">
        <v>166</v>
      </c>
      <c r="O8" s="696"/>
      <c r="P8" s="207" t="s">
        <v>617</v>
      </c>
      <c r="Q8" s="669"/>
      <c r="R8" s="670"/>
      <c r="S8" s="670"/>
      <c r="T8" s="670"/>
      <c r="U8" s="670"/>
      <c r="V8" s="670"/>
      <c r="W8" s="671"/>
    </row>
    <row r="9" spans="2:23" s="22" customFormat="1" ht="25.5" customHeight="1" x14ac:dyDescent="0.15">
      <c r="B9" s="697" t="s">
        <v>31</v>
      </c>
      <c r="C9" s="699"/>
      <c r="D9" s="698"/>
      <c r="E9" s="208" t="s">
        <v>474</v>
      </c>
      <c r="F9" s="669"/>
      <c r="G9" s="670"/>
      <c r="H9" s="670"/>
      <c r="I9" s="670"/>
      <c r="J9" s="670"/>
      <c r="K9" s="670"/>
      <c r="L9" s="671"/>
      <c r="M9" s="697" t="s">
        <v>31</v>
      </c>
      <c r="N9" s="699"/>
      <c r="O9" s="698"/>
      <c r="P9" s="208" t="s">
        <v>474</v>
      </c>
      <c r="Q9" s="669"/>
      <c r="R9" s="670"/>
      <c r="S9" s="670"/>
      <c r="T9" s="670"/>
      <c r="U9" s="670"/>
      <c r="V9" s="670"/>
      <c r="W9" s="671"/>
    </row>
    <row r="10" spans="2:23" s="22" customFormat="1" ht="25.5" customHeight="1" x14ac:dyDescent="0.15">
      <c r="B10" s="687" t="s">
        <v>220</v>
      </c>
      <c r="C10" s="697" t="s">
        <v>398</v>
      </c>
      <c r="D10" s="698"/>
      <c r="E10" s="205" t="s">
        <v>605</v>
      </c>
      <c r="F10" s="669"/>
      <c r="G10" s="670"/>
      <c r="H10" s="670"/>
      <c r="I10" s="670"/>
      <c r="J10" s="670"/>
      <c r="K10" s="670"/>
      <c r="L10" s="671"/>
      <c r="M10" s="687" t="s">
        <v>220</v>
      </c>
      <c r="N10" s="697" t="s">
        <v>398</v>
      </c>
      <c r="O10" s="698"/>
      <c r="P10" s="205" t="s">
        <v>605</v>
      </c>
      <c r="Q10" s="669"/>
      <c r="R10" s="670"/>
      <c r="S10" s="670"/>
      <c r="T10" s="670"/>
      <c r="U10" s="670"/>
      <c r="V10" s="670"/>
      <c r="W10" s="671"/>
    </row>
    <row r="11" spans="2:23" s="22" customFormat="1" ht="25.5" customHeight="1" x14ac:dyDescent="0.15">
      <c r="B11" s="688"/>
      <c r="C11" s="697" t="s">
        <v>219</v>
      </c>
      <c r="D11" s="698"/>
      <c r="E11" s="181" t="s">
        <v>607</v>
      </c>
      <c r="F11" s="669"/>
      <c r="G11" s="670"/>
      <c r="H11" s="670"/>
      <c r="I11" s="670"/>
      <c r="J11" s="670"/>
      <c r="K11" s="670"/>
      <c r="L11" s="671"/>
      <c r="M11" s="688"/>
      <c r="N11" s="697" t="s">
        <v>219</v>
      </c>
      <c r="O11" s="698"/>
      <c r="P11" s="181" t="s">
        <v>607</v>
      </c>
      <c r="Q11" s="669"/>
      <c r="R11" s="670"/>
      <c r="S11" s="670"/>
      <c r="T11" s="670"/>
      <c r="U11" s="670"/>
      <c r="V11" s="670"/>
      <c r="W11" s="671"/>
    </row>
    <row r="12" spans="2:23" s="22" customFormat="1" ht="25.5" customHeight="1" x14ac:dyDescent="0.15">
      <c r="B12" s="689"/>
      <c r="C12" s="658" t="s">
        <v>221</v>
      </c>
      <c r="D12" s="658"/>
      <c r="E12" s="181" t="s">
        <v>606</v>
      </c>
      <c r="F12" s="672"/>
      <c r="G12" s="673"/>
      <c r="H12" s="673"/>
      <c r="I12" s="673"/>
      <c r="J12" s="673"/>
      <c r="K12" s="673"/>
      <c r="L12" s="674"/>
      <c r="M12" s="689"/>
      <c r="N12" s="658" t="s">
        <v>221</v>
      </c>
      <c r="O12" s="658"/>
      <c r="P12" s="181" t="s">
        <v>606</v>
      </c>
      <c r="Q12" s="672"/>
      <c r="R12" s="673"/>
      <c r="S12" s="673"/>
      <c r="T12" s="673"/>
      <c r="U12" s="673"/>
      <c r="V12" s="673"/>
      <c r="W12" s="674"/>
    </row>
    <row r="13" spans="2:23" s="22" customFormat="1" ht="25.5" customHeight="1" x14ac:dyDescent="0.15">
      <c r="B13" s="675" t="s">
        <v>399</v>
      </c>
      <c r="C13" s="675"/>
      <c r="D13" s="675"/>
      <c r="E13" s="684" t="s">
        <v>681</v>
      </c>
      <c r="F13" s="685"/>
      <c r="G13" s="686"/>
      <c r="H13" s="675" t="s">
        <v>438</v>
      </c>
      <c r="I13" s="675"/>
      <c r="J13" s="676" t="s">
        <v>682</v>
      </c>
      <c r="K13" s="677"/>
      <c r="L13" s="677"/>
      <c r="M13" s="675" t="s">
        <v>399</v>
      </c>
      <c r="N13" s="675"/>
      <c r="O13" s="675"/>
      <c r="P13" s="684" t="s">
        <v>684</v>
      </c>
      <c r="Q13" s="685"/>
      <c r="R13" s="686"/>
      <c r="S13" s="675" t="s">
        <v>438</v>
      </c>
      <c r="T13" s="675"/>
      <c r="U13" s="676" t="s">
        <v>685</v>
      </c>
      <c r="V13" s="677"/>
      <c r="W13" s="677"/>
    </row>
    <row r="14" spans="2:23" s="22" customFormat="1" ht="25.5" customHeight="1" x14ac:dyDescent="0.15">
      <c r="B14" s="349" t="s">
        <v>235</v>
      </c>
      <c r="C14" s="349"/>
      <c r="D14" s="349"/>
      <c r="E14" s="690" t="s">
        <v>628</v>
      </c>
      <c r="F14" s="691"/>
      <c r="G14" s="691"/>
      <c r="H14" s="251" t="s">
        <v>4</v>
      </c>
      <c r="I14" s="252"/>
      <c r="J14" s="692" t="s">
        <v>607</v>
      </c>
      <c r="K14" s="693"/>
      <c r="L14" s="694"/>
      <c r="M14" s="251" t="s">
        <v>235</v>
      </c>
      <c r="N14" s="252"/>
      <c r="O14" s="258"/>
      <c r="P14" s="287" t="s">
        <v>628</v>
      </c>
      <c r="Q14" s="567"/>
      <c r="R14" s="567"/>
      <c r="S14" s="682" t="s">
        <v>4</v>
      </c>
      <c r="T14" s="683"/>
      <c r="U14" s="679" t="s">
        <v>607</v>
      </c>
      <c r="V14" s="680"/>
      <c r="W14" s="681"/>
    </row>
    <row r="15" spans="2:23" s="22" customFormat="1" ht="39.75" customHeight="1" x14ac:dyDescent="0.15">
      <c r="B15" s="658" t="s">
        <v>400</v>
      </c>
      <c r="C15" s="658"/>
      <c r="D15" s="658"/>
      <c r="E15" s="659" t="s">
        <v>683</v>
      </c>
      <c r="F15" s="660"/>
      <c r="G15" s="660"/>
      <c r="H15" s="660"/>
      <c r="I15" s="660"/>
      <c r="J15" s="660"/>
      <c r="K15" s="660"/>
      <c r="L15" s="661"/>
      <c r="M15" s="658" t="s">
        <v>400</v>
      </c>
      <c r="N15" s="658"/>
      <c r="O15" s="658"/>
      <c r="P15" s="659" t="s">
        <v>686</v>
      </c>
      <c r="Q15" s="660"/>
      <c r="R15" s="660"/>
      <c r="S15" s="660"/>
      <c r="T15" s="660"/>
      <c r="U15" s="660"/>
      <c r="V15" s="660"/>
      <c r="W15" s="661"/>
    </row>
    <row r="16" spans="2:23" s="22" customFormat="1" ht="25.5" customHeight="1" x14ac:dyDescent="0.15">
      <c r="B16" s="665" t="s">
        <v>32</v>
      </c>
      <c r="C16" s="665" t="s">
        <v>190</v>
      </c>
      <c r="D16" s="665"/>
      <c r="E16" s="207">
        <v>39</v>
      </c>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v>3</v>
      </c>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t="s">
        <v>603</v>
      </c>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t="s">
        <v>613</v>
      </c>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t="s">
        <v>474</v>
      </c>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t="s">
        <v>605</v>
      </c>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1" t="s">
        <v>607</v>
      </c>
      <c r="F22" s="669"/>
      <c r="G22" s="670"/>
      <c r="H22" s="670"/>
      <c r="I22" s="670"/>
      <c r="J22" s="670"/>
      <c r="K22" s="670"/>
      <c r="L22" s="671"/>
      <c r="M22" s="688"/>
      <c r="N22" s="658" t="s">
        <v>219</v>
      </c>
      <c r="O22" s="658"/>
      <c r="P22" s="181"/>
      <c r="Q22" s="669"/>
      <c r="R22" s="670"/>
      <c r="S22" s="670"/>
      <c r="T22" s="670"/>
      <c r="U22" s="670"/>
      <c r="V22" s="670"/>
      <c r="W22" s="671"/>
    </row>
    <row r="23" spans="2:24" s="22" customFormat="1" ht="25.5" customHeight="1" x14ac:dyDescent="0.15">
      <c r="B23" s="689"/>
      <c r="C23" s="658" t="s">
        <v>221</v>
      </c>
      <c r="D23" s="658"/>
      <c r="E23" s="181" t="s">
        <v>606</v>
      </c>
      <c r="F23" s="672"/>
      <c r="G23" s="673"/>
      <c r="H23" s="673"/>
      <c r="I23" s="673"/>
      <c r="J23" s="673"/>
      <c r="K23" s="673"/>
      <c r="L23" s="674"/>
      <c r="M23" s="689"/>
      <c r="N23" s="658" t="s">
        <v>221</v>
      </c>
      <c r="O23" s="658"/>
      <c r="P23" s="181"/>
      <c r="Q23" s="672"/>
      <c r="R23" s="673"/>
      <c r="S23" s="673"/>
      <c r="T23" s="673"/>
      <c r="U23" s="673"/>
      <c r="V23" s="673"/>
      <c r="W23" s="674"/>
    </row>
    <row r="24" spans="2:24" s="22" customFormat="1" ht="25.5" customHeight="1" x14ac:dyDescent="0.15">
      <c r="B24" s="675" t="s">
        <v>399</v>
      </c>
      <c r="C24" s="675"/>
      <c r="D24" s="675"/>
      <c r="E24" s="684" t="s">
        <v>687</v>
      </c>
      <c r="F24" s="685"/>
      <c r="G24" s="686"/>
      <c r="H24" s="675" t="s">
        <v>438</v>
      </c>
      <c r="I24" s="675"/>
      <c r="J24" s="684" t="s">
        <v>687</v>
      </c>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t="s">
        <v>628</v>
      </c>
      <c r="F25" s="567"/>
      <c r="G25" s="567"/>
      <c r="H25" s="251" t="s">
        <v>4</v>
      </c>
      <c r="I25" s="252"/>
      <c r="J25" s="679" t="s">
        <v>607</v>
      </c>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t="s">
        <v>683</v>
      </c>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DD8723B7-9569-49F9-8ED0-04618A6A5B1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2062CB1-5BD0-4627-B3D3-1EFFDD1FEDCA}">
          <x14:formula1>
            <xm:f>'(参考)リスト'!$F$16:$F$21</xm:f>
          </x14:formula1>
          <xm:sqref>E11:E12 E22:E23 P11:P12 P22:P23</xm:sqref>
        </x14:dataValidation>
        <x14:dataValidation type="list" allowBlank="1" showInputMessage="1" showErrorMessage="1" xr:uid="{E2DBB94C-81D5-4150-9662-AB084E61940E}">
          <x14:formula1>
            <xm:f>'(参考)リスト'!$D$16:$D$18</xm:f>
          </x14:formula1>
          <xm:sqref>E10 E21 P10 P21</xm:sqref>
        </x14:dataValidation>
        <x14:dataValidation type="list" allowBlank="1" showInputMessage="1" showErrorMessage="1" xr:uid="{C9EE2539-26BD-4824-AE30-9B3A5AA6953E}">
          <x14:formula1>
            <xm:f>'(参考)リスト'!$E$16:$E$27</xm:f>
          </x14:formula1>
          <xm:sqref>E9 E20 P9 P20</xm:sqref>
        </x14:dataValidation>
        <x14:dataValidation type="list" allowBlank="1" showInputMessage="1" showErrorMessage="1" xr:uid="{57F13571-0CF2-49FD-9079-E1FAC98849A2}">
          <x14:formula1>
            <xm:f>'(参考)リスト'!$B$16:$B$21</xm:f>
          </x14:formula1>
          <xm:sqref>E7 E18 P7 P18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B1:Y41"/>
  <sheetViews>
    <sheetView showGridLine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8" t="s">
        <v>245</v>
      </c>
    </row>
    <row r="3" spans="2:25" ht="25.15" customHeight="1" x14ac:dyDescent="0.15">
      <c r="B3" s="760" t="s">
        <v>34</v>
      </c>
      <c r="C3" s="760"/>
      <c r="D3" s="760"/>
      <c r="E3" s="761" t="s">
        <v>693</v>
      </c>
      <c r="F3" s="762"/>
      <c r="G3" s="762"/>
      <c r="H3" s="762"/>
      <c r="I3" s="728" t="s">
        <v>27</v>
      </c>
      <c r="J3" s="731"/>
      <c r="K3" s="729"/>
      <c r="L3" s="717" t="s">
        <v>697</v>
      </c>
      <c r="M3" s="708"/>
      <c r="N3" s="709"/>
      <c r="O3" s="732" t="s">
        <v>455</v>
      </c>
      <c r="P3" s="733"/>
      <c r="Q3" s="734"/>
      <c r="R3" s="763" t="s">
        <v>702</v>
      </c>
      <c r="S3" s="764"/>
      <c r="T3" s="765"/>
      <c r="U3" s="743" t="s">
        <v>214</v>
      </c>
      <c r="V3" s="744"/>
      <c r="W3" s="722">
        <v>45848</v>
      </c>
      <c r="X3" s="723"/>
      <c r="Y3" s="724"/>
    </row>
    <row r="4" spans="2:25" ht="25.15" customHeight="1" x14ac:dyDescent="0.15">
      <c r="B4" s="751" t="s">
        <v>28</v>
      </c>
      <c r="C4" s="751"/>
      <c r="D4" s="751"/>
      <c r="E4" s="752" t="s">
        <v>695</v>
      </c>
      <c r="F4" s="753"/>
      <c r="G4" s="753"/>
      <c r="H4" s="753"/>
      <c r="I4" s="728" t="s">
        <v>33</v>
      </c>
      <c r="J4" s="731"/>
      <c r="K4" s="729"/>
      <c r="L4" s="754" t="s">
        <v>699</v>
      </c>
      <c r="M4" s="755"/>
      <c r="N4" s="756"/>
      <c r="O4" s="735"/>
      <c r="P4" s="736"/>
      <c r="Q4" s="737"/>
      <c r="R4" s="757" t="s">
        <v>703</v>
      </c>
      <c r="S4" s="758"/>
      <c r="T4" s="759"/>
      <c r="U4" s="745"/>
      <c r="V4" s="746"/>
      <c r="W4" s="747"/>
      <c r="X4" s="748"/>
      <c r="Y4" s="749"/>
    </row>
    <row r="5" spans="2:25" ht="15" customHeight="1" x14ac:dyDescent="0.15">
      <c r="B5" s="728" t="s">
        <v>198</v>
      </c>
      <c r="C5" s="731"/>
      <c r="D5" s="729"/>
      <c r="E5" s="209"/>
      <c r="F5" s="728" t="s">
        <v>197</v>
      </c>
      <c r="G5" s="731"/>
      <c r="H5" s="729"/>
      <c r="I5" s="210"/>
      <c r="J5" s="728" t="s">
        <v>198</v>
      </c>
      <c r="K5" s="731"/>
      <c r="L5" s="729"/>
      <c r="M5" s="209"/>
      <c r="N5" s="728" t="s">
        <v>197</v>
      </c>
      <c r="O5" s="731"/>
      <c r="P5" s="729"/>
      <c r="Q5" s="210"/>
      <c r="R5" s="728" t="s">
        <v>198</v>
      </c>
      <c r="S5" s="731"/>
      <c r="T5" s="729"/>
      <c r="U5" s="209"/>
      <c r="V5" s="728" t="s">
        <v>197</v>
      </c>
      <c r="W5" s="731"/>
      <c r="X5" s="729"/>
      <c r="Y5" s="210"/>
    </row>
    <row r="6" spans="2:25" ht="15" customHeight="1" x14ac:dyDescent="0.15">
      <c r="B6" s="728" t="s">
        <v>196</v>
      </c>
      <c r="C6" s="731"/>
      <c r="D6" s="181"/>
      <c r="E6" s="738"/>
      <c r="F6" s="739"/>
      <c r="G6" s="739"/>
      <c r="H6" s="739"/>
      <c r="I6" s="740"/>
      <c r="J6" s="728" t="s">
        <v>196</v>
      </c>
      <c r="K6" s="731"/>
      <c r="L6" s="181"/>
      <c r="M6" s="738"/>
      <c r="N6" s="739"/>
      <c r="O6" s="739"/>
      <c r="P6" s="739"/>
      <c r="Q6" s="740"/>
      <c r="R6" s="728" t="s">
        <v>196</v>
      </c>
      <c r="S6" s="731"/>
      <c r="T6" s="181"/>
      <c r="U6" s="738"/>
      <c r="V6" s="739"/>
      <c r="W6" s="739"/>
      <c r="X6" s="739"/>
      <c r="Y6" s="740"/>
    </row>
    <row r="7" spans="2:25" ht="15" customHeight="1" x14ac:dyDescent="0.15">
      <c r="B7" s="728" t="s">
        <v>195</v>
      </c>
      <c r="C7" s="729"/>
      <c r="D7" s="717"/>
      <c r="E7" s="730"/>
      <c r="F7" s="728" t="s">
        <v>194</v>
      </c>
      <c r="G7" s="729"/>
      <c r="H7" s="270"/>
      <c r="I7" s="563"/>
      <c r="J7" s="728" t="s">
        <v>195</v>
      </c>
      <c r="K7" s="729"/>
      <c r="L7" s="717"/>
      <c r="M7" s="730"/>
      <c r="N7" s="728" t="s">
        <v>194</v>
      </c>
      <c r="O7" s="729"/>
      <c r="P7" s="270"/>
      <c r="Q7" s="563"/>
      <c r="R7" s="728" t="s">
        <v>195</v>
      </c>
      <c r="S7" s="729"/>
      <c r="T7" s="717"/>
      <c r="U7" s="730"/>
      <c r="V7" s="728" t="s">
        <v>194</v>
      </c>
      <c r="W7" s="729"/>
      <c r="X7" s="270"/>
      <c r="Y7" s="563"/>
    </row>
    <row r="8" spans="2:25" ht="15" customHeight="1" x14ac:dyDescent="0.15">
      <c r="B8" s="750" t="s">
        <v>205</v>
      </c>
      <c r="C8" s="750"/>
      <c r="D8" s="181"/>
      <c r="E8" s="90" t="s">
        <v>193</v>
      </c>
      <c r="F8" s="741"/>
      <c r="G8" s="742"/>
      <c r="H8" s="742"/>
      <c r="I8" s="742"/>
      <c r="J8" s="750" t="s">
        <v>205</v>
      </c>
      <c r="K8" s="750"/>
      <c r="L8" s="181"/>
      <c r="M8" s="90" t="s">
        <v>193</v>
      </c>
      <c r="N8" s="741"/>
      <c r="O8" s="742"/>
      <c r="P8" s="742"/>
      <c r="Q8" s="742"/>
      <c r="R8" s="750" t="s">
        <v>205</v>
      </c>
      <c r="S8" s="750"/>
      <c r="T8" s="181"/>
      <c r="U8" s="90" t="s">
        <v>193</v>
      </c>
      <c r="V8" s="741"/>
      <c r="W8" s="742"/>
      <c r="X8" s="742"/>
      <c r="Y8" s="742"/>
    </row>
    <row r="9" spans="2:25" s="22" customFormat="1" ht="14.1" customHeight="1" x14ac:dyDescent="0.15">
      <c r="B9" s="766" t="s">
        <v>507</v>
      </c>
      <c r="C9" s="766"/>
      <c r="D9" s="766"/>
      <c r="E9" s="766"/>
      <c r="F9" s="766"/>
      <c r="G9" s="766"/>
      <c r="H9" s="766"/>
      <c r="I9" s="766"/>
      <c r="J9" s="766" t="s">
        <v>507</v>
      </c>
      <c r="K9" s="766"/>
      <c r="L9" s="766"/>
      <c r="M9" s="766"/>
      <c r="N9" s="766"/>
      <c r="O9" s="766"/>
      <c r="P9" s="766"/>
      <c r="Q9" s="766"/>
      <c r="R9" s="766" t="s">
        <v>507</v>
      </c>
      <c r="S9" s="766"/>
      <c r="T9" s="766"/>
      <c r="U9" s="766"/>
      <c r="V9" s="766"/>
      <c r="W9" s="766"/>
      <c r="X9" s="766"/>
      <c r="Y9" s="766"/>
    </row>
    <row r="10" spans="2:25" s="22" customFormat="1" ht="14.1" customHeight="1" x14ac:dyDescent="0.15">
      <c r="B10" s="767"/>
      <c r="C10" s="767"/>
      <c r="D10" s="767"/>
      <c r="E10" s="767"/>
      <c r="F10" s="767"/>
      <c r="G10" s="767"/>
      <c r="H10" s="767"/>
      <c r="I10" s="767"/>
      <c r="J10" s="767"/>
      <c r="K10" s="767"/>
      <c r="L10" s="767"/>
      <c r="M10" s="767"/>
      <c r="N10" s="767"/>
      <c r="O10" s="767"/>
      <c r="P10" s="767"/>
      <c r="Q10" s="767"/>
      <c r="R10" s="767"/>
      <c r="S10" s="767"/>
      <c r="T10" s="767"/>
      <c r="U10" s="767"/>
      <c r="V10" s="767"/>
      <c r="W10" s="767"/>
      <c r="X10" s="767"/>
      <c r="Y10" s="767"/>
    </row>
    <row r="11" spans="2:25" s="22" customFormat="1" ht="14.1" customHeight="1" x14ac:dyDescent="0.15">
      <c r="B11" s="767"/>
      <c r="C11" s="767"/>
      <c r="D11" s="767"/>
      <c r="E11" s="767"/>
      <c r="F11" s="767"/>
      <c r="G11" s="767"/>
      <c r="H11" s="767"/>
      <c r="I11" s="767"/>
      <c r="J11" s="767"/>
      <c r="K11" s="767"/>
      <c r="L11" s="767"/>
      <c r="M11" s="767"/>
      <c r="N11" s="767"/>
      <c r="O11" s="767"/>
      <c r="P11" s="767"/>
      <c r="Q11" s="767"/>
      <c r="R11" s="767"/>
      <c r="S11" s="767"/>
      <c r="T11" s="767"/>
      <c r="U11" s="767"/>
      <c r="V11" s="767"/>
      <c r="W11" s="767"/>
      <c r="X11" s="767"/>
      <c r="Y11" s="767"/>
    </row>
    <row r="12" spans="2:25" s="22" customFormat="1" ht="14.1" customHeight="1" x14ac:dyDescent="0.15">
      <c r="B12" s="767"/>
      <c r="C12" s="767"/>
      <c r="D12" s="767"/>
      <c r="E12" s="767"/>
      <c r="F12" s="767"/>
      <c r="G12" s="767"/>
      <c r="H12" s="767"/>
      <c r="I12" s="767"/>
      <c r="J12" s="767"/>
      <c r="K12" s="767"/>
      <c r="L12" s="767"/>
      <c r="M12" s="767"/>
      <c r="N12" s="767"/>
      <c r="O12" s="767"/>
      <c r="P12" s="767"/>
      <c r="Q12" s="767"/>
      <c r="R12" s="767"/>
      <c r="S12" s="767"/>
      <c r="T12" s="767"/>
      <c r="U12" s="767"/>
      <c r="V12" s="767"/>
      <c r="W12" s="767"/>
      <c r="X12" s="767"/>
      <c r="Y12" s="767"/>
    </row>
    <row r="13" spans="2:25" s="22" customFormat="1" ht="14.1" customHeight="1" x14ac:dyDescent="0.15">
      <c r="B13" s="767"/>
      <c r="C13" s="767"/>
      <c r="D13" s="767"/>
      <c r="E13" s="767"/>
      <c r="F13" s="767"/>
      <c r="G13" s="767"/>
      <c r="H13" s="767"/>
      <c r="I13" s="767"/>
      <c r="J13" s="767"/>
      <c r="K13" s="767"/>
      <c r="L13" s="767"/>
      <c r="M13" s="767"/>
      <c r="N13" s="767"/>
      <c r="O13" s="767"/>
      <c r="P13" s="767"/>
      <c r="Q13" s="767"/>
      <c r="R13" s="767"/>
      <c r="S13" s="767"/>
      <c r="T13" s="767"/>
      <c r="U13" s="767"/>
      <c r="V13" s="767"/>
      <c r="W13" s="767"/>
      <c r="X13" s="767"/>
      <c r="Y13" s="767"/>
    </row>
    <row r="14" spans="2:25" s="22" customFormat="1" ht="14.1" customHeight="1" x14ac:dyDescent="0.15">
      <c r="B14" s="767"/>
      <c r="C14" s="767"/>
      <c r="D14" s="767"/>
      <c r="E14" s="767"/>
      <c r="F14" s="767"/>
      <c r="G14" s="767"/>
      <c r="H14" s="767"/>
      <c r="I14" s="767"/>
      <c r="J14" s="767"/>
      <c r="K14" s="767"/>
      <c r="L14" s="767"/>
      <c r="M14" s="767"/>
      <c r="N14" s="767"/>
      <c r="O14" s="767"/>
      <c r="P14" s="767"/>
      <c r="Q14" s="767"/>
      <c r="R14" s="767"/>
      <c r="S14" s="767"/>
      <c r="T14" s="767"/>
      <c r="U14" s="767"/>
      <c r="V14" s="767"/>
      <c r="W14" s="767"/>
      <c r="X14" s="767"/>
      <c r="Y14" s="767"/>
    </row>
    <row r="15" spans="2:25" s="22" customFormat="1" ht="14.1" customHeight="1" x14ac:dyDescent="0.15">
      <c r="B15" s="767"/>
      <c r="C15" s="767"/>
      <c r="D15" s="767"/>
      <c r="E15" s="767"/>
      <c r="F15" s="767"/>
      <c r="G15" s="767"/>
      <c r="H15" s="767"/>
      <c r="I15" s="767"/>
      <c r="J15" s="767"/>
      <c r="K15" s="767"/>
      <c r="L15" s="767"/>
      <c r="M15" s="767"/>
      <c r="N15" s="767"/>
      <c r="O15" s="767"/>
      <c r="P15" s="767"/>
      <c r="Q15" s="767"/>
      <c r="R15" s="767"/>
      <c r="S15" s="767"/>
      <c r="T15" s="767"/>
      <c r="U15" s="767"/>
      <c r="V15" s="767"/>
      <c r="W15" s="767"/>
      <c r="X15" s="767"/>
      <c r="Y15" s="767"/>
    </row>
    <row r="16" spans="2:25" s="22" customFormat="1" ht="14.1" customHeight="1" x14ac:dyDescent="0.15">
      <c r="B16" s="767"/>
      <c r="C16" s="767"/>
      <c r="D16" s="767"/>
      <c r="E16" s="767"/>
      <c r="F16" s="767"/>
      <c r="G16" s="767"/>
      <c r="H16" s="767"/>
      <c r="I16" s="767"/>
      <c r="J16" s="767"/>
      <c r="K16" s="767"/>
      <c r="L16" s="767"/>
      <c r="M16" s="767"/>
      <c r="N16" s="767"/>
      <c r="O16" s="767"/>
      <c r="P16" s="767"/>
      <c r="Q16" s="767"/>
      <c r="R16" s="767"/>
      <c r="S16" s="767"/>
      <c r="T16" s="767"/>
      <c r="U16" s="767"/>
      <c r="V16" s="767"/>
      <c r="W16" s="767"/>
      <c r="X16" s="767"/>
      <c r="Y16" s="767"/>
    </row>
    <row r="17" spans="2:25" s="22" customFormat="1" ht="14.1" customHeight="1" x14ac:dyDescent="0.15">
      <c r="B17" s="767"/>
      <c r="C17" s="767"/>
      <c r="D17" s="767"/>
      <c r="E17" s="767"/>
      <c r="F17" s="767"/>
      <c r="G17" s="767"/>
      <c r="H17" s="767"/>
      <c r="I17" s="767"/>
      <c r="J17" s="767"/>
      <c r="K17" s="767"/>
      <c r="L17" s="767"/>
      <c r="M17" s="767"/>
      <c r="N17" s="767"/>
      <c r="O17" s="767"/>
      <c r="P17" s="767"/>
      <c r="Q17" s="767"/>
      <c r="R17" s="767"/>
      <c r="S17" s="767"/>
      <c r="T17" s="767"/>
      <c r="U17" s="767"/>
      <c r="V17" s="767"/>
      <c r="W17" s="767"/>
      <c r="X17" s="767"/>
      <c r="Y17" s="767"/>
    </row>
    <row r="18" spans="2:25" s="22" customFormat="1" ht="14.1" customHeight="1" x14ac:dyDescent="0.15">
      <c r="B18" s="767"/>
      <c r="C18" s="767"/>
      <c r="D18" s="767"/>
      <c r="E18" s="767"/>
      <c r="F18" s="767"/>
      <c r="G18" s="767"/>
      <c r="H18" s="767"/>
      <c r="I18" s="767"/>
      <c r="J18" s="767"/>
      <c r="K18" s="767"/>
      <c r="L18" s="767"/>
      <c r="M18" s="767"/>
      <c r="N18" s="767"/>
      <c r="O18" s="767"/>
      <c r="P18" s="767"/>
      <c r="Q18" s="767"/>
      <c r="R18" s="767"/>
      <c r="S18" s="767"/>
      <c r="T18" s="767"/>
      <c r="U18" s="767"/>
      <c r="V18" s="767"/>
      <c r="W18" s="767"/>
      <c r="X18" s="767"/>
      <c r="Y18" s="767"/>
    </row>
    <row r="19" spans="2:25" s="22" customFormat="1" ht="14.1" customHeight="1" x14ac:dyDescent="0.15">
      <c r="B19" s="767"/>
      <c r="C19" s="767"/>
      <c r="D19" s="767"/>
      <c r="E19" s="767"/>
      <c r="F19" s="767"/>
      <c r="G19" s="767"/>
      <c r="H19" s="767"/>
      <c r="I19" s="767"/>
      <c r="J19" s="767"/>
      <c r="K19" s="767"/>
      <c r="L19" s="767"/>
      <c r="M19" s="767"/>
      <c r="N19" s="767"/>
      <c r="O19" s="767"/>
      <c r="P19" s="767"/>
      <c r="Q19" s="767"/>
      <c r="R19" s="767"/>
      <c r="S19" s="767"/>
      <c r="T19" s="767"/>
      <c r="U19" s="767"/>
      <c r="V19" s="767"/>
      <c r="W19" s="767"/>
      <c r="X19" s="767"/>
      <c r="Y19" s="767"/>
    </row>
    <row r="20" spans="2:25" s="22" customFormat="1" ht="14.1" customHeight="1" x14ac:dyDescent="0.15">
      <c r="B20" s="767"/>
      <c r="C20" s="767"/>
      <c r="D20" s="767"/>
      <c r="E20" s="767"/>
      <c r="F20" s="767"/>
      <c r="G20" s="767"/>
      <c r="H20" s="767"/>
      <c r="I20" s="767"/>
      <c r="J20" s="767"/>
      <c r="K20" s="767"/>
      <c r="L20" s="767"/>
      <c r="M20" s="767"/>
      <c r="N20" s="767"/>
      <c r="O20" s="767"/>
      <c r="P20" s="767"/>
      <c r="Q20" s="767"/>
      <c r="R20" s="767"/>
      <c r="S20" s="767"/>
      <c r="T20" s="767"/>
      <c r="U20" s="767"/>
      <c r="V20" s="767"/>
      <c r="W20" s="767"/>
      <c r="X20" s="767"/>
      <c r="Y20" s="767"/>
    </row>
    <row r="21" spans="2:25" s="22" customFormat="1" ht="14.1" customHeight="1" x14ac:dyDescent="0.15">
      <c r="B21" s="767"/>
      <c r="C21" s="767"/>
      <c r="D21" s="767"/>
      <c r="E21" s="767"/>
      <c r="F21" s="767"/>
      <c r="G21" s="767"/>
      <c r="H21" s="767"/>
      <c r="I21" s="767"/>
      <c r="J21" s="767"/>
      <c r="K21" s="767"/>
      <c r="L21" s="767"/>
      <c r="M21" s="767"/>
      <c r="N21" s="767"/>
      <c r="O21" s="767"/>
      <c r="P21" s="767"/>
      <c r="Q21" s="767"/>
      <c r="R21" s="767"/>
      <c r="S21" s="767"/>
      <c r="T21" s="767"/>
      <c r="U21" s="767"/>
      <c r="V21" s="767"/>
      <c r="W21" s="767"/>
      <c r="X21" s="767"/>
      <c r="Y21" s="767"/>
    </row>
    <row r="22" spans="2:25" ht="15" customHeight="1" x14ac:dyDescent="0.15">
      <c r="B22" s="728" t="s">
        <v>198</v>
      </c>
      <c r="C22" s="731"/>
      <c r="D22" s="729"/>
      <c r="E22" s="209"/>
      <c r="F22" s="728" t="s">
        <v>197</v>
      </c>
      <c r="G22" s="731"/>
      <c r="H22" s="729"/>
      <c r="I22" s="210"/>
      <c r="J22" s="728" t="s">
        <v>198</v>
      </c>
      <c r="K22" s="731"/>
      <c r="L22" s="729"/>
      <c r="M22" s="209"/>
      <c r="N22" s="728" t="s">
        <v>197</v>
      </c>
      <c r="O22" s="731"/>
      <c r="P22" s="729"/>
      <c r="Q22" s="210"/>
      <c r="R22" s="728" t="s">
        <v>198</v>
      </c>
      <c r="S22" s="731"/>
      <c r="T22" s="729"/>
      <c r="U22" s="209"/>
      <c r="V22" s="728" t="s">
        <v>197</v>
      </c>
      <c r="W22" s="731"/>
      <c r="X22" s="729"/>
      <c r="Y22" s="210"/>
    </row>
    <row r="23" spans="2:25" ht="15" customHeight="1" x14ac:dyDescent="0.15">
      <c r="B23" s="728" t="s">
        <v>196</v>
      </c>
      <c r="C23" s="731"/>
      <c r="D23" s="181"/>
      <c r="E23" s="738"/>
      <c r="F23" s="739"/>
      <c r="G23" s="739"/>
      <c r="H23" s="739"/>
      <c r="I23" s="740"/>
      <c r="J23" s="728" t="s">
        <v>196</v>
      </c>
      <c r="K23" s="731"/>
      <c r="L23" s="181"/>
      <c r="M23" s="738"/>
      <c r="N23" s="739"/>
      <c r="O23" s="739"/>
      <c r="P23" s="739"/>
      <c r="Q23" s="740"/>
      <c r="R23" s="728" t="s">
        <v>196</v>
      </c>
      <c r="S23" s="731"/>
      <c r="T23" s="181"/>
      <c r="U23" s="738"/>
      <c r="V23" s="739"/>
      <c r="W23" s="739"/>
      <c r="X23" s="739"/>
      <c r="Y23" s="740"/>
    </row>
    <row r="24" spans="2:25" ht="15" customHeight="1" x14ac:dyDescent="0.15">
      <c r="B24" s="728" t="s">
        <v>195</v>
      </c>
      <c r="C24" s="729"/>
      <c r="D24" s="717"/>
      <c r="E24" s="730"/>
      <c r="F24" s="728" t="s">
        <v>194</v>
      </c>
      <c r="G24" s="729"/>
      <c r="H24" s="270"/>
      <c r="I24" s="563"/>
      <c r="J24" s="728" t="s">
        <v>195</v>
      </c>
      <c r="K24" s="729"/>
      <c r="L24" s="717"/>
      <c r="M24" s="730"/>
      <c r="N24" s="728" t="s">
        <v>194</v>
      </c>
      <c r="O24" s="729"/>
      <c r="P24" s="270"/>
      <c r="Q24" s="563"/>
      <c r="R24" s="728" t="s">
        <v>195</v>
      </c>
      <c r="S24" s="729"/>
      <c r="T24" s="717"/>
      <c r="U24" s="730"/>
      <c r="V24" s="728" t="s">
        <v>194</v>
      </c>
      <c r="W24" s="729"/>
      <c r="X24" s="270"/>
      <c r="Y24" s="563"/>
    </row>
    <row r="25" spans="2:25" ht="15" customHeight="1" x14ac:dyDescent="0.15">
      <c r="B25" s="750" t="s">
        <v>205</v>
      </c>
      <c r="C25" s="750"/>
      <c r="D25" s="181"/>
      <c r="E25" s="90" t="s">
        <v>193</v>
      </c>
      <c r="F25" s="741"/>
      <c r="G25" s="742"/>
      <c r="H25" s="742"/>
      <c r="I25" s="742"/>
      <c r="J25" s="750" t="s">
        <v>205</v>
      </c>
      <c r="K25" s="750"/>
      <c r="L25" s="181"/>
      <c r="M25" s="90" t="s">
        <v>193</v>
      </c>
      <c r="N25" s="741"/>
      <c r="O25" s="742"/>
      <c r="P25" s="742"/>
      <c r="Q25" s="742"/>
      <c r="R25" s="750" t="s">
        <v>205</v>
      </c>
      <c r="S25" s="750"/>
      <c r="T25" s="181"/>
      <c r="U25" s="90" t="s">
        <v>193</v>
      </c>
      <c r="V25" s="741"/>
      <c r="W25" s="742"/>
      <c r="X25" s="742"/>
      <c r="Y25" s="742"/>
    </row>
    <row r="26" spans="2:25" s="22" customFormat="1" ht="14.1" customHeight="1" x14ac:dyDescent="0.15">
      <c r="B26" s="766" t="s">
        <v>507</v>
      </c>
      <c r="C26" s="766"/>
      <c r="D26" s="766"/>
      <c r="E26" s="766"/>
      <c r="F26" s="766"/>
      <c r="G26" s="766"/>
      <c r="H26" s="766"/>
      <c r="I26" s="766"/>
      <c r="J26" s="766" t="s">
        <v>507</v>
      </c>
      <c r="K26" s="766"/>
      <c r="L26" s="766"/>
      <c r="M26" s="766"/>
      <c r="N26" s="766"/>
      <c r="O26" s="766"/>
      <c r="P26" s="766"/>
      <c r="Q26" s="766"/>
      <c r="R26" s="766" t="s">
        <v>507</v>
      </c>
      <c r="S26" s="766"/>
      <c r="T26" s="766"/>
      <c r="U26" s="766"/>
      <c r="V26" s="766"/>
      <c r="W26" s="766"/>
      <c r="X26" s="766"/>
      <c r="Y26" s="766"/>
    </row>
    <row r="27" spans="2:25" s="22" customFormat="1" ht="14.1" customHeight="1" x14ac:dyDescent="0.15">
      <c r="B27" s="767"/>
      <c r="C27" s="767"/>
      <c r="D27" s="767"/>
      <c r="E27" s="767"/>
      <c r="F27" s="767"/>
      <c r="G27" s="767"/>
      <c r="H27" s="767"/>
      <c r="I27" s="767"/>
      <c r="J27" s="767"/>
      <c r="K27" s="767"/>
      <c r="L27" s="767"/>
      <c r="M27" s="767"/>
      <c r="N27" s="767"/>
      <c r="O27" s="767"/>
      <c r="P27" s="767"/>
      <c r="Q27" s="767"/>
      <c r="R27" s="767"/>
      <c r="S27" s="767"/>
      <c r="T27" s="767"/>
      <c r="U27" s="767"/>
      <c r="V27" s="767"/>
      <c r="W27" s="767"/>
      <c r="X27" s="767"/>
      <c r="Y27" s="767"/>
    </row>
    <row r="28" spans="2:25" s="22" customFormat="1" ht="14.1" customHeight="1" x14ac:dyDescent="0.15">
      <c r="B28" s="767"/>
      <c r="C28" s="767"/>
      <c r="D28" s="767"/>
      <c r="E28" s="767"/>
      <c r="F28" s="767"/>
      <c r="G28" s="767"/>
      <c r="H28" s="767"/>
      <c r="I28" s="767"/>
      <c r="J28" s="767"/>
      <c r="K28" s="767"/>
      <c r="L28" s="767"/>
      <c r="M28" s="767"/>
      <c r="N28" s="767"/>
      <c r="O28" s="767"/>
      <c r="P28" s="767"/>
      <c r="Q28" s="767"/>
      <c r="R28" s="767"/>
      <c r="S28" s="767"/>
      <c r="T28" s="767"/>
      <c r="U28" s="767"/>
      <c r="V28" s="767"/>
      <c r="W28" s="767"/>
      <c r="X28" s="767"/>
      <c r="Y28" s="767"/>
    </row>
    <row r="29" spans="2:25" s="22" customFormat="1" ht="14.1" customHeight="1" x14ac:dyDescent="0.15">
      <c r="B29" s="767"/>
      <c r="C29" s="767"/>
      <c r="D29" s="767"/>
      <c r="E29" s="767"/>
      <c r="F29" s="767"/>
      <c r="G29" s="767"/>
      <c r="H29" s="767"/>
      <c r="I29" s="767"/>
      <c r="J29" s="767"/>
      <c r="K29" s="767"/>
      <c r="L29" s="767"/>
      <c r="M29" s="767"/>
      <c r="N29" s="767"/>
      <c r="O29" s="767"/>
      <c r="P29" s="767"/>
      <c r="Q29" s="767"/>
      <c r="R29" s="767"/>
      <c r="S29" s="767"/>
      <c r="T29" s="767"/>
      <c r="U29" s="767"/>
      <c r="V29" s="767"/>
      <c r="W29" s="767"/>
      <c r="X29" s="767"/>
      <c r="Y29" s="767"/>
    </row>
    <row r="30" spans="2:25" s="22" customFormat="1" ht="14.1" customHeight="1" x14ac:dyDescent="0.15">
      <c r="B30" s="767"/>
      <c r="C30" s="767"/>
      <c r="D30" s="767"/>
      <c r="E30" s="767"/>
      <c r="F30" s="767"/>
      <c r="G30" s="767"/>
      <c r="H30" s="767"/>
      <c r="I30" s="767"/>
      <c r="J30" s="767"/>
      <c r="K30" s="767"/>
      <c r="L30" s="767"/>
      <c r="M30" s="767"/>
      <c r="N30" s="767"/>
      <c r="O30" s="767"/>
      <c r="P30" s="767"/>
      <c r="Q30" s="767"/>
      <c r="R30" s="767"/>
      <c r="S30" s="767"/>
      <c r="T30" s="767"/>
      <c r="U30" s="767"/>
      <c r="V30" s="767"/>
      <c r="W30" s="767"/>
      <c r="X30" s="767"/>
      <c r="Y30" s="767"/>
    </row>
    <row r="31" spans="2:25" s="22" customFormat="1" ht="14.1" customHeight="1" x14ac:dyDescent="0.15">
      <c r="B31" s="767"/>
      <c r="C31" s="767"/>
      <c r="D31" s="767"/>
      <c r="E31" s="767"/>
      <c r="F31" s="767"/>
      <c r="G31" s="767"/>
      <c r="H31" s="767"/>
      <c r="I31" s="767"/>
      <c r="J31" s="767"/>
      <c r="K31" s="767"/>
      <c r="L31" s="767"/>
      <c r="M31" s="767"/>
      <c r="N31" s="767"/>
      <c r="O31" s="767"/>
      <c r="P31" s="767"/>
      <c r="Q31" s="767"/>
      <c r="R31" s="767"/>
      <c r="S31" s="767"/>
      <c r="T31" s="767"/>
      <c r="U31" s="767"/>
      <c r="V31" s="767"/>
      <c r="W31" s="767"/>
      <c r="X31" s="767"/>
      <c r="Y31" s="767"/>
    </row>
    <row r="32" spans="2:25" s="22" customFormat="1" ht="14.1" customHeight="1" x14ac:dyDescent="0.15">
      <c r="B32" s="767"/>
      <c r="C32" s="767"/>
      <c r="D32" s="767"/>
      <c r="E32" s="767"/>
      <c r="F32" s="767"/>
      <c r="G32" s="767"/>
      <c r="H32" s="767"/>
      <c r="I32" s="767"/>
      <c r="J32" s="767"/>
      <c r="K32" s="767"/>
      <c r="L32" s="767"/>
      <c r="M32" s="767"/>
      <c r="N32" s="767"/>
      <c r="O32" s="767"/>
      <c r="P32" s="767"/>
      <c r="Q32" s="767"/>
      <c r="R32" s="767"/>
      <c r="S32" s="767"/>
      <c r="T32" s="767"/>
      <c r="U32" s="767"/>
      <c r="V32" s="767"/>
      <c r="W32" s="767"/>
      <c r="X32" s="767"/>
      <c r="Y32" s="767"/>
    </row>
    <row r="33" spans="2:25" s="22" customFormat="1" ht="14.1" customHeight="1" x14ac:dyDescent="0.15">
      <c r="B33" s="767"/>
      <c r="C33" s="767"/>
      <c r="D33" s="767"/>
      <c r="E33" s="767"/>
      <c r="F33" s="767"/>
      <c r="G33" s="767"/>
      <c r="H33" s="767"/>
      <c r="I33" s="767"/>
      <c r="J33" s="767"/>
      <c r="K33" s="767"/>
      <c r="L33" s="767"/>
      <c r="M33" s="767"/>
      <c r="N33" s="767"/>
      <c r="O33" s="767"/>
      <c r="P33" s="767"/>
      <c r="Q33" s="767"/>
      <c r="R33" s="767"/>
      <c r="S33" s="767"/>
      <c r="T33" s="767"/>
      <c r="U33" s="767"/>
      <c r="V33" s="767"/>
      <c r="W33" s="767"/>
      <c r="X33" s="767"/>
      <c r="Y33" s="767"/>
    </row>
    <row r="34" spans="2:25" s="22" customFormat="1" ht="14.1" customHeight="1" x14ac:dyDescent="0.15">
      <c r="B34" s="767"/>
      <c r="C34" s="767"/>
      <c r="D34" s="767"/>
      <c r="E34" s="767"/>
      <c r="F34" s="767"/>
      <c r="G34" s="767"/>
      <c r="H34" s="767"/>
      <c r="I34" s="767"/>
      <c r="J34" s="767"/>
      <c r="K34" s="767"/>
      <c r="L34" s="767"/>
      <c r="M34" s="767"/>
      <c r="N34" s="767"/>
      <c r="O34" s="767"/>
      <c r="P34" s="767"/>
      <c r="Q34" s="767"/>
      <c r="R34" s="767"/>
      <c r="S34" s="767"/>
      <c r="T34" s="767"/>
      <c r="U34" s="767"/>
      <c r="V34" s="767"/>
      <c r="W34" s="767"/>
      <c r="X34" s="767"/>
      <c r="Y34" s="767"/>
    </row>
    <row r="35" spans="2:25" s="22" customFormat="1" ht="14.1" customHeight="1" x14ac:dyDescent="0.15">
      <c r="B35" s="767"/>
      <c r="C35" s="767"/>
      <c r="D35" s="767"/>
      <c r="E35" s="767"/>
      <c r="F35" s="767"/>
      <c r="G35" s="767"/>
      <c r="H35" s="767"/>
      <c r="I35" s="767"/>
      <c r="J35" s="767"/>
      <c r="K35" s="767"/>
      <c r="L35" s="767"/>
      <c r="M35" s="767"/>
      <c r="N35" s="767"/>
      <c r="O35" s="767"/>
      <c r="P35" s="767"/>
      <c r="Q35" s="767"/>
      <c r="R35" s="767"/>
      <c r="S35" s="767"/>
      <c r="T35" s="767"/>
      <c r="U35" s="767"/>
      <c r="V35" s="767"/>
      <c r="W35" s="767"/>
      <c r="X35" s="767"/>
      <c r="Y35" s="767"/>
    </row>
    <row r="36" spans="2:25" s="22" customFormat="1" ht="14.1" customHeight="1" x14ac:dyDescent="0.15">
      <c r="B36" s="767"/>
      <c r="C36" s="767"/>
      <c r="D36" s="767"/>
      <c r="E36" s="767"/>
      <c r="F36" s="767"/>
      <c r="G36" s="767"/>
      <c r="H36" s="767"/>
      <c r="I36" s="767"/>
      <c r="J36" s="767"/>
      <c r="K36" s="767"/>
      <c r="L36" s="767"/>
      <c r="M36" s="767"/>
      <c r="N36" s="767"/>
      <c r="O36" s="767"/>
      <c r="P36" s="767"/>
      <c r="Q36" s="767"/>
      <c r="R36" s="767"/>
      <c r="S36" s="767"/>
      <c r="T36" s="767"/>
      <c r="U36" s="767"/>
      <c r="V36" s="767"/>
      <c r="W36" s="767"/>
      <c r="X36" s="767"/>
      <c r="Y36" s="767"/>
    </row>
    <row r="37" spans="2:25" s="22" customFormat="1" ht="14.1" customHeight="1" x14ac:dyDescent="0.15">
      <c r="B37" s="767"/>
      <c r="C37" s="767"/>
      <c r="D37" s="767"/>
      <c r="E37" s="767"/>
      <c r="F37" s="767"/>
      <c r="G37" s="767"/>
      <c r="H37" s="767"/>
      <c r="I37" s="767"/>
      <c r="J37" s="767"/>
      <c r="K37" s="767"/>
      <c r="L37" s="767"/>
      <c r="M37" s="767"/>
      <c r="N37" s="767"/>
      <c r="O37" s="767"/>
      <c r="P37" s="767"/>
      <c r="Q37" s="767"/>
      <c r="R37" s="767"/>
      <c r="S37" s="767"/>
      <c r="T37" s="767"/>
      <c r="U37" s="767"/>
      <c r="V37" s="767"/>
      <c r="W37" s="767"/>
      <c r="X37" s="767"/>
      <c r="Y37" s="767"/>
    </row>
    <row r="38" spans="2:25" s="22" customFormat="1" ht="14.1" customHeight="1" x14ac:dyDescent="0.15">
      <c r="B38" s="767"/>
      <c r="C38" s="767"/>
      <c r="D38" s="767"/>
      <c r="E38" s="767"/>
      <c r="F38" s="767"/>
      <c r="G38" s="767"/>
      <c r="H38" s="767"/>
      <c r="I38" s="767"/>
      <c r="J38" s="767"/>
      <c r="K38" s="767"/>
      <c r="L38" s="767"/>
      <c r="M38" s="767"/>
      <c r="N38" s="767"/>
      <c r="O38" s="767"/>
      <c r="P38" s="767"/>
      <c r="Q38" s="767"/>
      <c r="R38" s="767"/>
      <c r="S38" s="767"/>
      <c r="T38" s="767"/>
      <c r="U38" s="767"/>
      <c r="V38" s="767"/>
      <c r="W38" s="767"/>
      <c r="X38" s="767"/>
      <c r="Y38" s="767"/>
    </row>
    <row r="39" spans="2:25" ht="15" customHeight="1" x14ac:dyDescent="0.15">
      <c r="B39" s="23"/>
      <c r="C39" s="26" t="s">
        <v>222</v>
      </c>
      <c r="D39" s="22"/>
      <c r="E39" s="23"/>
      <c r="F39" s="23"/>
      <c r="G39" s="23"/>
      <c r="H39" s="23"/>
      <c r="I39" s="23"/>
      <c r="J39" s="20"/>
      <c r="K39" s="20"/>
      <c r="L39" s="20"/>
      <c r="M39" s="20"/>
      <c r="N39" s="20"/>
      <c r="O39" s="20"/>
      <c r="P39" s="20"/>
      <c r="Q39" s="20"/>
      <c r="R39" s="24"/>
      <c r="S39" s="24"/>
      <c r="T39" s="24"/>
      <c r="U39" s="24"/>
      <c r="V39" s="24"/>
      <c r="W39" s="24"/>
      <c r="X39" s="24"/>
      <c r="Y39" s="24"/>
    </row>
    <row r="40" spans="2:25" ht="15" customHeight="1" x14ac:dyDescent="0.15">
      <c r="B40" s="20"/>
      <c r="C40" s="25" t="s">
        <v>212</v>
      </c>
      <c r="D40" s="22"/>
      <c r="E40" s="22"/>
      <c r="F40" s="22"/>
      <c r="G40" s="22"/>
      <c r="H40" s="22"/>
      <c r="I40" s="22"/>
      <c r="J40" s="22"/>
      <c r="K40" s="22"/>
      <c r="L40" s="22"/>
      <c r="M40" s="22"/>
      <c r="N40" s="22"/>
      <c r="O40" s="20"/>
      <c r="P40" s="25"/>
      <c r="Q40" s="22"/>
      <c r="R40" s="22"/>
      <c r="S40" s="22"/>
      <c r="T40" s="22"/>
      <c r="U40" s="22"/>
      <c r="V40" s="22"/>
      <c r="W40" s="22"/>
      <c r="X40" s="22"/>
      <c r="Y40" s="22"/>
    </row>
    <row r="41" spans="2:25" ht="15" customHeight="1" x14ac:dyDescent="0.15">
      <c r="C41" s="25" t="s">
        <v>564</v>
      </c>
      <c r="E41" s="25"/>
      <c r="F41" s="20"/>
      <c r="G41" s="22"/>
      <c r="H41" s="22"/>
      <c r="I41" s="22"/>
      <c r="J41" s="22"/>
      <c r="K41" s="22"/>
      <c r="L41" s="21"/>
      <c r="M41" s="22"/>
      <c r="N41" s="22"/>
      <c r="O41" s="22"/>
      <c r="P41" s="20"/>
      <c r="Q41" s="25"/>
      <c r="R41" s="20"/>
      <c r="S41" s="22"/>
      <c r="T41" s="22"/>
      <c r="U41" s="22"/>
      <c r="V41" s="22"/>
      <c r="W41" s="22"/>
      <c r="X41" s="22"/>
      <c r="Y41" s="22"/>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8"/>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0.19685039370078741" right="0.19685039370078741" top="0.39370078740157483" bottom="0.19685039370078741" header="0.51181102362204722" footer="0.27559055118110237"/>
  <pageSetup paperSize="9" scale="88" fitToWidth="0" fitToHeight="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15" t="s">
        <v>246</v>
      </c>
      <c r="C3" s="415"/>
      <c r="D3" s="415"/>
      <c r="E3" s="794"/>
      <c r="F3" s="794"/>
      <c r="G3" s="794"/>
      <c r="H3" s="794"/>
      <c r="I3" s="79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795" t="s">
        <v>17</v>
      </c>
      <c r="C4" s="796"/>
      <c r="D4" s="797"/>
      <c r="E4" s="798" t="s">
        <v>693</v>
      </c>
      <c r="F4" s="799"/>
      <c r="G4" s="799"/>
      <c r="H4" s="799"/>
      <c r="I4" s="800"/>
      <c r="J4" s="801" t="s">
        <v>18</v>
      </c>
      <c r="K4" s="802"/>
      <c r="L4" s="803"/>
      <c r="M4" s="785" t="s">
        <v>697</v>
      </c>
      <c r="N4" s="786"/>
      <c r="O4" s="786"/>
      <c r="P4" s="786"/>
      <c r="Q4" s="786"/>
      <c r="R4" s="787"/>
      <c r="S4" s="402" t="s">
        <v>454</v>
      </c>
      <c r="T4" s="403"/>
      <c r="U4" s="403"/>
      <c r="V4" s="404"/>
      <c r="W4" s="804" t="s">
        <v>702</v>
      </c>
      <c r="X4" s="805"/>
      <c r="Y4" s="805"/>
      <c r="Z4" s="805"/>
      <c r="AA4" s="805"/>
      <c r="AB4" s="806"/>
      <c r="AC4" s="402" t="s">
        <v>185</v>
      </c>
      <c r="AD4" s="403"/>
      <c r="AE4" s="404"/>
      <c r="AF4" s="807">
        <v>45848</v>
      </c>
      <c r="AG4" s="808"/>
      <c r="AH4" s="808"/>
      <c r="AI4" s="809"/>
    </row>
    <row r="5" spans="2:35" ht="20.100000000000001" customHeight="1" x14ac:dyDescent="0.15">
      <c r="B5" s="776" t="s">
        <v>0</v>
      </c>
      <c r="C5" s="777"/>
      <c r="D5" s="778"/>
      <c r="E5" s="779" t="s">
        <v>695</v>
      </c>
      <c r="F5" s="780"/>
      <c r="G5" s="780"/>
      <c r="H5" s="780"/>
      <c r="I5" s="781"/>
      <c r="J5" s="782" t="s">
        <v>1</v>
      </c>
      <c r="K5" s="783"/>
      <c r="L5" s="784"/>
      <c r="M5" s="785" t="s">
        <v>699</v>
      </c>
      <c r="N5" s="786"/>
      <c r="O5" s="786"/>
      <c r="P5" s="786"/>
      <c r="Q5" s="786"/>
      <c r="R5" s="787"/>
      <c r="S5" s="405"/>
      <c r="T5" s="406"/>
      <c r="U5" s="406"/>
      <c r="V5" s="407"/>
      <c r="W5" s="788" t="s">
        <v>703</v>
      </c>
      <c r="X5" s="789"/>
      <c r="Y5" s="789"/>
      <c r="Z5" s="789"/>
      <c r="AA5" s="789"/>
      <c r="AB5" s="790"/>
      <c r="AC5" s="405"/>
      <c r="AD5" s="406"/>
      <c r="AE5" s="407"/>
      <c r="AF5" s="810"/>
      <c r="AG5" s="811"/>
      <c r="AH5" s="811"/>
      <c r="AI5" s="812"/>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400000000000006"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406</v>
      </c>
      <c r="W18" s="774"/>
      <c r="X18" s="774"/>
      <c r="Y18" s="774"/>
      <c r="Z18" s="774"/>
      <c r="AA18" s="774"/>
      <c r="AB18" s="774"/>
      <c r="AC18" s="774"/>
      <c r="AD18" s="774"/>
      <c r="AE18" s="774"/>
      <c r="AF18" s="774"/>
      <c r="AG18" s="774"/>
      <c r="AH18" s="774"/>
      <c r="AI18" s="775"/>
    </row>
    <row r="19" spans="2:35" ht="15" customHeight="1" x14ac:dyDescent="0.15"/>
  </sheetData>
  <mergeCells count="18">
    <mergeCell ref="B3:AI3"/>
    <mergeCell ref="B4:D4"/>
    <mergeCell ref="E4:I4"/>
    <mergeCell ref="J4:L4"/>
    <mergeCell ref="M4:R4"/>
    <mergeCell ref="W4:AB4"/>
    <mergeCell ref="AC4:AE5"/>
    <mergeCell ref="AF4:AI5"/>
    <mergeCell ref="B6:B18"/>
    <mergeCell ref="C6:AI6"/>
    <mergeCell ref="V18:AI18"/>
    <mergeCell ref="B5:D5"/>
    <mergeCell ref="E5:I5"/>
    <mergeCell ref="J5:L5"/>
    <mergeCell ref="M5:R5"/>
    <mergeCell ref="W5:AB5"/>
    <mergeCell ref="S4:V5"/>
    <mergeCell ref="C7:AI17"/>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15" t="s">
        <v>247</v>
      </c>
      <c r="C3" s="415"/>
      <c r="D3" s="415"/>
      <c r="E3" s="794"/>
      <c r="F3" s="794"/>
      <c r="G3" s="794"/>
      <c r="H3" s="794"/>
      <c r="I3" s="79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795" t="s">
        <v>17</v>
      </c>
      <c r="C4" s="796"/>
      <c r="D4" s="797"/>
      <c r="E4" s="798" t="s">
        <v>693</v>
      </c>
      <c r="F4" s="799"/>
      <c r="G4" s="799"/>
      <c r="H4" s="799"/>
      <c r="I4" s="800"/>
      <c r="J4" s="801" t="s">
        <v>18</v>
      </c>
      <c r="K4" s="802"/>
      <c r="L4" s="803"/>
      <c r="M4" s="785" t="s">
        <v>697</v>
      </c>
      <c r="N4" s="786"/>
      <c r="O4" s="786"/>
      <c r="P4" s="786"/>
      <c r="Q4" s="786"/>
      <c r="R4" s="787"/>
      <c r="S4" s="402" t="s">
        <v>454</v>
      </c>
      <c r="T4" s="403"/>
      <c r="U4" s="403"/>
      <c r="V4" s="404"/>
      <c r="W4" s="804" t="s">
        <v>702</v>
      </c>
      <c r="X4" s="805"/>
      <c r="Y4" s="805"/>
      <c r="Z4" s="805"/>
      <c r="AA4" s="805"/>
      <c r="AB4" s="806"/>
      <c r="AC4" s="402" t="s">
        <v>185</v>
      </c>
      <c r="AD4" s="403"/>
      <c r="AE4" s="404"/>
      <c r="AF4" s="807">
        <v>45848</v>
      </c>
      <c r="AG4" s="808"/>
      <c r="AH4" s="808"/>
      <c r="AI4" s="809"/>
    </row>
    <row r="5" spans="2:35" ht="20.100000000000001" customHeight="1" x14ac:dyDescent="0.15">
      <c r="B5" s="776" t="s">
        <v>0</v>
      </c>
      <c r="C5" s="777"/>
      <c r="D5" s="778"/>
      <c r="E5" s="779" t="s">
        <v>695</v>
      </c>
      <c r="F5" s="780"/>
      <c r="G5" s="780"/>
      <c r="H5" s="780"/>
      <c r="I5" s="781"/>
      <c r="J5" s="782" t="s">
        <v>1</v>
      </c>
      <c r="K5" s="783"/>
      <c r="L5" s="784"/>
      <c r="M5" s="785" t="s">
        <v>699</v>
      </c>
      <c r="N5" s="786"/>
      <c r="O5" s="786"/>
      <c r="P5" s="786"/>
      <c r="Q5" s="786"/>
      <c r="R5" s="787"/>
      <c r="S5" s="405"/>
      <c r="T5" s="406"/>
      <c r="U5" s="406"/>
      <c r="V5" s="407"/>
      <c r="W5" s="788" t="s">
        <v>703</v>
      </c>
      <c r="X5" s="789"/>
      <c r="Y5" s="789"/>
      <c r="Z5" s="789"/>
      <c r="AA5" s="789"/>
      <c r="AB5" s="790"/>
      <c r="AC5" s="405"/>
      <c r="AD5" s="406"/>
      <c r="AE5" s="407"/>
      <c r="AF5" s="810"/>
      <c r="AG5" s="811"/>
      <c r="AH5" s="811"/>
      <c r="AI5" s="812"/>
    </row>
    <row r="6" spans="2:35" ht="26.25" customHeight="1" x14ac:dyDescent="0.2">
      <c r="B6" s="769" t="s">
        <v>20</v>
      </c>
      <c r="C6" s="813" t="s">
        <v>19</v>
      </c>
      <c r="D6" s="814"/>
      <c r="E6" s="814"/>
      <c r="F6" s="814"/>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814"/>
      <c r="AI6" s="815"/>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75"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565</v>
      </c>
      <c r="W18" s="774"/>
      <c r="X18" s="774"/>
      <c r="Y18" s="774"/>
      <c r="Z18" s="774"/>
      <c r="AA18" s="774"/>
      <c r="AB18" s="774"/>
      <c r="AC18" s="774"/>
      <c r="AD18" s="774"/>
      <c r="AE18" s="774"/>
      <c r="AF18" s="774"/>
      <c r="AG18" s="774"/>
      <c r="AH18" s="774"/>
      <c r="AI18" s="775"/>
    </row>
    <row r="19" spans="2:35" ht="15" customHeight="1" x14ac:dyDescent="0.15"/>
  </sheetData>
  <mergeCells count="18">
    <mergeCell ref="B6:B18"/>
    <mergeCell ref="C6:AI6"/>
    <mergeCell ref="B5:D5"/>
    <mergeCell ref="E5:I5"/>
    <mergeCell ref="J5:L5"/>
    <mergeCell ref="M5:R5"/>
    <mergeCell ref="W5:AB5"/>
    <mergeCell ref="V18:AI18"/>
    <mergeCell ref="S4:V5"/>
    <mergeCell ref="C7:AI17"/>
    <mergeCell ref="B3:AI3"/>
    <mergeCell ref="B4:D4"/>
    <mergeCell ref="E4:I4"/>
    <mergeCell ref="J4:L4"/>
    <mergeCell ref="M4:R4"/>
    <mergeCell ref="W4:AB4"/>
    <mergeCell ref="AC4:AE5"/>
    <mergeCell ref="AF4:AI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2FB34-8345-424A-BE9E-6FAC6D665A32}">
  <sheetPr codeName="Sheet45"/>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15" t="s">
        <v>247</v>
      </c>
      <c r="C3" s="415"/>
      <c r="D3" s="415"/>
      <c r="E3" s="794"/>
      <c r="F3" s="794"/>
      <c r="G3" s="794"/>
      <c r="H3" s="794"/>
      <c r="I3" s="79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795" t="s">
        <v>17</v>
      </c>
      <c r="C4" s="796"/>
      <c r="D4" s="797"/>
      <c r="E4" s="798" t="s">
        <v>693</v>
      </c>
      <c r="F4" s="799"/>
      <c r="G4" s="799"/>
      <c r="H4" s="799"/>
      <c r="I4" s="800"/>
      <c r="J4" s="801" t="s">
        <v>18</v>
      </c>
      <c r="K4" s="802"/>
      <c r="L4" s="803"/>
      <c r="M4" s="785" t="s">
        <v>697</v>
      </c>
      <c r="N4" s="786"/>
      <c r="O4" s="786"/>
      <c r="P4" s="786"/>
      <c r="Q4" s="786"/>
      <c r="R4" s="787"/>
      <c r="S4" s="402" t="s">
        <v>454</v>
      </c>
      <c r="T4" s="403"/>
      <c r="U4" s="403"/>
      <c r="V4" s="404"/>
      <c r="W4" s="804" t="s">
        <v>702</v>
      </c>
      <c r="X4" s="805"/>
      <c r="Y4" s="805"/>
      <c r="Z4" s="805"/>
      <c r="AA4" s="805"/>
      <c r="AB4" s="806"/>
      <c r="AC4" s="402" t="s">
        <v>185</v>
      </c>
      <c r="AD4" s="403"/>
      <c r="AE4" s="404"/>
      <c r="AF4" s="807">
        <v>45848</v>
      </c>
      <c r="AG4" s="808"/>
      <c r="AH4" s="808"/>
      <c r="AI4" s="809"/>
    </row>
    <row r="5" spans="2:35" ht="20.100000000000001" customHeight="1" x14ac:dyDescent="0.15">
      <c r="B5" s="776" t="s">
        <v>0</v>
      </c>
      <c r="C5" s="777"/>
      <c r="D5" s="778"/>
      <c r="E5" s="779" t="s">
        <v>695</v>
      </c>
      <c r="F5" s="780"/>
      <c r="G5" s="780"/>
      <c r="H5" s="780"/>
      <c r="I5" s="781"/>
      <c r="J5" s="782" t="s">
        <v>1</v>
      </c>
      <c r="K5" s="783"/>
      <c r="L5" s="784"/>
      <c r="M5" s="785" t="s">
        <v>699</v>
      </c>
      <c r="N5" s="786"/>
      <c r="O5" s="786"/>
      <c r="P5" s="786"/>
      <c r="Q5" s="786"/>
      <c r="R5" s="787"/>
      <c r="S5" s="405"/>
      <c r="T5" s="406"/>
      <c r="U5" s="406"/>
      <c r="V5" s="407"/>
      <c r="W5" s="788" t="s">
        <v>703</v>
      </c>
      <c r="X5" s="789"/>
      <c r="Y5" s="789"/>
      <c r="Z5" s="789"/>
      <c r="AA5" s="789"/>
      <c r="AB5" s="790"/>
      <c r="AC5" s="405"/>
      <c r="AD5" s="406"/>
      <c r="AE5" s="407"/>
      <c r="AF5" s="810"/>
      <c r="AG5" s="811"/>
      <c r="AH5" s="811"/>
      <c r="AI5" s="812"/>
    </row>
    <row r="6" spans="2:35" ht="26.25" customHeight="1" x14ac:dyDescent="0.2">
      <c r="B6" s="769" t="s">
        <v>20</v>
      </c>
      <c r="C6" s="813" t="s">
        <v>19</v>
      </c>
      <c r="D6" s="814"/>
      <c r="E6" s="814"/>
      <c r="F6" s="814"/>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814"/>
      <c r="AI6" s="815"/>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75"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565</v>
      </c>
      <c r="W18" s="774"/>
      <c r="X18" s="774"/>
      <c r="Y18" s="774"/>
      <c r="Z18" s="774"/>
      <c r="AA18" s="774"/>
      <c r="AB18" s="774"/>
      <c r="AC18" s="774"/>
      <c r="AD18" s="774"/>
      <c r="AE18" s="774"/>
      <c r="AF18" s="774"/>
      <c r="AG18" s="774"/>
      <c r="AH18" s="774"/>
      <c r="AI18" s="775"/>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13720-382F-47E0-8136-DD81B48DC569}">
  <sheetPr codeName="Sheet46"/>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15" t="s">
        <v>247</v>
      </c>
      <c r="C3" s="415"/>
      <c r="D3" s="415"/>
      <c r="E3" s="794"/>
      <c r="F3" s="794"/>
      <c r="G3" s="794"/>
      <c r="H3" s="794"/>
      <c r="I3" s="79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795" t="s">
        <v>17</v>
      </c>
      <c r="C4" s="796"/>
      <c r="D4" s="797"/>
      <c r="E4" s="798" t="s">
        <v>693</v>
      </c>
      <c r="F4" s="799"/>
      <c r="G4" s="799"/>
      <c r="H4" s="799"/>
      <c r="I4" s="800"/>
      <c r="J4" s="801" t="s">
        <v>18</v>
      </c>
      <c r="K4" s="802"/>
      <c r="L4" s="803"/>
      <c r="M4" s="785" t="s">
        <v>697</v>
      </c>
      <c r="N4" s="786"/>
      <c r="O4" s="786"/>
      <c r="P4" s="786"/>
      <c r="Q4" s="786"/>
      <c r="R4" s="787"/>
      <c r="S4" s="402" t="s">
        <v>454</v>
      </c>
      <c r="T4" s="403"/>
      <c r="U4" s="403"/>
      <c r="V4" s="404"/>
      <c r="W4" s="804" t="s">
        <v>702</v>
      </c>
      <c r="X4" s="805"/>
      <c r="Y4" s="805"/>
      <c r="Z4" s="805"/>
      <c r="AA4" s="805"/>
      <c r="AB4" s="806"/>
      <c r="AC4" s="402" t="s">
        <v>185</v>
      </c>
      <c r="AD4" s="403"/>
      <c r="AE4" s="404"/>
      <c r="AF4" s="807">
        <v>45848</v>
      </c>
      <c r="AG4" s="808"/>
      <c r="AH4" s="808"/>
      <c r="AI4" s="809"/>
    </row>
    <row r="5" spans="2:35" ht="20.100000000000001" customHeight="1" x14ac:dyDescent="0.15">
      <c r="B5" s="776" t="s">
        <v>0</v>
      </c>
      <c r="C5" s="777"/>
      <c r="D5" s="778"/>
      <c r="E5" s="779" t="s">
        <v>695</v>
      </c>
      <c r="F5" s="780"/>
      <c r="G5" s="780"/>
      <c r="H5" s="780"/>
      <c r="I5" s="781"/>
      <c r="J5" s="782" t="s">
        <v>1</v>
      </c>
      <c r="K5" s="783"/>
      <c r="L5" s="784"/>
      <c r="M5" s="785" t="s">
        <v>699</v>
      </c>
      <c r="N5" s="786"/>
      <c r="O5" s="786"/>
      <c r="P5" s="786"/>
      <c r="Q5" s="786"/>
      <c r="R5" s="787"/>
      <c r="S5" s="405"/>
      <c r="T5" s="406"/>
      <c r="U5" s="406"/>
      <c r="V5" s="407"/>
      <c r="W5" s="788" t="s">
        <v>703</v>
      </c>
      <c r="X5" s="789"/>
      <c r="Y5" s="789"/>
      <c r="Z5" s="789"/>
      <c r="AA5" s="789"/>
      <c r="AB5" s="790"/>
      <c r="AC5" s="405"/>
      <c r="AD5" s="406"/>
      <c r="AE5" s="407"/>
      <c r="AF5" s="810"/>
      <c r="AG5" s="811"/>
      <c r="AH5" s="811"/>
      <c r="AI5" s="812"/>
    </row>
    <row r="6" spans="2:35" ht="26.25" customHeight="1" x14ac:dyDescent="0.2">
      <c r="B6" s="769" t="s">
        <v>20</v>
      </c>
      <c r="C6" s="813" t="s">
        <v>19</v>
      </c>
      <c r="D6" s="814"/>
      <c r="E6" s="814"/>
      <c r="F6" s="814"/>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814"/>
      <c r="AI6" s="815"/>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75"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565</v>
      </c>
      <c r="W18" s="774"/>
      <c r="X18" s="774"/>
      <c r="Y18" s="774"/>
      <c r="Z18" s="774"/>
      <c r="AA18" s="774"/>
      <c r="AB18" s="774"/>
      <c r="AC18" s="774"/>
      <c r="AD18" s="774"/>
      <c r="AE18" s="774"/>
      <c r="AF18" s="774"/>
      <c r="AG18" s="774"/>
      <c r="AH18" s="774"/>
      <c r="AI18" s="775"/>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C245D-1C1D-46D8-93FB-42200BAE78DA}">
  <sheetPr codeName="Sheet47"/>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15" t="s">
        <v>247</v>
      </c>
      <c r="C3" s="415"/>
      <c r="D3" s="415"/>
      <c r="E3" s="794"/>
      <c r="F3" s="794"/>
      <c r="G3" s="794"/>
      <c r="H3" s="794"/>
      <c r="I3" s="79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795" t="s">
        <v>17</v>
      </c>
      <c r="C4" s="796"/>
      <c r="D4" s="797"/>
      <c r="E4" s="798" t="s">
        <v>693</v>
      </c>
      <c r="F4" s="799"/>
      <c r="G4" s="799"/>
      <c r="H4" s="799"/>
      <c r="I4" s="800"/>
      <c r="J4" s="801" t="s">
        <v>18</v>
      </c>
      <c r="K4" s="802"/>
      <c r="L4" s="803"/>
      <c r="M4" s="785" t="s">
        <v>697</v>
      </c>
      <c r="N4" s="786"/>
      <c r="O4" s="786"/>
      <c r="P4" s="786"/>
      <c r="Q4" s="786"/>
      <c r="R4" s="787"/>
      <c r="S4" s="402" t="s">
        <v>454</v>
      </c>
      <c r="T4" s="403"/>
      <c r="U4" s="403"/>
      <c r="V4" s="404"/>
      <c r="W4" s="804" t="s">
        <v>702</v>
      </c>
      <c r="X4" s="805"/>
      <c r="Y4" s="805"/>
      <c r="Z4" s="805"/>
      <c r="AA4" s="805"/>
      <c r="AB4" s="806"/>
      <c r="AC4" s="402" t="s">
        <v>185</v>
      </c>
      <c r="AD4" s="403"/>
      <c r="AE4" s="404"/>
      <c r="AF4" s="807">
        <v>45848</v>
      </c>
      <c r="AG4" s="808"/>
      <c r="AH4" s="808"/>
      <c r="AI4" s="809"/>
    </row>
    <row r="5" spans="2:35" ht="20.100000000000001" customHeight="1" x14ac:dyDescent="0.15">
      <c r="B5" s="776" t="s">
        <v>0</v>
      </c>
      <c r="C5" s="777"/>
      <c r="D5" s="778"/>
      <c r="E5" s="779" t="s">
        <v>695</v>
      </c>
      <c r="F5" s="780"/>
      <c r="G5" s="780"/>
      <c r="H5" s="780"/>
      <c r="I5" s="781"/>
      <c r="J5" s="782" t="s">
        <v>1</v>
      </c>
      <c r="K5" s="783"/>
      <c r="L5" s="784"/>
      <c r="M5" s="785" t="s">
        <v>699</v>
      </c>
      <c r="N5" s="786"/>
      <c r="O5" s="786"/>
      <c r="P5" s="786"/>
      <c r="Q5" s="786"/>
      <c r="R5" s="787"/>
      <c r="S5" s="405"/>
      <c r="T5" s="406"/>
      <c r="U5" s="406"/>
      <c r="V5" s="407"/>
      <c r="W5" s="788" t="s">
        <v>703</v>
      </c>
      <c r="X5" s="789"/>
      <c r="Y5" s="789"/>
      <c r="Z5" s="789"/>
      <c r="AA5" s="789"/>
      <c r="AB5" s="790"/>
      <c r="AC5" s="405"/>
      <c r="AD5" s="406"/>
      <c r="AE5" s="407"/>
      <c r="AF5" s="810"/>
      <c r="AG5" s="811"/>
      <c r="AH5" s="811"/>
      <c r="AI5" s="812"/>
    </row>
    <row r="6" spans="2:35" ht="26.25" customHeight="1" x14ac:dyDescent="0.2">
      <c r="B6" s="769" t="s">
        <v>20</v>
      </c>
      <c r="C6" s="813" t="s">
        <v>19</v>
      </c>
      <c r="D6" s="814"/>
      <c r="E6" s="814"/>
      <c r="F6" s="814"/>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814"/>
      <c r="AI6" s="815"/>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75"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565</v>
      </c>
      <c r="W18" s="774"/>
      <c r="X18" s="774"/>
      <c r="Y18" s="774"/>
      <c r="Z18" s="774"/>
      <c r="AA18" s="774"/>
      <c r="AB18" s="774"/>
      <c r="AC18" s="774"/>
      <c r="AD18" s="774"/>
      <c r="AE18" s="774"/>
      <c r="AF18" s="774"/>
      <c r="AG18" s="774"/>
      <c r="AH18" s="774"/>
      <c r="AI18" s="775"/>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FACF-0B6E-4C95-9E37-3F3A8E5199EA}">
  <sheetPr codeName="Sheet48"/>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15" t="s">
        <v>247</v>
      </c>
      <c r="C3" s="415"/>
      <c r="D3" s="415"/>
      <c r="E3" s="794"/>
      <c r="F3" s="794"/>
      <c r="G3" s="794"/>
      <c r="H3" s="794"/>
      <c r="I3" s="79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795" t="s">
        <v>17</v>
      </c>
      <c r="C4" s="796"/>
      <c r="D4" s="797"/>
      <c r="E4" s="798" t="s">
        <v>693</v>
      </c>
      <c r="F4" s="799"/>
      <c r="G4" s="799"/>
      <c r="H4" s="799"/>
      <c r="I4" s="800"/>
      <c r="J4" s="801" t="s">
        <v>18</v>
      </c>
      <c r="K4" s="802"/>
      <c r="L4" s="803"/>
      <c r="M4" s="785" t="s">
        <v>697</v>
      </c>
      <c r="N4" s="786"/>
      <c r="O4" s="786"/>
      <c r="P4" s="786"/>
      <c r="Q4" s="786"/>
      <c r="R4" s="787"/>
      <c r="S4" s="402" t="s">
        <v>454</v>
      </c>
      <c r="T4" s="403"/>
      <c r="U4" s="403"/>
      <c r="V4" s="404"/>
      <c r="W4" s="804" t="s">
        <v>702</v>
      </c>
      <c r="X4" s="805"/>
      <c r="Y4" s="805"/>
      <c r="Z4" s="805"/>
      <c r="AA4" s="805"/>
      <c r="AB4" s="806"/>
      <c r="AC4" s="402" t="s">
        <v>185</v>
      </c>
      <c r="AD4" s="403"/>
      <c r="AE4" s="404"/>
      <c r="AF4" s="807">
        <v>45848</v>
      </c>
      <c r="AG4" s="808"/>
      <c r="AH4" s="808"/>
      <c r="AI4" s="809"/>
    </row>
    <row r="5" spans="2:35" ht="20.100000000000001" customHeight="1" x14ac:dyDescent="0.15">
      <c r="B5" s="776" t="s">
        <v>0</v>
      </c>
      <c r="C5" s="777"/>
      <c r="D5" s="778"/>
      <c r="E5" s="779" t="s">
        <v>695</v>
      </c>
      <c r="F5" s="780"/>
      <c r="G5" s="780"/>
      <c r="H5" s="780"/>
      <c r="I5" s="781"/>
      <c r="J5" s="782" t="s">
        <v>1</v>
      </c>
      <c r="K5" s="783"/>
      <c r="L5" s="784"/>
      <c r="M5" s="785" t="s">
        <v>699</v>
      </c>
      <c r="N5" s="786"/>
      <c r="O5" s="786"/>
      <c r="P5" s="786"/>
      <c r="Q5" s="786"/>
      <c r="R5" s="787"/>
      <c r="S5" s="405"/>
      <c r="T5" s="406"/>
      <c r="U5" s="406"/>
      <c r="V5" s="407"/>
      <c r="W5" s="788" t="s">
        <v>703</v>
      </c>
      <c r="X5" s="789"/>
      <c r="Y5" s="789"/>
      <c r="Z5" s="789"/>
      <c r="AA5" s="789"/>
      <c r="AB5" s="790"/>
      <c r="AC5" s="405"/>
      <c r="AD5" s="406"/>
      <c r="AE5" s="407"/>
      <c r="AF5" s="810"/>
      <c r="AG5" s="811"/>
      <c r="AH5" s="811"/>
      <c r="AI5" s="812"/>
    </row>
    <row r="6" spans="2:35" ht="26.25" customHeight="1" x14ac:dyDescent="0.2">
      <c r="B6" s="769" t="s">
        <v>20</v>
      </c>
      <c r="C6" s="813" t="s">
        <v>19</v>
      </c>
      <c r="D6" s="814"/>
      <c r="E6" s="814"/>
      <c r="F6" s="814"/>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814"/>
      <c r="AI6" s="815"/>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75"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565</v>
      </c>
      <c r="W18" s="774"/>
      <c r="X18" s="774"/>
      <c r="Y18" s="774"/>
      <c r="Z18" s="774"/>
      <c r="AA18" s="774"/>
      <c r="AB18" s="774"/>
      <c r="AC18" s="774"/>
      <c r="AD18" s="774"/>
      <c r="AE18" s="774"/>
      <c r="AF18" s="774"/>
      <c r="AG18" s="774"/>
      <c r="AH18" s="774"/>
      <c r="AI18" s="775"/>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98D36-BD53-45A9-B0A7-C6A6FE799D2D}">
  <sheetPr codeName="Sheet49"/>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15" t="s">
        <v>247</v>
      </c>
      <c r="C3" s="415"/>
      <c r="D3" s="415"/>
      <c r="E3" s="794"/>
      <c r="F3" s="794"/>
      <c r="G3" s="794"/>
      <c r="H3" s="794"/>
      <c r="I3" s="79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795" t="s">
        <v>17</v>
      </c>
      <c r="C4" s="796"/>
      <c r="D4" s="797"/>
      <c r="E4" s="798" t="s">
        <v>693</v>
      </c>
      <c r="F4" s="799"/>
      <c r="G4" s="799"/>
      <c r="H4" s="799"/>
      <c r="I4" s="800"/>
      <c r="J4" s="801" t="s">
        <v>18</v>
      </c>
      <c r="K4" s="802"/>
      <c r="L4" s="803"/>
      <c r="M4" s="785" t="s">
        <v>697</v>
      </c>
      <c r="N4" s="786"/>
      <c r="O4" s="786"/>
      <c r="P4" s="786"/>
      <c r="Q4" s="786"/>
      <c r="R4" s="787"/>
      <c r="S4" s="402" t="s">
        <v>454</v>
      </c>
      <c r="T4" s="403"/>
      <c r="U4" s="403"/>
      <c r="V4" s="404"/>
      <c r="W4" s="804" t="s">
        <v>702</v>
      </c>
      <c r="X4" s="805"/>
      <c r="Y4" s="805"/>
      <c r="Z4" s="805"/>
      <c r="AA4" s="805"/>
      <c r="AB4" s="806"/>
      <c r="AC4" s="402" t="s">
        <v>185</v>
      </c>
      <c r="AD4" s="403"/>
      <c r="AE4" s="404"/>
      <c r="AF4" s="807">
        <v>45848</v>
      </c>
      <c r="AG4" s="808"/>
      <c r="AH4" s="808"/>
      <c r="AI4" s="809"/>
    </row>
    <row r="5" spans="2:35" ht="20.100000000000001" customHeight="1" x14ac:dyDescent="0.15">
      <c r="B5" s="776" t="s">
        <v>0</v>
      </c>
      <c r="C5" s="777"/>
      <c r="D5" s="778"/>
      <c r="E5" s="779" t="s">
        <v>695</v>
      </c>
      <c r="F5" s="780"/>
      <c r="G5" s="780"/>
      <c r="H5" s="780"/>
      <c r="I5" s="781"/>
      <c r="J5" s="782" t="s">
        <v>1</v>
      </c>
      <c r="K5" s="783"/>
      <c r="L5" s="784"/>
      <c r="M5" s="785" t="s">
        <v>699</v>
      </c>
      <c r="N5" s="786"/>
      <c r="O5" s="786"/>
      <c r="P5" s="786"/>
      <c r="Q5" s="786"/>
      <c r="R5" s="787"/>
      <c r="S5" s="405"/>
      <c r="T5" s="406"/>
      <c r="U5" s="406"/>
      <c r="V5" s="407"/>
      <c r="W5" s="788" t="s">
        <v>703</v>
      </c>
      <c r="X5" s="789"/>
      <c r="Y5" s="789"/>
      <c r="Z5" s="789"/>
      <c r="AA5" s="789"/>
      <c r="AB5" s="790"/>
      <c r="AC5" s="405"/>
      <c r="AD5" s="406"/>
      <c r="AE5" s="407"/>
      <c r="AF5" s="810"/>
      <c r="AG5" s="811"/>
      <c r="AH5" s="811"/>
      <c r="AI5" s="812"/>
    </row>
    <row r="6" spans="2:35" ht="26.25" customHeight="1" x14ac:dyDescent="0.2">
      <c r="B6" s="769" t="s">
        <v>20</v>
      </c>
      <c r="C6" s="813" t="s">
        <v>19</v>
      </c>
      <c r="D6" s="814"/>
      <c r="E6" s="814"/>
      <c r="F6" s="814"/>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814"/>
      <c r="AI6" s="815"/>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75"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565</v>
      </c>
      <c r="W18" s="774"/>
      <c r="X18" s="774"/>
      <c r="Y18" s="774"/>
      <c r="Z18" s="774"/>
      <c r="AA18" s="774"/>
      <c r="AB18" s="774"/>
      <c r="AC18" s="774"/>
      <c r="AD18" s="774"/>
      <c r="AE18" s="774"/>
      <c r="AF18" s="774"/>
      <c r="AG18" s="774"/>
      <c r="AH18" s="774"/>
      <c r="AI18" s="775"/>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5"/>
  <dimension ref="B1:CH53"/>
  <sheetViews>
    <sheetView showGridLines="0" view="pageBreakPreview" zoomScaleNormal="115" zoomScaleSheetLayoutView="100" workbookViewId="0"/>
  </sheetViews>
  <sheetFormatPr defaultColWidth="9" defaultRowHeight="12" x14ac:dyDescent="0.15"/>
  <cols>
    <col min="1" max="1" width="1.625" style="2" customWidth="1"/>
    <col min="2" max="11" width="4.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39" customWidth="1"/>
    <col min="43" max="48" width="4.25" style="3" customWidth="1"/>
    <col min="49" max="49" width="6.25" style="3" customWidth="1"/>
    <col min="50" max="86" width="4.25" style="3" customWidth="1"/>
    <col min="87" max="99" width="8" style="2" customWidth="1"/>
    <col min="100" max="110" width="9" style="2"/>
    <col min="111" max="111" width="14" style="2" customWidth="1"/>
    <col min="112" max="16384" width="9" style="2"/>
  </cols>
  <sheetData>
    <row r="1" spans="2:86" ht="12" customHeight="1" x14ac:dyDescent="0.15">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2:86" ht="8.25" customHeight="1" x14ac:dyDescent="0.15">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2:86" ht="24.95" customHeight="1" x14ac:dyDescent="0.15">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2:86" ht="18" customHeight="1" x14ac:dyDescent="0.15">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2:86" ht="18" customHeight="1" x14ac:dyDescent="0.15">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U5" s="864"/>
      <c r="AV5" s="154" t="str">
        <f>N7</f>
        <v>PS</v>
      </c>
      <c r="AW5" s="155">
        <f>R7</f>
        <v>0</v>
      </c>
      <c r="AX5" s="156" t="str">
        <f>AM35</f>
        <v>Ⅰ</v>
      </c>
      <c r="AY5" s="156" t="str">
        <f>IF(Y37&gt;0,Y37,"")</f>
        <v/>
      </c>
      <c r="AZ5" s="156" t="str">
        <f>IF(Y37&gt;0,"",IF(Z37&gt;0,Z37,""))</f>
        <v/>
      </c>
      <c r="BA5" s="156" t="str">
        <f>IF(Y37+Z37&gt;0,"",IF(AA37&gt;0,AA37,""))</f>
        <v/>
      </c>
      <c r="BB5" s="156" t="str">
        <f>IF(Y37+Z37+AA37&gt;0,"",IF(AB37&gt;0,AB37,""))</f>
        <v/>
      </c>
      <c r="BC5" s="156">
        <f t="shared" ref="BC5:BJ5" si="0">AC37</f>
        <v>0</v>
      </c>
      <c r="BD5" s="156">
        <f>AD37</f>
        <v>0</v>
      </c>
      <c r="BE5" s="156">
        <f>AE37</f>
        <v>0</v>
      </c>
      <c r="BF5" s="156">
        <f t="shared" si="0"/>
        <v>0</v>
      </c>
      <c r="BG5" s="156">
        <f t="shared" si="0"/>
        <v>0</v>
      </c>
      <c r="BH5" s="156">
        <f t="shared" si="0"/>
        <v>0</v>
      </c>
      <c r="BI5" s="156">
        <f>AI37</f>
        <v>0</v>
      </c>
      <c r="BJ5" s="156">
        <f t="shared" si="0"/>
        <v>0</v>
      </c>
      <c r="BK5" s="156" t="str">
        <f>IF(Y37&gt;0,R7,"")</f>
        <v/>
      </c>
      <c r="BL5" s="157" t="str">
        <f>IF(Y37&gt;0,"",IF(Z37&gt;0,R7,""))</f>
        <v/>
      </c>
      <c r="BM5" s="157" t="str">
        <f>IF(Y37+Z37&gt;0,"",IF(AA37&gt;0,R7,""))</f>
        <v/>
      </c>
      <c r="BN5" s="157" t="str">
        <f>IF(Y37+Z37+AA37&gt;0,"",IF(AB37&gt;0,R7,""))</f>
        <v/>
      </c>
      <c r="BO5" s="156">
        <f>AC35</f>
        <v>0</v>
      </c>
      <c r="BP5" s="156">
        <f t="shared" ref="BP5:BQ5" si="1">AD35</f>
        <v>0</v>
      </c>
      <c r="BQ5" s="156">
        <f t="shared" si="1"/>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2:86" ht="12" customHeight="1" x14ac:dyDescent="0.15">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row>
    <row r="7" spans="2:86" ht="12" customHeight="1" x14ac:dyDescent="0.15">
      <c r="B7" s="849"/>
      <c r="C7" s="893"/>
      <c r="D7" s="891"/>
      <c r="E7" s="891"/>
      <c r="F7" s="891"/>
      <c r="G7" s="891"/>
      <c r="H7" s="891"/>
      <c r="I7" s="891"/>
      <c r="J7" s="892"/>
      <c r="K7" s="833" t="s">
        <v>183</v>
      </c>
      <c r="L7" s="834"/>
      <c r="M7" s="835"/>
      <c r="N7" s="900" t="s">
        <v>586</v>
      </c>
      <c r="O7" s="901"/>
      <c r="P7" s="833" t="s">
        <v>320</v>
      </c>
      <c r="Q7" s="835"/>
      <c r="R7" s="902">
        <v>0</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W7" s="4"/>
    </row>
    <row r="8" spans="2:86" ht="12" customHeight="1" x14ac:dyDescent="0.15">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row>
    <row r="9" spans="2:86" ht="12" customHeight="1" x14ac:dyDescent="0.15">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row>
    <row r="10" spans="2:86" ht="12" customHeight="1" x14ac:dyDescent="0.15">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row>
    <row r="11" spans="2:86" ht="12" customHeight="1" x14ac:dyDescent="0.15">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row>
    <row r="12" spans="2:86" ht="12" customHeight="1" x14ac:dyDescent="0.15">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row>
    <row r="13" spans="2:86" ht="12" customHeight="1" x14ac:dyDescent="0.15">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7" si="2">IF(P13="材質劣化",2,IF(P13="漏水",3,1))</f>
        <v>1</v>
      </c>
    </row>
    <row r="14" spans="2:86" ht="12" customHeight="1" x14ac:dyDescent="0.15">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2"/>
        <v>1</v>
      </c>
    </row>
    <row r="15" spans="2:86" ht="12" customHeight="1" x14ac:dyDescent="0.15">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2"/>
        <v>1</v>
      </c>
    </row>
    <row r="16" spans="2:86" ht="12" customHeight="1" x14ac:dyDescent="0.15">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2"/>
        <v>1</v>
      </c>
    </row>
    <row r="17" spans="2:46" ht="12" customHeight="1" x14ac:dyDescent="0.15">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2"/>
        <v>1</v>
      </c>
    </row>
    <row r="18" spans="2:46" ht="12" customHeight="1" x14ac:dyDescent="0.15">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2"/>
        <v>1</v>
      </c>
    </row>
    <row r="19" spans="2:46" ht="12" customHeight="1" x14ac:dyDescent="0.15">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2"/>
        <v>1</v>
      </c>
    </row>
    <row r="20" spans="2:46" ht="12" customHeight="1" x14ac:dyDescent="0.15">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2"/>
        <v>1</v>
      </c>
    </row>
    <row r="21" spans="2:46" ht="12" customHeight="1" x14ac:dyDescent="0.15">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row>
    <row r="22" spans="2:46" ht="12" customHeight="1" x14ac:dyDescent="0.15">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si="2"/>
        <v>1</v>
      </c>
    </row>
    <row r="23" spans="2:46" ht="12" customHeight="1" x14ac:dyDescent="0.15">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2"/>
        <v>1</v>
      </c>
    </row>
    <row r="24" spans="2:46" ht="12" customHeight="1" x14ac:dyDescent="0.15">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2"/>
        <v>1</v>
      </c>
    </row>
    <row r="25" spans="2:46" ht="12" customHeight="1" x14ac:dyDescent="0.15">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2"/>
        <v>1</v>
      </c>
    </row>
    <row r="26" spans="2:46" ht="12" customHeight="1" x14ac:dyDescent="0.15">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row>
    <row r="27" spans="2:46" ht="12" customHeight="1" x14ac:dyDescent="0.15">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si="2"/>
        <v>1</v>
      </c>
    </row>
    <row r="28" spans="2:46" ht="12" customHeight="1" x14ac:dyDescent="0.15">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row>
    <row r="29" spans="2:46" ht="12" customHeight="1" x14ac:dyDescent="0.15">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row>
    <row r="30" spans="2:46" ht="12" customHeight="1" x14ac:dyDescent="0.15">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AQ33" si="3">IF(P30="材質劣化",2,IF(P30="漏水",3,1))</f>
        <v>1</v>
      </c>
    </row>
    <row r="31" spans="2:46" ht="12" customHeight="1" x14ac:dyDescent="0.15">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4">IF(P33="材質劣化",2,IF(P33="漏水",3,1))</f>
        <v>1</v>
      </c>
    </row>
    <row r="32" spans="2:46" ht="12" customHeight="1" x14ac:dyDescent="0.15">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5">IF(P37="材質劣化",2,IF(P37="漏水",3,1))</f>
        <v>1</v>
      </c>
      <c r="AS32" s="826"/>
      <c r="AT32" s="826"/>
    </row>
    <row r="33" spans="2:86" ht="12" customHeight="1" x14ac:dyDescent="0.15">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si="3"/>
        <v>1</v>
      </c>
      <c r="AS33" s="827"/>
      <c r="AT33" s="827"/>
    </row>
    <row r="34" spans="2:86" ht="12" customHeight="1" x14ac:dyDescent="0.15">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6">IF(P36="材質劣化",2,IF(P36="漏水",3,1))</f>
        <v>1</v>
      </c>
      <c r="AS34" s="825"/>
      <c r="AT34" s="825"/>
    </row>
    <row r="35" spans="2:86" ht="12" customHeight="1" x14ac:dyDescent="0.15">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J35" si="7">SUM(AC11:AC34)</f>
        <v>0</v>
      </c>
      <c r="AD35" s="108">
        <f t="shared" si="7"/>
        <v>0</v>
      </c>
      <c r="AE35" s="108">
        <f>SUM(AE11:AE34)</f>
        <v>0</v>
      </c>
      <c r="AF35" s="108">
        <f t="shared" si="7"/>
        <v>0</v>
      </c>
      <c r="AG35" s="108">
        <f t="shared" si="7"/>
        <v>0</v>
      </c>
      <c r="AH35" s="108">
        <f t="shared" si="7"/>
        <v>0</v>
      </c>
      <c r="AI35" s="108">
        <f t="shared" si="7"/>
        <v>0</v>
      </c>
      <c r="AJ35" s="109">
        <f t="shared" si="7"/>
        <v>0</v>
      </c>
      <c r="AK35" s="832" t="s">
        <v>456</v>
      </c>
      <c r="AL35" s="832"/>
      <c r="AM35" s="861" t="s">
        <v>505</v>
      </c>
      <c r="AN35" s="861"/>
      <c r="AO35" s="861"/>
      <c r="AP35" s="2"/>
    </row>
    <row r="36" spans="2:86" ht="12" customHeight="1" x14ac:dyDescent="0.15">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row>
    <row r="37" spans="2:86" ht="14.25" customHeight="1" x14ac:dyDescent="0.15">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8">IF(COUNTIF(Z11:Z34,"〇")&gt;0,1,0)</f>
        <v>0</v>
      </c>
      <c r="AA37" s="847">
        <f t="shared" si="8"/>
        <v>0</v>
      </c>
      <c r="AB37" s="847">
        <f t="shared" si="8"/>
        <v>0</v>
      </c>
      <c r="AC37" s="847">
        <f>COUNTA(AC11:AC34)</f>
        <v>0</v>
      </c>
      <c r="AD37" s="847">
        <f t="shared" ref="AD37:AI37" si="9">COUNTA(AD11:AD34)</f>
        <v>0</v>
      </c>
      <c r="AE37" s="847">
        <f t="shared" si="9"/>
        <v>0</v>
      </c>
      <c r="AF37" s="847">
        <f t="shared" si="9"/>
        <v>0</v>
      </c>
      <c r="AG37" s="847">
        <f t="shared" si="9"/>
        <v>0</v>
      </c>
      <c r="AH37" s="847">
        <f t="shared" si="9"/>
        <v>0</v>
      </c>
      <c r="AI37" s="847">
        <f t="shared" si="9"/>
        <v>0</v>
      </c>
      <c r="AJ37" s="847">
        <f>COUNTA(AJ11:AJ34)</f>
        <v>0</v>
      </c>
      <c r="AK37" s="832"/>
      <c r="AL37" s="832"/>
      <c r="AM37" s="861"/>
      <c r="AN37" s="861"/>
      <c r="AO37" s="861"/>
      <c r="AP37" s="2"/>
    </row>
    <row r="38" spans="2:86" ht="14.25" customHeight="1" x14ac:dyDescent="0.15">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row>
    <row r="39" spans="2:86" ht="12" customHeight="1" x14ac:dyDescent="0.15">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row>
    <row r="40" spans="2:86" ht="12" customHeight="1" x14ac:dyDescent="0.15">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row>
    <row r="41" spans="2:86" ht="12" customHeight="1" x14ac:dyDescent="0.15">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CD42" s="2"/>
      <c r="CE42" s="2"/>
      <c r="CF42" s="2"/>
      <c r="CG42" s="2"/>
      <c r="CH42" s="2"/>
    </row>
    <row r="43" spans="2:86" ht="12" customHeight="1" x14ac:dyDescent="0.15">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CD43" s="2"/>
      <c r="CE43" s="2"/>
      <c r="CF43" s="2"/>
      <c r="CG43" s="2"/>
      <c r="CH43" s="2"/>
    </row>
    <row r="44" spans="2:86" ht="12" customHeight="1" x14ac:dyDescent="0.15">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CD44" s="2"/>
      <c r="CE44" s="2"/>
      <c r="CF44" s="2"/>
      <c r="CG44" s="2"/>
      <c r="CH44" s="2"/>
    </row>
    <row r="45" spans="2:86" ht="12" customHeight="1" x14ac:dyDescent="0.15">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CD45" s="2"/>
      <c r="CE45" s="2"/>
      <c r="CF45" s="2"/>
      <c r="CG45" s="2"/>
      <c r="CH45" s="2"/>
    </row>
    <row r="46" spans="2:86" ht="12" customHeight="1" x14ac:dyDescent="0.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CD46" s="2"/>
      <c r="CE46" s="2"/>
      <c r="CF46" s="2"/>
      <c r="CG46" s="2"/>
      <c r="CH46" s="2"/>
    </row>
    <row r="47" spans="2:86" ht="12" customHeight="1" x14ac:dyDescent="0.15">
      <c r="B47" s="2" t="s">
        <v>446</v>
      </c>
      <c r="AP47" s="3"/>
      <c r="CD47" s="2"/>
      <c r="CE47" s="2"/>
      <c r="CF47" s="2"/>
      <c r="CG47" s="2"/>
      <c r="CH47" s="2"/>
    </row>
    <row r="48" spans="2:86" ht="12" customHeight="1" x14ac:dyDescent="0.15">
      <c r="B48" s="2" t="s">
        <v>447</v>
      </c>
      <c r="AP48" s="3"/>
      <c r="CD48" s="2"/>
      <c r="CE48" s="2"/>
      <c r="CF48" s="2"/>
      <c r="CG48" s="2"/>
      <c r="CH48" s="2"/>
    </row>
    <row r="49" spans="2:86" ht="12" customHeight="1" x14ac:dyDescent="0.15">
      <c r="B49" s="2" t="s">
        <v>448</v>
      </c>
      <c r="AP49" s="3"/>
      <c r="CD49" s="2"/>
      <c r="CE49" s="2"/>
      <c r="CF49" s="2"/>
      <c r="CG49" s="2"/>
      <c r="CH49" s="2"/>
    </row>
    <row r="50" spans="2:86" ht="12" customHeight="1" x14ac:dyDescent="0.15">
      <c r="B50" s="2" t="s">
        <v>334</v>
      </c>
    </row>
    <row r="51" spans="2:86" ht="12" customHeight="1" x14ac:dyDescent="0.15">
      <c r="B51" s="2" t="s">
        <v>449</v>
      </c>
    </row>
    <row r="52" spans="2:86" ht="12" customHeight="1" x14ac:dyDescent="0.15">
      <c r="B52" s="2" t="s">
        <v>335</v>
      </c>
    </row>
    <row r="53" spans="2:86" x14ac:dyDescent="0.15">
      <c r="B53" s="2" t="s">
        <v>441</v>
      </c>
    </row>
  </sheetData>
  <mergeCells count="251">
    <mergeCell ref="C6:J45"/>
    <mergeCell ref="K6:AO6"/>
    <mergeCell ref="K7:M7"/>
    <mergeCell ref="N7:O7"/>
    <mergeCell ref="P7:Q7"/>
    <mergeCell ref="R7:T7"/>
    <mergeCell ref="U7:V10"/>
    <mergeCell ref="N32:O32"/>
    <mergeCell ref="N33:O33"/>
    <mergeCell ref="P28:Q28"/>
    <mergeCell ref="P29:Q29"/>
    <mergeCell ref="P31:Q31"/>
    <mergeCell ref="P32:Q32"/>
    <mergeCell ref="L18:M18"/>
    <mergeCell ref="N18:O18"/>
    <mergeCell ref="P18:Q18"/>
    <mergeCell ref="N19:O19"/>
    <mergeCell ref="P19:Q19"/>
    <mergeCell ref="L26:M26"/>
    <mergeCell ref="N26:O26"/>
    <mergeCell ref="P26:Q26"/>
    <mergeCell ref="L30:M30"/>
    <mergeCell ref="N30:O30"/>
    <mergeCell ref="P30:Q30"/>
    <mergeCell ref="K44:AO44"/>
    <mergeCell ref="AK7:AO10"/>
    <mergeCell ref="Y7:AB8"/>
    <mergeCell ref="N5:S5"/>
    <mergeCell ref="Y5:AF5"/>
    <mergeCell ref="B4:D4"/>
    <mergeCell ref="E4:J4"/>
    <mergeCell ref="K4:M4"/>
    <mergeCell ref="N4:S4"/>
    <mergeCell ref="U31:V31"/>
    <mergeCell ref="R16:T16"/>
    <mergeCell ref="W16:X16"/>
    <mergeCell ref="L15:M15"/>
    <mergeCell ref="N15:O15"/>
    <mergeCell ref="P15:Q15"/>
    <mergeCell ref="R15:T15"/>
    <mergeCell ref="R18:T18"/>
    <mergeCell ref="U18:V18"/>
    <mergeCell ref="W18:X18"/>
    <mergeCell ref="L17:M17"/>
    <mergeCell ref="N17:O17"/>
    <mergeCell ref="P17:Q17"/>
    <mergeCell ref="R17:T17"/>
    <mergeCell ref="U17:V17"/>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Y4:AF4"/>
    <mergeCell ref="T4:X5"/>
    <mergeCell ref="AK17:AO17"/>
    <mergeCell ref="AK25:AO25"/>
    <mergeCell ref="AK27:AO27"/>
    <mergeCell ref="BW1:CH1"/>
    <mergeCell ref="BW2:BZ2"/>
    <mergeCell ref="CA2:CH2"/>
    <mergeCell ref="AH37:AH38"/>
    <mergeCell ref="AI37:AI38"/>
    <mergeCell ref="AJ37:AJ38"/>
    <mergeCell ref="AK35:AL38"/>
    <mergeCell ref="AM35:AO38"/>
    <mergeCell ref="AK24:AO24"/>
    <mergeCell ref="AK28:AO28"/>
    <mergeCell ref="AK29:AO29"/>
    <mergeCell ref="AK12:AO12"/>
    <mergeCell ref="AK15:AO15"/>
    <mergeCell ref="AK16:AO16"/>
    <mergeCell ref="AK18:AO18"/>
    <mergeCell ref="AK26:AO26"/>
    <mergeCell ref="AK30:AO30"/>
    <mergeCell ref="AK31:AO31"/>
    <mergeCell ref="AK32:AO32"/>
    <mergeCell ref="AK33:AO33"/>
    <mergeCell ref="AC7:AJ8"/>
    <mergeCell ref="AG9:AJ9"/>
    <mergeCell ref="AK11:AO11"/>
    <mergeCell ref="L12:M12"/>
    <mergeCell ref="N12:O12"/>
    <mergeCell ref="P12:Q12"/>
    <mergeCell ref="R12:T12"/>
    <mergeCell ref="L31:M31"/>
    <mergeCell ref="L32:M32"/>
    <mergeCell ref="Y9:AB9"/>
    <mergeCell ref="AC9:AF9"/>
    <mergeCell ref="P11:Q11"/>
    <mergeCell ref="R11:T11"/>
    <mergeCell ref="U11:V11"/>
    <mergeCell ref="W11:X11"/>
    <mergeCell ref="AK22:AO22"/>
    <mergeCell ref="L21:M21"/>
    <mergeCell ref="N21:O21"/>
    <mergeCell ref="P21:Q21"/>
    <mergeCell ref="R21:T21"/>
    <mergeCell ref="U21:V21"/>
    <mergeCell ref="W21:X21"/>
    <mergeCell ref="AK20:AO20"/>
    <mergeCell ref="L19:M19"/>
    <mergeCell ref="R31:T31"/>
    <mergeCell ref="R32:T32"/>
    <mergeCell ref="R33:T33"/>
    <mergeCell ref="R26:T26"/>
    <mergeCell ref="U26:V26"/>
    <mergeCell ref="W26:X26"/>
    <mergeCell ref="U24:V24"/>
    <mergeCell ref="W24:X24"/>
    <mergeCell ref="U32:V32"/>
    <mergeCell ref="R8:T10"/>
    <mergeCell ref="W7:X10"/>
    <mergeCell ref="AE37:AE38"/>
    <mergeCell ref="AF37:AF38"/>
    <mergeCell ref="AG37:AG38"/>
    <mergeCell ref="L23:M23"/>
    <mergeCell ref="U15:V15"/>
    <mergeCell ref="W15:X15"/>
    <mergeCell ref="L16:M16"/>
    <mergeCell ref="O36:X38"/>
    <mergeCell ref="L22:M22"/>
    <mergeCell ref="N22:O22"/>
    <mergeCell ref="P22:Q22"/>
    <mergeCell ref="R22:T22"/>
    <mergeCell ref="U22:V22"/>
    <mergeCell ref="W22:X22"/>
    <mergeCell ref="N31:O31"/>
    <mergeCell ref="L33:M33"/>
    <mergeCell ref="N23:O23"/>
    <mergeCell ref="P23:Q23"/>
    <mergeCell ref="L36:N38"/>
    <mergeCell ref="R23:T23"/>
    <mergeCell ref="U23:V23"/>
    <mergeCell ref="W23:X23"/>
    <mergeCell ref="L20:M20"/>
    <mergeCell ref="N20:O20"/>
    <mergeCell ref="P20:Q20"/>
    <mergeCell ref="R20:T20"/>
    <mergeCell ref="U20:V20"/>
    <mergeCell ref="W20:X20"/>
    <mergeCell ref="N16:O16"/>
    <mergeCell ref="P16:Q16"/>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U16:V16"/>
    <mergeCell ref="W17:X17"/>
    <mergeCell ref="U33:V33"/>
    <mergeCell ref="L25:M25"/>
    <mergeCell ref="N25:O25"/>
    <mergeCell ref="P25:Q25"/>
    <mergeCell ref="R25:T25"/>
    <mergeCell ref="U25:V25"/>
    <mergeCell ref="W25:X25"/>
    <mergeCell ref="R30:T30"/>
    <mergeCell ref="U30:V30"/>
    <mergeCell ref="W30:X30"/>
    <mergeCell ref="L27:M27"/>
    <mergeCell ref="N27:O27"/>
    <mergeCell ref="P27:Q27"/>
    <mergeCell ref="R27:T27"/>
    <mergeCell ref="U27:V27"/>
    <mergeCell ref="W27:X27"/>
    <mergeCell ref="R29:T29"/>
    <mergeCell ref="R28:T28"/>
    <mergeCell ref="L28:M28"/>
    <mergeCell ref="L29:M29"/>
    <mergeCell ref="U28:V28"/>
    <mergeCell ref="U29:V29"/>
    <mergeCell ref="N28:O28"/>
    <mergeCell ref="N29:O29"/>
    <mergeCell ref="AS34:AT34"/>
    <mergeCell ref="AS32:AT32"/>
    <mergeCell ref="AS33:AT33"/>
    <mergeCell ref="K43:AO43"/>
    <mergeCell ref="K45:AO45"/>
    <mergeCell ref="L35:X35"/>
    <mergeCell ref="Y35:AB35"/>
    <mergeCell ref="AK34:AO34"/>
    <mergeCell ref="L34:M34"/>
    <mergeCell ref="N34:O34"/>
    <mergeCell ref="P34:Q34"/>
    <mergeCell ref="R34:T34"/>
    <mergeCell ref="U34:V34"/>
    <mergeCell ref="W34:X34"/>
    <mergeCell ref="K39:K42"/>
    <mergeCell ref="K35:K38"/>
    <mergeCell ref="L39:AO42"/>
    <mergeCell ref="P33:Q33"/>
    <mergeCell ref="Y37:Y38"/>
    <mergeCell ref="Z37:Z38"/>
    <mergeCell ref="AA37:AA38"/>
    <mergeCell ref="AB37:AB38"/>
    <mergeCell ref="AC37:AC38"/>
    <mergeCell ref="AD37:AD38"/>
    <mergeCell ref="AY2:BJ2"/>
    <mergeCell ref="BK2:BN2"/>
    <mergeCell ref="BO2:BV2"/>
    <mergeCell ref="AY3:BB3"/>
    <mergeCell ref="BC3:BF3"/>
    <mergeCell ref="BG3:BJ3"/>
    <mergeCell ref="BK3:BN3"/>
    <mergeCell ref="BO3:BR3"/>
    <mergeCell ref="BS3:BV3"/>
    <mergeCell ref="AX2:AX4"/>
    <mergeCell ref="B3:AO3"/>
    <mergeCell ref="B5:D5"/>
    <mergeCell ref="E5:J5"/>
    <mergeCell ref="K5:M5"/>
    <mergeCell ref="U12:V12"/>
    <mergeCell ref="W12:X12"/>
    <mergeCell ref="L11:M11"/>
    <mergeCell ref="N11:O11"/>
    <mergeCell ref="B6:B45"/>
    <mergeCell ref="AK23:AO23"/>
    <mergeCell ref="L24:M24"/>
    <mergeCell ref="N24:O24"/>
    <mergeCell ref="P24:Q24"/>
    <mergeCell ref="R24:T24"/>
    <mergeCell ref="R19:T19"/>
    <mergeCell ref="U19:V19"/>
    <mergeCell ref="W19:X19"/>
    <mergeCell ref="AK19:AO19"/>
    <mergeCell ref="AK21:AO21"/>
    <mergeCell ref="K8:K10"/>
    <mergeCell ref="L8:M10"/>
    <mergeCell ref="N8:O10"/>
    <mergeCell ref="P8:Q10"/>
  </mergeCells>
  <phoneticPr fontId="8"/>
  <conditionalFormatting sqref="Y11:AB28 AG11:AJ28">
    <cfRule type="expression" dxfId="758" priority="2487">
      <formula>$AQ11=2</formula>
    </cfRule>
  </conditionalFormatting>
  <conditionalFormatting sqref="Y29:AB29 AG29:AJ29">
    <cfRule type="expression" dxfId="757" priority="2568">
      <formula>$AQ28=2</formula>
    </cfRule>
  </conditionalFormatting>
  <conditionalFormatting sqref="Y30:AB31 AG30:AJ31">
    <cfRule type="expression" dxfId="756" priority="2552">
      <formula>$AQ28=2</formula>
    </cfRule>
  </conditionalFormatting>
  <conditionalFormatting sqref="Y32:AB32 AG32:AJ32">
    <cfRule type="expression" dxfId="755" priority="2544">
      <formula>$AQ29=2</formula>
    </cfRule>
  </conditionalFormatting>
  <conditionalFormatting sqref="Y33:AB33 AG33:AJ33">
    <cfRule type="expression" dxfId="754" priority="2536">
      <formula>$AQ29=2</formula>
    </cfRule>
  </conditionalFormatting>
  <conditionalFormatting sqref="Y34:AB34 AG34:AJ34">
    <cfRule type="expression" dxfId="753" priority="2528">
      <formula>$AQ29=2</formula>
    </cfRule>
  </conditionalFormatting>
  <conditionalFormatting sqref="Y11:AF28">
    <cfRule type="expression" dxfId="752" priority="2486">
      <formula>$AQ11=3</formula>
    </cfRule>
  </conditionalFormatting>
  <conditionalFormatting sqref="Y29:AF29">
    <cfRule type="expression" dxfId="751" priority="2572">
      <formula>$AQ28=3</formula>
    </cfRule>
  </conditionalFormatting>
  <conditionalFormatting sqref="Y30:AF31">
    <cfRule type="expression" dxfId="750" priority="2556">
      <formula>$AQ28=3</formula>
    </cfRule>
  </conditionalFormatting>
  <conditionalFormatting sqref="Y32:AF32">
    <cfRule type="expression" dxfId="749" priority="2548">
      <formula>$AQ29=3</formula>
    </cfRule>
  </conditionalFormatting>
  <conditionalFormatting sqref="Y33:AF33">
    <cfRule type="expression" dxfId="748" priority="2540">
      <formula>$AQ29=3</formula>
    </cfRule>
  </conditionalFormatting>
  <conditionalFormatting sqref="Y34:AF34">
    <cfRule type="expression" dxfId="747" priority="2532">
      <formula>$AQ29=3</formula>
    </cfRule>
  </conditionalFormatting>
  <conditionalFormatting sqref="AC11:AJ28">
    <cfRule type="expression" dxfId="746" priority="2485">
      <formula>$AQ11=1</formula>
    </cfRule>
  </conditionalFormatting>
  <conditionalFormatting sqref="AC29:AJ29">
    <cfRule type="expression" dxfId="745" priority="2574">
      <formula>$AQ28=1</formula>
    </cfRule>
  </conditionalFormatting>
  <conditionalFormatting sqref="AC30:AJ31">
    <cfRule type="expression" dxfId="744" priority="2558">
      <formula>$AQ28=1</formula>
    </cfRule>
  </conditionalFormatting>
  <conditionalFormatting sqref="AC32:AJ32">
    <cfRule type="expression" dxfId="743" priority="2550">
      <formula>$AQ29=1</formula>
    </cfRule>
  </conditionalFormatting>
  <conditionalFormatting sqref="AC33:AJ33">
    <cfRule type="expression" dxfId="742" priority="2542">
      <formula>$AQ29=1</formula>
    </cfRule>
  </conditionalFormatting>
  <conditionalFormatting sqref="AC34:AJ34">
    <cfRule type="expression" dxfId="741" priority="2534">
      <formula>$AQ29=1</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0.19685039370078741" right="0.19685039370078741" top="0.39370078740157483" bottom="0.19685039370078741" header="0.51181102362204722" footer="0.27559055118110237"/>
  <pageSetup paperSize="9" scale="89"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C53C6-6FD7-45F0-A2DA-D6196AE8C42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1</v>
      </c>
      <c r="AW5" s="155">
        <f>R7</f>
        <v>7.9</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3</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0.13</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1</v>
      </c>
      <c r="O7" s="901"/>
      <c r="P7" s="833" t="s">
        <v>320</v>
      </c>
      <c r="Q7" s="835"/>
      <c r="R7" s="902">
        <v>7.9</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604</v>
      </c>
      <c r="O11" s="823"/>
      <c r="P11" s="822" t="s">
        <v>605</v>
      </c>
      <c r="Q11" s="823"/>
      <c r="R11" s="859" t="s">
        <v>473</v>
      </c>
      <c r="S11" s="860"/>
      <c r="T11" s="860"/>
      <c r="U11" s="822" t="s">
        <v>606</v>
      </c>
      <c r="V11" s="823"/>
      <c r="W11" s="822" t="s">
        <v>607</v>
      </c>
      <c r="X11" s="823"/>
      <c r="Y11" s="211"/>
      <c r="Z11" s="212"/>
      <c r="AA11" s="212"/>
      <c r="AB11" s="212"/>
      <c r="AC11" s="213"/>
      <c r="AD11" s="213"/>
      <c r="AE11" s="213"/>
      <c r="AF11" s="213">
        <v>7.0000000000000007E-2</v>
      </c>
      <c r="AG11" s="213"/>
      <c r="AH11" s="213"/>
      <c r="AI11" s="213"/>
      <c r="AJ11" s="213"/>
      <c r="AK11" s="836"/>
      <c r="AL11" s="837"/>
      <c r="AM11" s="837"/>
      <c r="AN11" s="837"/>
      <c r="AO11" s="83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t="s">
        <v>603</v>
      </c>
      <c r="M12" s="823"/>
      <c r="N12" s="822" t="s">
        <v>612</v>
      </c>
      <c r="O12" s="823"/>
      <c r="P12" s="822" t="s">
        <v>605</v>
      </c>
      <c r="Q12" s="823"/>
      <c r="R12" s="859" t="s">
        <v>473</v>
      </c>
      <c r="S12" s="860"/>
      <c r="T12" s="860"/>
      <c r="U12" s="822" t="s">
        <v>606</v>
      </c>
      <c r="V12" s="823"/>
      <c r="W12" s="822" t="s">
        <v>607</v>
      </c>
      <c r="X12" s="823"/>
      <c r="Y12" s="211"/>
      <c r="Z12" s="212"/>
      <c r="AA12" s="212"/>
      <c r="AB12" s="212"/>
      <c r="AC12" s="213"/>
      <c r="AD12" s="213"/>
      <c r="AE12" s="213"/>
      <c r="AF12" s="213">
        <v>0.04</v>
      </c>
      <c r="AG12" s="213"/>
      <c r="AH12" s="213"/>
      <c r="AI12" s="213"/>
      <c r="AJ12" s="213"/>
      <c r="AK12" s="836"/>
      <c r="AL12" s="837"/>
      <c r="AM12" s="837"/>
      <c r="AN12" s="837"/>
      <c r="AO12" s="838"/>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t="s">
        <v>603</v>
      </c>
      <c r="M13" s="823"/>
      <c r="N13" s="822" t="s">
        <v>604</v>
      </c>
      <c r="O13" s="823"/>
      <c r="P13" s="822" t="s">
        <v>605</v>
      </c>
      <c r="Q13" s="823"/>
      <c r="R13" s="822" t="s">
        <v>474</v>
      </c>
      <c r="S13" s="691"/>
      <c r="T13" s="823"/>
      <c r="U13" s="822" t="s">
        <v>505</v>
      </c>
      <c r="V13" s="823"/>
      <c r="W13" s="822" t="s">
        <v>607</v>
      </c>
      <c r="X13" s="823"/>
      <c r="Y13" s="211"/>
      <c r="Z13" s="212"/>
      <c r="AA13" s="212"/>
      <c r="AB13" s="212"/>
      <c r="AC13" s="213"/>
      <c r="AD13" s="213"/>
      <c r="AE13" s="213"/>
      <c r="AF13" s="213">
        <v>0.02</v>
      </c>
      <c r="AG13" s="213"/>
      <c r="AH13" s="213"/>
      <c r="AI13" s="213"/>
      <c r="AJ13" s="213"/>
      <c r="AK13" s="836"/>
      <c r="AL13" s="837"/>
      <c r="AM13" s="837"/>
      <c r="AN13" s="837"/>
      <c r="AO13" s="838"/>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0.13</v>
      </c>
      <c r="AG35" s="108">
        <f t="shared" si="13"/>
        <v>0</v>
      </c>
      <c r="AH35" s="108">
        <f t="shared" si="13"/>
        <v>0</v>
      </c>
      <c r="AI35" s="108">
        <f t="shared" si="13"/>
        <v>0</v>
      </c>
      <c r="AJ35" s="109">
        <f t="shared" si="13"/>
        <v>0</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3</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689</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740" priority="3">
      <formula>$AQ11=2</formula>
    </cfRule>
  </conditionalFormatting>
  <conditionalFormatting sqref="Y29:AB29 AG29:AJ29">
    <cfRule type="expression" dxfId="739" priority="16">
      <formula>$AQ28=2</formula>
    </cfRule>
  </conditionalFormatting>
  <conditionalFormatting sqref="Y30:AB31 AG30:AJ31">
    <cfRule type="expression" dxfId="738" priority="13">
      <formula>$AQ28=2</formula>
    </cfRule>
  </conditionalFormatting>
  <conditionalFormatting sqref="Y32:AB32 AG32:AJ32">
    <cfRule type="expression" dxfId="737" priority="10">
      <formula>$AQ29=2</formula>
    </cfRule>
  </conditionalFormatting>
  <conditionalFormatting sqref="Y33:AB33 AG33:AJ33">
    <cfRule type="expression" dxfId="736" priority="7">
      <formula>$AQ29=2</formula>
    </cfRule>
  </conditionalFormatting>
  <conditionalFormatting sqref="Y34:AB34 AG34:AJ34">
    <cfRule type="expression" dxfId="735" priority="4">
      <formula>$AQ29=2</formula>
    </cfRule>
  </conditionalFormatting>
  <conditionalFormatting sqref="Y11:AF28">
    <cfRule type="expression" dxfId="734" priority="2">
      <formula>$AQ11=3</formula>
    </cfRule>
  </conditionalFormatting>
  <conditionalFormatting sqref="Y29:AF29">
    <cfRule type="expression" dxfId="733" priority="17">
      <formula>$AQ28=3</formula>
    </cfRule>
  </conditionalFormatting>
  <conditionalFormatting sqref="Y30:AF31">
    <cfRule type="expression" dxfId="732" priority="14">
      <formula>$AQ28=3</formula>
    </cfRule>
  </conditionalFormatting>
  <conditionalFormatting sqref="Y32:AF32">
    <cfRule type="expression" dxfId="731" priority="11">
      <formula>$AQ29=3</formula>
    </cfRule>
  </conditionalFormatting>
  <conditionalFormatting sqref="Y33:AF33">
    <cfRule type="expression" dxfId="730" priority="8">
      <formula>$AQ29=3</formula>
    </cfRule>
  </conditionalFormatting>
  <conditionalFormatting sqref="Y34:AF34">
    <cfRule type="expression" dxfId="729" priority="5">
      <formula>$AQ29=3</formula>
    </cfRule>
  </conditionalFormatting>
  <conditionalFormatting sqref="AC11:AJ28">
    <cfRule type="expression" dxfId="728" priority="1">
      <formula>$AQ11=1</formula>
    </cfRule>
  </conditionalFormatting>
  <conditionalFormatting sqref="AC29:AJ29">
    <cfRule type="expression" dxfId="727" priority="18">
      <formula>$AQ28=1</formula>
    </cfRule>
  </conditionalFormatting>
  <conditionalFormatting sqref="AC30:AJ31">
    <cfRule type="expression" dxfId="726" priority="15">
      <formula>$AQ28=1</formula>
    </cfRule>
  </conditionalFormatting>
  <conditionalFormatting sqref="AC32:AJ32">
    <cfRule type="expression" dxfId="725" priority="12">
      <formula>$AQ29=1</formula>
    </cfRule>
  </conditionalFormatting>
  <conditionalFormatting sqref="AC33:AJ33">
    <cfRule type="expression" dxfId="724" priority="9">
      <formula>$AQ29=1</formula>
    </cfRule>
  </conditionalFormatting>
  <conditionalFormatting sqref="AC34:AJ34">
    <cfRule type="expression" dxfId="723" priority="6">
      <formula>$AQ29=1</formula>
    </cfRule>
  </conditionalFormatting>
  <dataValidations count="2">
    <dataValidation type="list" allowBlank="1" showInputMessage="1" showErrorMessage="1" sqref="Y11:AB34" xr:uid="{14ADD738-E67A-4473-895A-BDC08F847E27}">
      <formula1>"〇,"</formula1>
    </dataValidation>
    <dataValidation type="list" allowBlank="1" showInputMessage="1" showErrorMessage="1" sqref="N11:O34" xr:uid="{6B95AF2D-0DA5-4D99-A944-3A0A52A4D66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62C775F-E4B7-4984-B183-164FFE307FF5}">
          <x14:formula1>
            <xm:f>'(参考)リスト'!$G$16:$G$19</xm:f>
          </x14:formula1>
          <xm:sqref>AM35:AO38</xm:sqref>
        </x14:dataValidation>
        <x14:dataValidation type="list" allowBlank="1" showInputMessage="1" showErrorMessage="1" xr:uid="{E63D7D80-57AC-4342-B4B1-D4D45380CF00}">
          <x14:formula1>
            <xm:f>'(参考)リスト'!$B$16:$B$21</xm:f>
          </x14:formula1>
          <xm:sqref>L11:M34</xm:sqref>
        </x14:dataValidation>
        <x14:dataValidation type="list" allowBlank="1" showInputMessage="1" showErrorMessage="1" xr:uid="{B0124B05-7A60-497F-95A4-86D1B62C6360}">
          <x14:formula1>
            <xm:f>'(参考)リスト'!$E$16:$E$27</xm:f>
          </x14:formula1>
          <xm:sqref>R11:T34</xm:sqref>
        </x14:dataValidation>
        <x14:dataValidation type="list" allowBlank="1" showInputMessage="1" showErrorMessage="1" xr:uid="{58E02C38-343D-4C93-922F-6AF65E37F354}">
          <x14:formula1>
            <xm:f>'(参考)リスト'!$D$16:$D$18</xm:f>
          </x14:formula1>
          <xm:sqref>P11:Q34</xm:sqref>
        </x14:dataValidation>
        <x14:dataValidation type="list" allowBlank="1" showInputMessage="1" showErrorMessage="1" xr:uid="{861564A8-C186-43BE-A780-DA452DF56DCD}">
          <x14:formula1>
            <xm:f>'(参考)リスト'!$F$16:$F$21</xm:f>
          </x14:formula1>
          <xm:sqref>U11:X34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04858-BE4C-48C7-8F22-721AB005907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2</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2</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0.03</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2</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604</v>
      </c>
      <c r="O11" s="823"/>
      <c r="P11" s="822" t="s">
        <v>605</v>
      </c>
      <c r="Q11" s="823"/>
      <c r="R11" s="859" t="s">
        <v>474</v>
      </c>
      <c r="S11" s="860"/>
      <c r="T11" s="860"/>
      <c r="U11" s="822" t="s">
        <v>606</v>
      </c>
      <c r="V11" s="823"/>
      <c r="W11" s="822" t="s">
        <v>607</v>
      </c>
      <c r="X11" s="823"/>
      <c r="Y11" s="211"/>
      <c r="Z11" s="212"/>
      <c r="AA11" s="212"/>
      <c r="AB11" s="212"/>
      <c r="AC11" s="213"/>
      <c r="AD11" s="213"/>
      <c r="AE11" s="213"/>
      <c r="AF11" s="213">
        <v>0.02</v>
      </c>
      <c r="AG11" s="213"/>
      <c r="AH11" s="213"/>
      <c r="AI11" s="213"/>
      <c r="AJ11" s="213"/>
      <c r="AK11" s="836"/>
      <c r="AL11" s="837"/>
      <c r="AM11" s="837"/>
      <c r="AN11" s="837"/>
      <c r="AO11" s="83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t="s">
        <v>603</v>
      </c>
      <c r="M12" s="823"/>
      <c r="N12" s="822" t="s">
        <v>612</v>
      </c>
      <c r="O12" s="823"/>
      <c r="P12" s="822" t="s">
        <v>605</v>
      </c>
      <c r="Q12" s="823"/>
      <c r="R12" s="859" t="s">
        <v>474</v>
      </c>
      <c r="S12" s="860"/>
      <c r="T12" s="860"/>
      <c r="U12" s="822" t="s">
        <v>606</v>
      </c>
      <c r="V12" s="823"/>
      <c r="W12" s="822" t="s">
        <v>607</v>
      </c>
      <c r="X12" s="823"/>
      <c r="Y12" s="211"/>
      <c r="Z12" s="212"/>
      <c r="AA12" s="212"/>
      <c r="AB12" s="212"/>
      <c r="AC12" s="213"/>
      <c r="AD12" s="213"/>
      <c r="AE12" s="213"/>
      <c r="AF12" s="213">
        <v>0.01</v>
      </c>
      <c r="AG12" s="213"/>
      <c r="AH12" s="213"/>
      <c r="AI12" s="213"/>
      <c r="AJ12" s="213"/>
      <c r="AK12" s="836"/>
      <c r="AL12" s="837"/>
      <c r="AM12" s="837"/>
      <c r="AN12" s="837"/>
      <c r="AO12" s="838"/>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0.03</v>
      </c>
      <c r="AG35" s="108">
        <f t="shared" si="13"/>
        <v>0</v>
      </c>
      <c r="AH35" s="108">
        <f t="shared" si="13"/>
        <v>0</v>
      </c>
      <c r="AI35" s="108">
        <f t="shared" si="13"/>
        <v>0</v>
      </c>
      <c r="AJ35" s="109">
        <f t="shared" si="13"/>
        <v>0</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2</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689</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722" priority="3">
      <formula>$AQ11=2</formula>
    </cfRule>
  </conditionalFormatting>
  <conditionalFormatting sqref="Y29:AB29 AG29:AJ29">
    <cfRule type="expression" dxfId="721" priority="16">
      <formula>$AQ28=2</formula>
    </cfRule>
  </conditionalFormatting>
  <conditionalFormatting sqref="Y30:AB31 AG30:AJ31">
    <cfRule type="expression" dxfId="720" priority="13">
      <formula>$AQ28=2</formula>
    </cfRule>
  </conditionalFormatting>
  <conditionalFormatting sqref="Y32:AB32 AG32:AJ32">
    <cfRule type="expression" dxfId="719" priority="10">
      <formula>$AQ29=2</formula>
    </cfRule>
  </conditionalFormatting>
  <conditionalFormatting sqref="Y33:AB33 AG33:AJ33">
    <cfRule type="expression" dxfId="718" priority="7">
      <formula>$AQ29=2</formula>
    </cfRule>
  </conditionalFormatting>
  <conditionalFormatting sqref="Y34:AB34 AG34:AJ34">
    <cfRule type="expression" dxfId="717" priority="4">
      <formula>$AQ29=2</formula>
    </cfRule>
  </conditionalFormatting>
  <conditionalFormatting sqref="Y11:AF28">
    <cfRule type="expression" dxfId="716" priority="2">
      <formula>$AQ11=3</formula>
    </cfRule>
  </conditionalFormatting>
  <conditionalFormatting sqref="Y29:AF29">
    <cfRule type="expression" dxfId="715" priority="17">
      <formula>$AQ28=3</formula>
    </cfRule>
  </conditionalFormatting>
  <conditionalFormatting sqref="Y30:AF31">
    <cfRule type="expression" dxfId="714" priority="14">
      <formula>$AQ28=3</formula>
    </cfRule>
  </conditionalFormatting>
  <conditionalFormatting sqref="Y32:AF32">
    <cfRule type="expression" dxfId="713" priority="11">
      <formula>$AQ29=3</formula>
    </cfRule>
  </conditionalFormatting>
  <conditionalFormatting sqref="Y33:AF33">
    <cfRule type="expression" dxfId="712" priority="8">
      <formula>$AQ29=3</formula>
    </cfRule>
  </conditionalFormatting>
  <conditionalFormatting sqref="Y34:AF34">
    <cfRule type="expression" dxfId="711" priority="5">
      <formula>$AQ29=3</formula>
    </cfRule>
  </conditionalFormatting>
  <conditionalFormatting sqref="AC11:AJ28">
    <cfRule type="expression" dxfId="710" priority="1">
      <formula>$AQ11=1</formula>
    </cfRule>
  </conditionalFormatting>
  <conditionalFormatting sqref="AC29:AJ29">
    <cfRule type="expression" dxfId="709" priority="18">
      <formula>$AQ28=1</formula>
    </cfRule>
  </conditionalFormatting>
  <conditionalFormatting sqref="AC30:AJ31">
    <cfRule type="expression" dxfId="708" priority="15">
      <formula>$AQ28=1</formula>
    </cfRule>
  </conditionalFormatting>
  <conditionalFormatting sqref="AC32:AJ32">
    <cfRule type="expression" dxfId="707" priority="12">
      <formula>$AQ29=1</formula>
    </cfRule>
  </conditionalFormatting>
  <conditionalFormatting sqref="AC33:AJ33">
    <cfRule type="expression" dxfId="706" priority="9">
      <formula>$AQ29=1</formula>
    </cfRule>
  </conditionalFormatting>
  <conditionalFormatting sqref="AC34:AJ34">
    <cfRule type="expression" dxfId="705" priority="6">
      <formula>$AQ29=1</formula>
    </cfRule>
  </conditionalFormatting>
  <dataValidations count="2">
    <dataValidation type="list" allowBlank="1" showInputMessage="1" showErrorMessage="1" sqref="Y11:AB34" xr:uid="{37EDFFF9-A093-466A-A38B-718BBDBB87DC}">
      <formula1>"〇,"</formula1>
    </dataValidation>
    <dataValidation type="list" allowBlank="1" showInputMessage="1" showErrorMessage="1" sqref="N11:O34" xr:uid="{D263C089-2117-4099-B6B6-2ECBB1726B5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C4F94B4-E00C-4C63-AF8A-A17041E9FE65}">
          <x14:formula1>
            <xm:f>'(参考)リスト'!$G$16:$G$19</xm:f>
          </x14:formula1>
          <xm:sqref>AM35:AO38</xm:sqref>
        </x14:dataValidation>
        <x14:dataValidation type="list" allowBlank="1" showInputMessage="1" showErrorMessage="1" xr:uid="{D4ADE1CB-5495-4DA9-B9FB-B4108E27C0E0}">
          <x14:formula1>
            <xm:f>'(参考)リスト'!$B$16:$B$21</xm:f>
          </x14:formula1>
          <xm:sqref>L11:M34</xm:sqref>
        </x14:dataValidation>
        <x14:dataValidation type="list" allowBlank="1" showInputMessage="1" showErrorMessage="1" xr:uid="{F0932C87-C6AB-4513-A035-76025E7B9CA2}">
          <x14:formula1>
            <xm:f>'(参考)リスト'!$E$16:$E$27</xm:f>
          </x14:formula1>
          <xm:sqref>R11:T34</xm:sqref>
        </x14:dataValidation>
        <x14:dataValidation type="list" allowBlank="1" showInputMessage="1" showErrorMessage="1" xr:uid="{6438B5EA-2E6F-4936-98BE-E66A82367B7C}">
          <x14:formula1>
            <xm:f>'(参考)リスト'!$D$16:$D$18</xm:f>
          </x14:formula1>
          <xm:sqref>P11:Q34</xm:sqref>
        </x14:dataValidation>
        <x14:dataValidation type="list" allowBlank="1" showInputMessage="1" showErrorMessage="1" xr:uid="{49232747-3A28-4928-90E9-4B06E849AAA3}">
          <x14:formula1>
            <xm:f>'(参考)リスト'!$F$16:$F$21</xm:f>
          </x14:formula1>
          <xm:sqref>U11:X34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D16DC-211D-43BB-9FC5-74BB84E2221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3</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0.11</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3</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612</v>
      </c>
      <c r="O11" s="823"/>
      <c r="P11" s="822" t="s">
        <v>605</v>
      </c>
      <c r="Q11" s="823"/>
      <c r="R11" s="859" t="s">
        <v>473</v>
      </c>
      <c r="S11" s="860"/>
      <c r="T11" s="860"/>
      <c r="U11" s="822" t="s">
        <v>606</v>
      </c>
      <c r="V11" s="823"/>
      <c r="W11" s="822" t="s">
        <v>607</v>
      </c>
      <c r="X11" s="823"/>
      <c r="Y11" s="211"/>
      <c r="Z11" s="212"/>
      <c r="AA11" s="212"/>
      <c r="AB11" s="212"/>
      <c r="AC11" s="213"/>
      <c r="AD11" s="213"/>
      <c r="AE11" s="213"/>
      <c r="AF11" s="213">
        <v>0.11</v>
      </c>
      <c r="AG11" s="213"/>
      <c r="AH11" s="213"/>
      <c r="AI11" s="213"/>
      <c r="AJ11" s="213"/>
      <c r="AK11" s="836"/>
      <c r="AL11" s="837"/>
      <c r="AM11" s="837"/>
      <c r="AN11" s="837"/>
      <c r="AO11" s="83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0.11</v>
      </c>
      <c r="AG35" s="108">
        <f t="shared" si="13"/>
        <v>0</v>
      </c>
      <c r="AH35" s="108">
        <f t="shared" si="13"/>
        <v>0</v>
      </c>
      <c r="AI35" s="108">
        <f t="shared" si="13"/>
        <v>0</v>
      </c>
      <c r="AJ35" s="109">
        <f t="shared" si="13"/>
        <v>0</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1</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689</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704" priority="3">
      <formula>$AQ11=2</formula>
    </cfRule>
  </conditionalFormatting>
  <conditionalFormatting sqref="Y29:AB29 AG29:AJ29">
    <cfRule type="expression" dxfId="703" priority="16">
      <formula>$AQ28=2</formula>
    </cfRule>
  </conditionalFormatting>
  <conditionalFormatting sqref="Y30:AB31 AG30:AJ31">
    <cfRule type="expression" dxfId="702" priority="13">
      <formula>$AQ28=2</formula>
    </cfRule>
  </conditionalFormatting>
  <conditionalFormatting sqref="Y32:AB32 AG32:AJ32">
    <cfRule type="expression" dxfId="701" priority="10">
      <formula>$AQ29=2</formula>
    </cfRule>
  </conditionalFormatting>
  <conditionalFormatting sqref="Y33:AB33 AG33:AJ33">
    <cfRule type="expression" dxfId="700" priority="7">
      <formula>$AQ29=2</formula>
    </cfRule>
  </conditionalFormatting>
  <conditionalFormatting sqref="Y34:AB34 AG34:AJ34">
    <cfRule type="expression" dxfId="699" priority="4">
      <formula>$AQ29=2</formula>
    </cfRule>
  </conditionalFormatting>
  <conditionalFormatting sqref="Y11:AF28">
    <cfRule type="expression" dxfId="698" priority="2">
      <formula>$AQ11=3</formula>
    </cfRule>
  </conditionalFormatting>
  <conditionalFormatting sqref="Y29:AF29">
    <cfRule type="expression" dxfId="697" priority="17">
      <formula>$AQ28=3</formula>
    </cfRule>
  </conditionalFormatting>
  <conditionalFormatting sqref="Y30:AF31">
    <cfRule type="expression" dxfId="696" priority="14">
      <formula>$AQ28=3</formula>
    </cfRule>
  </conditionalFormatting>
  <conditionalFormatting sqref="Y32:AF32">
    <cfRule type="expression" dxfId="695" priority="11">
      <formula>$AQ29=3</formula>
    </cfRule>
  </conditionalFormatting>
  <conditionalFormatting sqref="Y33:AF33">
    <cfRule type="expression" dxfId="694" priority="8">
      <formula>$AQ29=3</formula>
    </cfRule>
  </conditionalFormatting>
  <conditionalFormatting sqref="Y34:AF34">
    <cfRule type="expression" dxfId="693" priority="5">
      <formula>$AQ29=3</formula>
    </cfRule>
  </conditionalFormatting>
  <conditionalFormatting sqref="AC11:AJ28">
    <cfRule type="expression" dxfId="692" priority="1">
      <formula>$AQ11=1</formula>
    </cfRule>
  </conditionalFormatting>
  <conditionalFormatting sqref="AC29:AJ29">
    <cfRule type="expression" dxfId="691" priority="18">
      <formula>$AQ28=1</formula>
    </cfRule>
  </conditionalFormatting>
  <conditionalFormatting sqref="AC30:AJ31">
    <cfRule type="expression" dxfId="690" priority="15">
      <formula>$AQ28=1</formula>
    </cfRule>
  </conditionalFormatting>
  <conditionalFormatting sqref="AC32:AJ32">
    <cfRule type="expression" dxfId="689" priority="12">
      <formula>$AQ29=1</formula>
    </cfRule>
  </conditionalFormatting>
  <conditionalFormatting sqref="AC33:AJ33">
    <cfRule type="expression" dxfId="688" priority="9">
      <formula>$AQ29=1</formula>
    </cfRule>
  </conditionalFormatting>
  <conditionalFormatting sqref="AC34:AJ34">
    <cfRule type="expression" dxfId="687" priority="6">
      <formula>$AQ29=1</formula>
    </cfRule>
  </conditionalFormatting>
  <dataValidations count="2">
    <dataValidation type="list" allowBlank="1" showInputMessage="1" showErrorMessage="1" sqref="Y11:AB34" xr:uid="{117595E8-B0F7-4A63-80E2-2E2334EAF18F}">
      <formula1>"〇,"</formula1>
    </dataValidation>
    <dataValidation type="list" allowBlank="1" showInputMessage="1" showErrorMessage="1" sqref="N11:O34" xr:uid="{9980D6F8-9D0F-4D99-B090-5D5AFBD94F88}">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728A2A0-0FFD-4952-933C-6E0841BE806C}">
          <x14:formula1>
            <xm:f>'(参考)リスト'!$G$16:$G$19</xm:f>
          </x14:formula1>
          <xm:sqref>AM35:AO38</xm:sqref>
        </x14:dataValidation>
        <x14:dataValidation type="list" allowBlank="1" showInputMessage="1" showErrorMessage="1" xr:uid="{7E4B7426-3B8F-4172-9470-F8CC64FBF259}">
          <x14:formula1>
            <xm:f>'(参考)リスト'!$B$16:$B$21</xm:f>
          </x14:formula1>
          <xm:sqref>L11:M34</xm:sqref>
        </x14:dataValidation>
        <x14:dataValidation type="list" allowBlank="1" showInputMessage="1" showErrorMessage="1" xr:uid="{84507D15-2534-4EF5-81E5-5509FA310EB1}">
          <x14:formula1>
            <xm:f>'(参考)リスト'!$E$16:$E$27</xm:f>
          </x14:formula1>
          <xm:sqref>R11:T34</xm:sqref>
        </x14:dataValidation>
        <x14:dataValidation type="list" allowBlank="1" showInputMessage="1" showErrorMessage="1" xr:uid="{A3628BA2-7744-44A2-AA53-7A2CF4A23CB9}">
          <x14:formula1>
            <xm:f>'(参考)リスト'!$D$16:$D$18</xm:f>
          </x14:formula1>
          <xm:sqref>P11:Q34</xm:sqref>
        </x14:dataValidation>
        <x14:dataValidation type="list" allowBlank="1" showInputMessage="1" showErrorMessage="1" xr:uid="{BEF85FC5-ECAC-40FF-88C2-DED2526C3EB8}">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0A469-AC4B-4CD8-85F0-44CC119F8AA1}">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4</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4</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686" priority="3">
      <formula>$AQ11=2</formula>
    </cfRule>
  </conditionalFormatting>
  <conditionalFormatting sqref="Y29:AB29 AG29:AJ29">
    <cfRule type="expression" dxfId="685" priority="16">
      <formula>$AQ28=2</formula>
    </cfRule>
  </conditionalFormatting>
  <conditionalFormatting sqref="Y30:AB31 AG30:AJ31">
    <cfRule type="expression" dxfId="684" priority="13">
      <formula>$AQ28=2</formula>
    </cfRule>
  </conditionalFormatting>
  <conditionalFormatting sqref="Y32:AB32 AG32:AJ32">
    <cfRule type="expression" dxfId="683" priority="10">
      <formula>$AQ29=2</formula>
    </cfRule>
  </conditionalFormatting>
  <conditionalFormatting sqref="Y33:AB33 AG33:AJ33">
    <cfRule type="expression" dxfId="682" priority="7">
      <formula>$AQ29=2</formula>
    </cfRule>
  </conditionalFormatting>
  <conditionalFormatting sqref="Y34:AB34 AG34:AJ34">
    <cfRule type="expression" dxfId="681" priority="4">
      <formula>$AQ29=2</formula>
    </cfRule>
  </conditionalFormatting>
  <conditionalFormatting sqref="Y11:AF28">
    <cfRule type="expression" dxfId="680" priority="2">
      <formula>$AQ11=3</formula>
    </cfRule>
  </conditionalFormatting>
  <conditionalFormatting sqref="Y29:AF29">
    <cfRule type="expression" dxfId="679" priority="17">
      <formula>$AQ28=3</formula>
    </cfRule>
  </conditionalFormatting>
  <conditionalFormatting sqref="Y30:AF31">
    <cfRule type="expression" dxfId="678" priority="14">
      <formula>$AQ28=3</formula>
    </cfRule>
  </conditionalFormatting>
  <conditionalFormatting sqref="Y32:AF32">
    <cfRule type="expression" dxfId="677" priority="11">
      <formula>$AQ29=3</formula>
    </cfRule>
  </conditionalFormatting>
  <conditionalFormatting sqref="Y33:AF33">
    <cfRule type="expression" dxfId="676" priority="8">
      <formula>$AQ29=3</formula>
    </cfRule>
  </conditionalFormatting>
  <conditionalFormatting sqref="Y34:AF34">
    <cfRule type="expression" dxfId="675" priority="5">
      <formula>$AQ29=3</formula>
    </cfRule>
  </conditionalFormatting>
  <conditionalFormatting sqref="AC11:AJ28">
    <cfRule type="expression" dxfId="674" priority="1">
      <formula>$AQ11=1</formula>
    </cfRule>
  </conditionalFormatting>
  <conditionalFormatting sqref="AC29:AJ29">
    <cfRule type="expression" dxfId="673" priority="18">
      <formula>$AQ28=1</formula>
    </cfRule>
  </conditionalFormatting>
  <conditionalFormatting sqref="AC30:AJ31">
    <cfRule type="expression" dxfId="672" priority="15">
      <formula>$AQ28=1</formula>
    </cfRule>
  </conditionalFormatting>
  <conditionalFormatting sqref="AC32:AJ32">
    <cfRule type="expression" dxfId="671" priority="12">
      <formula>$AQ29=1</formula>
    </cfRule>
  </conditionalFormatting>
  <conditionalFormatting sqref="AC33:AJ33">
    <cfRule type="expression" dxfId="670" priority="9">
      <formula>$AQ29=1</formula>
    </cfRule>
  </conditionalFormatting>
  <conditionalFormatting sqref="AC34:AJ34">
    <cfRule type="expression" dxfId="669" priority="6">
      <formula>$AQ29=1</formula>
    </cfRule>
  </conditionalFormatting>
  <dataValidations count="2">
    <dataValidation type="list" allowBlank="1" showInputMessage="1" showErrorMessage="1" sqref="Y11:AB34" xr:uid="{4A8BDC86-BAF7-4125-ABF1-CBB5D74E87E0}">
      <formula1>"〇,"</formula1>
    </dataValidation>
    <dataValidation type="list" allowBlank="1" showInputMessage="1" showErrorMessage="1" sqref="N11:O34" xr:uid="{6BDCB2D7-3FEB-4239-AA49-A40756A25B0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51A6A15-02BC-491D-96B0-312DEEC2EEC6}">
          <x14:formula1>
            <xm:f>'(参考)リスト'!$G$16:$G$19</xm:f>
          </x14:formula1>
          <xm:sqref>AM35:AO38</xm:sqref>
        </x14:dataValidation>
        <x14:dataValidation type="list" allowBlank="1" showInputMessage="1" showErrorMessage="1" xr:uid="{E056126C-D9E1-47FB-A108-45B6792AEACC}">
          <x14:formula1>
            <xm:f>'(参考)リスト'!$B$16:$B$21</xm:f>
          </x14:formula1>
          <xm:sqref>L11:M34</xm:sqref>
        </x14:dataValidation>
        <x14:dataValidation type="list" allowBlank="1" showInputMessage="1" showErrorMessage="1" xr:uid="{768856D6-5CDB-44AC-8D92-F3D4E50A600C}">
          <x14:formula1>
            <xm:f>'(参考)リスト'!$E$16:$E$27</xm:f>
          </x14:formula1>
          <xm:sqref>R11:T34</xm:sqref>
        </x14:dataValidation>
        <x14:dataValidation type="list" allowBlank="1" showInputMessage="1" showErrorMessage="1" xr:uid="{C8D9B2BB-C98E-4F96-82B3-B850BB467DC1}">
          <x14:formula1>
            <xm:f>'(参考)リスト'!$D$16:$D$18</xm:f>
          </x14:formula1>
          <xm:sqref>P11:Q34</xm:sqref>
        </x14:dataValidation>
        <x14:dataValidation type="list" allowBlank="1" showInputMessage="1" showErrorMessage="1" xr:uid="{075137DE-7D4A-4449-B7D2-D8CA0BB9EB38}">
          <x14:formula1>
            <xm:f>'(参考)リスト'!$F$16:$F$21</xm:f>
          </x14:formula1>
          <xm:sqref>U11:X34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6524A-DA79-4838-BEA0-994EC289DF9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5</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0.01</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5</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613</v>
      </c>
      <c r="O11" s="823"/>
      <c r="P11" s="822" t="s">
        <v>605</v>
      </c>
      <c r="Q11" s="823"/>
      <c r="R11" s="859" t="s">
        <v>474</v>
      </c>
      <c r="S11" s="860"/>
      <c r="T11" s="860"/>
      <c r="U11" s="822" t="s">
        <v>606</v>
      </c>
      <c r="V11" s="823"/>
      <c r="W11" s="822" t="s">
        <v>607</v>
      </c>
      <c r="X11" s="823"/>
      <c r="Y11" s="211"/>
      <c r="Z11" s="212"/>
      <c r="AA11" s="212"/>
      <c r="AB11" s="212"/>
      <c r="AC11" s="213"/>
      <c r="AD11" s="213"/>
      <c r="AE11" s="213"/>
      <c r="AF11" s="213">
        <v>0.01</v>
      </c>
      <c r="AG11" s="213"/>
      <c r="AH11" s="213"/>
      <c r="AI11" s="213"/>
      <c r="AJ11" s="213"/>
      <c r="AK11" s="836"/>
      <c r="AL11" s="837"/>
      <c r="AM11" s="837"/>
      <c r="AN11" s="837"/>
      <c r="AO11" s="83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0.01</v>
      </c>
      <c r="AG35" s="108">
        <f t="shared" si="13"/>
        <v>0</v>
      </c>
      <c r="AH35" s="108">
        <f t="shared" si="13"/>
        <v>0</v>
      </c>
      <c r="AI35" s="108">
        <f t="shared" si="13"/>
        <v>0</v>
      </c>
      <c r="AJ35" s="109">
        <f t="shared" si="13"/>
        <v>0</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1</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689</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668" priority="3">
      <formula>$AQ11=2</formula>
    </cfRule>
  </conditionalFormatting>
  <conditionalFormatting sqref="Y29:AB29 AG29:AJ29">
    <cfRule type="expression" dxfId="667" priority="16">
      <formula>$AQ28=2</formula>
    </cfRule>
  </conditionalFormatting>
  <conditionalFormatting sqref="Y30:AB31 AG30:AJ31">
    <cfRule type="expression" dxfId="666" priority="13">
      <formula>$AQ28=2</formula>
    </cfRule>
  </conditionalFormatting>
  <conditionalFormatting sqref="Y32:AB32 AG32:AJ32">
    <cfRule type="expression" dxfId="665" priority="10">
      <formula>$AQ29=2</formula>
    </cfRule>
  </conditionalFormatting>
  <conditionalFormatting sqref="Y33:AB33 AG33:AJ33">
    <cfRule type="expression" dxfId="664" priority="7">
      <formula>$AQ29=2</formula>
    </cfRule>
  </conditionalFormatting>
  <conditionalFormatting sqref="Y34:AB34 AG34:AJ34">
    <cfRule type="expression" dxfId="663" priority="4">
      <formula>$AQ29=2</formula>
    </cfRule>
  </conditionalFormatting>
  <conditionalFormatting sqref="Y11:AF28">
    <cfRule type="expression" dxfId="662" priority="2">
      <formula>$AQ11=3</formula>
    </cfRule>
  </conditionalFormatting>
  <conditionalFormatting sqref="Y29:AF29">
    <cfRule type="expression" dxfId="661" priority="17">
      <formula>$AQ28=3</formula>
    </cfRule>
  </conditionalFormatting>
  <conditionalFormatting sqref="Y30:AF31">
    <cfRule type="expression" dxfId="660" priority="14">
      <formula>$AQ28=3</formula>
    </cfRule>
  </conditionalFormatting>
  <conditionalFormatting sqref="Y32:AF32">
    <cfRule type="expression" dxfId="659" priority="11">
      <formula>$AQ29=3</formula>
    </cfRule>
  </conditionalFormatting>
  <conditionalFormatting sqref="Y33:AF33">
    <cfRule type="expression" dxfId="658" priority="8">
      <formula>$AQ29=3</formula>
    </cfRule>
  </conditionalFormatting>
  <conditionalFormatting sqref="Y34:AF34">
    <cfRule type="expression" dxfId="657" priority="5">
      <formula>$AQ29=3</formula>
    </cfRule>
  </conditionalFormatting>
  <conditionalFormatting sqref="AC11:AJ28">
    <cfRule type="expression" dxfId="656" priority="1">
      <formula>$AQ11=1</formula>
    </cfRule>
  </conditionalFormatting>
  <conditionalFormatting sqref="AC29:AJ29">
    <cfRule type="expression" dxfId="655" priority="18">
      <formula>$AQ28=1</formula>
    </cfRule>
  </conditionalFormatting>
  <conditionalFormatting sqref="AC30:AJ31">
    <cfRule type="expression" dxfId="654" priority="15">
      <formula>$AQ28=1</formula>
    </cfRule>
  </conditionalFormatting>
  <conditionalFormatting sqref="AC32:AJ32">
    <cfRule type="expression" dxfId="653" priority="12">
      <formula>$AQ29=1</formula>
    </cfRule>
  </conditionalFormatting>
  <conditionalFormatting sqref="AC33:AJ33">
    <cfRule type="expression" dxfId="652" priority="9">
      <formula>$AQ29=1</formula>
    </cfRule>
  </conditionalFormatting>
  <conditionalFormatting sqref="AC34:AJ34">
    <cfRule type="expression" dxfId="651" priority="6">
      <formula>$AQ29=1</formula>
    </cfRule>
  </conditionalFormatting>
  <dataValidations count="2">
    <dataValidation type="list" allowBlank="1" showInputMessage="1" showErrorMessage="1" sqref="Y11:AB34" xr:uid="{47C470DD-1643-49DE-B468-FBA962775205}">
      <formula1>"〇,"</formula1>
    </dataValidation>
    <dataValidation type="list" allowBlank="1" showInputMessage="1" showErrorMessage="1" sqref="N11:O34" xr:uid="{A19D2BDF-D11C-438B-AAF8-EFCBF40C456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BFE018D-A1C0-4C97-A4DC-9629F3288539}">
          <x14:formula1>
            <xm:f>'(参考)リスト'!$G$16:$G$19</xm:f>
          </x14:formula1>
          <xm:sqref>AM35:AO38</xm:sqref>
        </x14:dataValidation>
        <x14:dataValidation type="list" allowBlank="1" showInputMessage="1" showErrorMessage="1" xr:uid="{FC92C90F-D04F-4ABC-9562-174B0B12BB99}">
          <x14:formula1>
            <xm:f>'(参考)リスト'!$B$16:$B$21</xm:f>
          </x14:formula1>
          <xm:sqref>L11:M34</xm:sqref>
        </x14:dataValidation>
        <x14:dataValidation type="list" allowBlank="1" showInputMessage="1" showErrorMessage="1" xr:uid="{CD80DFD8-BC52-4521-8441-4661D9E5C9A2}">
          <x14:formula1>
            <xm:f>'(参考)リスト'!$E$16:$E$27</xm:f>
          </x14:formula1>
          <xm:sqref>R11:T34</xm:sqref>
        </x14:dataValidation>
        <x14:dataValidation type="list" allowBlank="1" showInputMessage="1" showErrorMessage="1" xr:uid="{47DB154D-402C-4130-B9B0-3D48BA792526}">
          <x14:formula1>
            <xm:f>'(参考)リスト'!$D$16:$D$18</xm:f>
          </x14:formula1>
          <xm:sqref>P11:Q34</xm:sqref>
        </x14:dataValidation>
        <x14:dataValidation type="list" allowBlank="1" showInputMessage="1" showErrorMessage="1" xr:uid="{E9A9AD2F-6C1B-48AE-B360-202926042EF4}">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46386-542B-4CF7-A5E4-2425604738C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6</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6</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650" priority="3">
      <formula>$AQ11=2</formula>
    </cfRule>
  </conditionalFormatting>
  <conditionalFormatting sqref="Y29:AB29 AG29:AJ29">
    <cfRule type="expression" dxfId="649" priority="16">
      <formula>$AQ28=2</formula>
    </cfRule>
  </conditionalFormatting>
  <conditionalFormatting sqref="Y30:AB31 AG30:AJ31">
    <cfRule type="expression" dxfId="648" priority="13">
      <formula>$AQ28=2</formula>
    </cfRule>
  </conditionalFormatting>
  <conditionalFormatting sqref="Y32:AB32 AG32:AJ32">
    <cfRule type="expression" dxfId="647" priority="10">
      <formula>$AQ29=2</formula>
    </cfRule>
  </conditionalFormatting>
  <conditionalFormatting sqref="Y33:AB33 AG33:AJ33">
    <cfRule type="expression" dxfId="646" priority="7">
      <formula>$AQ29=2</formula>
    </cfRule>
  </conditionalFormatting>
  <conditionalFormatting sqref="Y34:AB34 AG34:AJ34">
    <cfRule type="expression" dxfId="645" priority="4">
      <formula>$AQ29=2</formula>
    </cfRule>
  </conditionalFormatting>
  <conditionalFormatting sqref="Y11:AF28">
    <cfRule type="expression" dxfId="644" priority="2">
      <formula>$AQ11=3</formula>
    </cfRule>
  </conditionalFormatting>
  <conditionalFormatting sqref="Y29:AF29">
    <cfRule type="expression" dxfId="643" priority="17">
      <formula>$AQ28=3</formula>
    </cfRule>
  </conditionalFormatting>
  <conditionalFormatting sqref="Y30:AF31">
    <cfRule type="expression" dxfId="642" priority="14">
      <formula>$AQ28=3</formula>
    </cfRule>
  </conditionalFormatting>
  <conditionalFormatting sqref="Y32:AF32">
    <cfRule type="expression" dxfId="641" priority="11">
      <formula>$AQ29=3</formula>
    </cfRule>
  </conditionalFormatting>
  <conditionalFormatting sqref="Y33:AF33">
    <cfRule type="expression" dxfId="640" priority="8">
      <formula>$AQ29=3</formula>
    </cfRule>
  </conditionalFormatting>
  <conditionalFormatting sqref="Y34:AF34">
    <cfRule type="expression" dxfId="639" priority="5">
      <formula>$AQ29=3</formula>
    </cfRule>
  </conditionalFormatting>
  <conditionalFormatting sqref="AC11:AJ28">
    <cfRule type="expression" dxfId="638" priority="1">
      <formula>$AQ11=1</formula>
    </cfRule>
  </conditionalFormatting>
  <conditionalFormatting sqref="AC29:AJ29">
    <cfRule type="expression" dxfId="637" priority="18">
      <formula>$AQ28=1</formula>
    </cfRule>
  </conditionalFormatting>
  <conditionalFormatting sqref="AC30:AJ31">
    <cfRule type="expression" dxfId="636" priority="15">
      <formula>$AQ28=1</formula>
    </cfRule>
  </conditionalFormatting>
  <conditionalFormatting sqref="AC32:AJ32">
    <cfRule type="expression" dxfId="635" priority="12">
      <formula>$AQ29=1</formula>
    </cfRule>
  </conditionalFormatting>
  <conditionalFormatting sqref="AC33:AJ33">
    <cfRule type="expression" dxfId="634" priority="9">
      <formula>$AQ29=1</formula>
    </cfRule>
  </conditionalFormatting>
  <conditionalFormatting sqref="AC34:AJ34">
    <cfRule type="expression" dxfId="633" priority="6">
      <formula>$AQ29=1</formula>
    </cfRule>
  </conditionalFormatting>
  <dataValidations count="2">
    <dataValidation type="list" allowBlank="1" showInputMessage="1" showErrorMessage="1" sqref="Y11:AB34" xr:uid="{C5D0F9C8-FC24-499A-9226-D9C2B9A008D6}">
      <formula1>"〇,"</formula1>
    </dataValidation>
    <dataValidation type="list" allowBlank="1" showInputMessage="1" showErrorMessage="1" sqref="N11:O34" xr:uid="{60D05E54-456C-4824-8F9C-846EBF2AD58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EEB93F4-4372-4817-ABE0-D1C67F5FFE38}">
          <x14:formula1>
            <xm:f>'(参考)リスト'!$G$16:$G$19</xm:f>
          </x14:formula1>
          <xm:sqref>AM35:AO38</xm:sqref>
        </x14:dataValidation>
        <x14:dataValidation type="list" allowBlank="1" showInputMessage="1" showErrorMessage="1" xr:uid="{1D7C1AA0-4E34-4DE8-A1AE-751278A62D7A}">
          <x14:formula1>
            <xm:f>'(参考)リスト'!$B$16:$B$21</xm:f>
          </x14:formula1>
          <xm:sqref>L11:M34</xm:sqref>
        </x14:dataValidation>
        <x14:dataValidation type="list" allowBlank="1" showInputMessage="1" showErrorMessage="1" xr:uid="{A3A44EFE-EC6A-40FE-BF92-3722A4A46913}">
          <x14:formula1>
            <xm:f>'(参考)リスト'!$E$16:$E$27</xm:f>
          </x14:formula1>
          <xm:sqref>R11:T34</xm:sqref>
        </x14:dataValidation>
        <x14:dataValidation type="list" allowBlank="1" showInputMessage="1" showErrorMessage="1" xr:uid="{C0A041EB-683D-442A-890D-29090BD25F01}">
          <x14:formula1>
            <xm:f>'(参考)リスト'!$D$16:$D$18</xm:f>
          </x14:formula1>
          <xm:sqref>P11:Q34</xm:sqref>
        </x14:dataValidation>
        <x14:dataValidation type="list" allowBlank="1" showInputMessage="1" showErrorMessage="1" xr:uid="{7305A9DE-4D3A-473F-AE53-3173B3DA8BE7}">
          <x14:formula1>
            <xm:f>'(参考)リスト'!$F$16:$F$21</xm:f>
          </x14:formula1>
          <xm:sqref>U11:X34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1C9EC-CBBD-4C94-BBAD-937B5EF9378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7</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7</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632" priority="3">
      <formula>$AQ11=2</formula>
    </cfRule>
  </conditionalFormatting>
  <conditionalFormatting sqref="Y29:AB29 AG29:AJ29">
    <cfRule type="expression" dxfId="631" priority="16">
      <formula>$AQ28=2</formula>
    </cfRule>
  </conditionalFormatting>
  <conditionalFormatting sqref="Y30:AB31 AG30:AJ31">
    <cfRule type="expression" dxfId="630" priority="13">
      <formula>$AQ28=2</formula>
    </cfRule>
  </conditionalFormatting>
  <conditionalFormatting sqref="Y32:AB32 AG32:AJ32">
    <cfRule type="expression" dxfId="629" priority="10">
      <formula>$AQ29=2</formula>
    </cfRule>
  </conditionalFormatting>
  <conditionalFormatting sqref="Y33:AB33 AG33:AJ33">
    <cfRule type="expression" dxfId="628" priority="7">
      <formula>$AQ29=2</formula>
    </cfRule>
  </conditionalFormatting>
  <conditionalFormatting sqref="Y34:AB34 AG34:AJ34">
    <cfRule type="expression" dxfId="627" priority="4">
      <formula>$AQ29=2</formula>
    </cfRule>
  </conditionalFormatting>
  <conditionalFormatting sqref="Y11:AF28">
    <cfRule type="expression" dxfId="626" priority="2">
      <formula>$AQ11=3</formula>
    </cfRule>
  </conditionalFormatting>
  <conditionalFormatting sqref="Y29:AF29">
    <cfRule type="expression" dxfId="625" priority="17">
      <formula>$AQ28=3</formula>
    </cfRule>
  </conditionalFormatting>
  <conditionalFormatting sqref="Y30:AF31">
    <cfRule type="expression" dxfId="624" priority="14">
      <formula>$AQ28=3</formula>
    </cfRule>
  </conditionalFormatting>
  <conditionalFormatting sqref="Y32:AF32">
    <cfRule type="expression" dxfId="623" priority="11">
      <formula>$AQ29=3</formula>
    </cfRule>
  </conditionalFormatting>
  <conditionalFormatting sqref="Y33:AF33">
    <cfRule type="expression" dxfId="622" priority="8">
      <formula>$AQ29=3</formula>
    </cfRule>
  </conditionalFormatting>
  <conditionalFormatting sqref="Y34:AF34">
    <cfRule type="expression" dxfId="621" priority="5">
      <formula>$AQ29=3</formula>
    </cfRule>
  </conditionalFormatting>
  <conditionalFormatting sqref="AC11:AJ28">
    <cfRule type="expression" dxfId="620" priority="1">
      <formula>$AQ11=1</formula>
    </cfRule>
  </conditionalFormatting>
  <conditionalFormatting sqref="AC29:AJ29">
    <cfRule type="expression" dxfId="619" priority="18">
      <formula>$AQ28=1</formula>
    </cfRule>
  </conditionalFormatting>
  <conditionalFormatting sqref="AC30:AJ31">
    <cfRule type="expression" dxfId="618" priority="15">
      <formula>$AQ28=1</formula>
    </cfRule>
  </conditionalFormatting>
  <conditionalFormatting sqref="AC32:AJ32">
    <cfRule type="expression" dxfId="617" priority="12">
      <formula>$AQ29=1</formula>
    </cfRule>
  </conditionalFormatting>
  <conditionalFormatting sqref="AC33:AJ33">
    <cfRule type="expression" dxfId="616" priority="9">
      <formula>$AQ29=1</formula>
    </cfRule>
  </conditionalFormatting>
  <conditionalFormatting sqref="AC34:AJ34">
    <cfRule type="expression" dxfId="615" priority="6">
      <formula>$AQ29=1</formula>
    </cfRule>
  </conditionalFormatting>
  <dataValidations count="2">
    <dataValidation type="list" allowBlank="1" showInputMessage="1" showErrorMessage="1" sqref="Y11:AB34" xr:uid="{1ACD0BC2-4345-4F67-A0DA-A7C2164029B9}">
      <formula1>"〇,"</formula1>
    </dataValidation>
    <dataValidation type="list" allowBlank="1" showInputMessage="1" showErrorMessage="1" sqref="N11:O34" xr:uid="{4F8A6ADB-EA2C-40DE-823D-A1F1C301B8E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67F6F75-57AA-424E-9C37-4DB6ACB1D5E5}">
          <x14:formula1>
            <xm:f>'(参考)リスト'!$G$16:$G$19</xm:f>
          </x14:formula1>
          <xm:sqref>AM35:AO38</xm:sqref>
        </x14:dataValidation>
        <x14:dataValidation type="list" allowBlank="1" showInputMessage="1" showErrorMessage="1" xr:uid="{C3B1BBFB-0D37-49F9-976C-244A1ABF5C73}">
          <x14:formula1>
            <xm:f>'(参考)リスト'!$B$16:$B$21</xm:f>
          </x14:formula1>
          <xm:sqref>L11:M34</xm:sqref>
        </x14:dataValidation>
        <x14:dataValidation type="list" allowBlank="1" showInputMessage="1" showErrorMessage="1" xr:uid="{D3B30C9C-009F-49AB-A4DC-0A05BEC714B1}">
          <x14:formula1>
            <xm:f>'(参考)リスト'!$E$16:$E$27</xm:f>
          </x14:formula1>
          <xm:sqref>R11:T34</xm:sqref>
        </x14:dataValidation>
        <x14:dataValidation type="list" allowBlank="1" showInputMessage="1" showErrorMessage="1" xr:uid="{E1E81FC2-E3C1-4823-A245-6CBB25DEEE03}">
          <x14:formula1>
            <xm:f>'(参考)リスト'!$D$16:$D$18</xm:f>
          </x14:formula1>
          <xm:sqref>P11:Q34</xm:sqref>
        </x14:dataValidation>
        <x14:dataValidation type="list" allowBlank="1" showInputMessage="1" showErrorMessage="1" xr:uid="{60C0F296-C3BB-4B11-BFC9-7725A19B0ACB}">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802DB-63F7-4A79-8FE0-2AB92218846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8</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8</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614" priority="3">
      <formula>$AQ11=2</formula>
    </cfRule>
  </conditionalFormatting>
  <conditionalFormatting sqref="Y29:AB29 AG29:AJ29">
    <cfRule type="expression" dxfId="613" priority="16">
      <formula>$AQ28=2</formula>
    </cfRule>
  </conditionalFormatting>
  <conditionalFormatting sqref="Y30:AB31 AG30:AJ31">
    <cfRule type="expression" dxfId="612" priority="13">
      <formula>$AQ28=2</formula>
    </cfRule>
  </conditionalFormatting>
  <conditionalFormatting sqref="Y32:AB32 AG32:AJ32">
    <cfRule type="expression" dxfId="611" priority="10">
      <formula>$AQ29=2</formula>
    </cfRule>
  </conditionalFormatting>
  <conditionalFormatting sqref="Y33:AB33 AG33:AJ33">
    <cfRule type="expression" dxfId="610" priority="7">
      <formula>$AQ29=2</formula>
    </cfRule>
  </conditionalFormatting>
  <conditionalFormatting sqref="Y34:AB34 AG34:AJ34">
    <cfRule type="expression" dxfId="609" priority="4">
      <formula>$AQ29=2</formula>
    </cfRule>
  </conditionalFormatting>
  <conditionalFormatting sqref="Y11:AF28">
    <cfRule type="expression" dxfId="608" priority="2">
      <formula>$AQ11=3</formula>
    </cfRule>
  </conditionalFormatting>
  <conditionalFormatting sqref="Y29:AF29">
    <cfRule type="expression" dxfId="607" priority="17">
      <formula>$AQ28=3</formula>
    </cfRule>
  </conditionalFormatting>
  <conditionalFormatting sqref="Y30:AF31">
    <cfRule type="expression" dxfId="606" priority="14">
      <formula>$AQ28=3</formula>
    </cfRule>
  </conditionalFormatting>
  <conditionalFormatting sqref="Y32:AF32">
    <cfRule type="expression" dxfId="605" priority="11">
      <formula>$AQ29=3</formula>
    </cfRule>
  </conditionalFormatting>
  <conditionalFormatting sqref="Y33:AF33">
    <cfRule type="expression" dxfId="604" priority="8">
      <formula>$AQ29=3</formula>
    </cfRule>
  </conditionalFormatting>
  <conditionalFormatting sqref="Y34:AF34">
    <cfRule type="expression" dxfId="603" priority="5">
      <formula>$AQ29=3</formula>
    </cfRule>
  </conditionalFormatting>
  <conditionalFormatting sqref="AC11:AJ28">
    <cfRule type="expression" dxfId="602" priority="1">
      <formula>$AQ11=1</formula>
    </cfRule>
  </conditionalFormatting>
  <conditionalFormatting sqref="AC29:AJ29">
    <cfRule type="expression" dxfId="601" priority="18">
      <formula>$AQ28=1</formula>
    </cfRule>
  </conditionalFormatting>
  <conditionalFormatting sqref="AC30:AJ31">
    <cfRule type="expression" dxfId="600" priority="15">
      <formula>$AQ28=1</formula>
    </cfRule>
  </conditionalFormatting>
  <conditionalFormatting sqref="AC32:AJ32">
    <cfRule type="expression" dxfId="599" priority="12">
      <formula>$AQ29=1</formula>
    </cfRule>
  </conditionalFormatting>
  <conditionalFormatting sqref="AC33:AJ33">
    <cfRule type="expression" dxfId="598" priority="9">
      <formula>$AQ29=1</formula>
    </cfRule>
  </conditionalFormatting>
  <conditionalFormatting sqref="AC34:AJ34">
    <cfRule type="expression" dxfId="597" priority="6">
      <formula>$AQ29=1</formula>
    </cfRule>
  </conditionalFormatting>
  <dataValidations count="2">
    <dataValidation type="list" allowBlank="1" showInputMessage="1" showErrorMessage="1" sqref="Y11:AB34" xr:uid="{EBDCF2B9-62AD-4A24-B938-9C4E393C3FE5}">
      <formula1>"〇,"</formula1>
    </dataValidation>
    <dataValidation type="list" allowBlank="1" showInputMessage="1" showErrorMessage="1" sqref="N11:O34" xr:uid="{17CF3F36-E80F-4E56-8E06-923CB059018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0F4CBB1-C703-4EE1-A1BF-6822B4EF45E9}">
          <x14:formula1>
            <xm:f>'(参考)リスト'!$G$16:$G$19</xm:f>
          </x14:formula1>
          <xm:sqref>AM35:AO38</xm:sqref>
        </x14:dataValidation>
        <x14:dataValidation type="list" allowBlank="1" showInputMessage="1" showErrorMessage="1" xr:uid="{AA9C970A-B285-46D6-88FB-6E463CEED91B}">
          <x14:formula1>
            <xm:f>'(参考)リスト'!$B$16:$B$21</xm:f>
          </x14:formula1>
          <xm:sqref>L11:M34</xm:sqref>
        </x14:dataValidation>
        <x14:dataValidation type="list" allowBlank="1" showInputMessage="1" showErrorMessage="1" xr:uid="{DB498489-193E-4473-A718-588BD98DAF29}">
          <x14:formula1>
            <xm:f>'(参考)リスト'!$E$16:$E$27</xm:f>
          </x14:formula1>
          <xm:sqref>R11:T34</xm:sqref>
        </x14:dataValidation>
        <x14:dataValidation type="list" allowBlank="1" showInputMessage="1" showErrorMessage="1" xr:uid="{1B58650E-881A-47AC-806B-EC32E8974288}">
          <x14:formula1>
            <xm:f>'(参考)リスト'!$D$16:$D$18</xm:f>
          </x14:formula1>
          <xm:sqref>P11:Q34</xm:sqref>
        </x14:dataValidation>
        <x14:dataValidation type="list" allowBlank="1" showInputMessage="1" showErrorMessage="1" xr:uid="{C20FCC05-DFDB-4FEF-91F3-3E0CD0F6CA28}">
          <x14:formula1>
            <xm:f>'(参考)リスト'!$F$16:$F$21</xm:f>
          </x14:formula1>
          <xm:sqref>U11:X34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8C989-2DF7-4007-9E75-A2EC5402BB2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9</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4.6500000000000004</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9</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612</v>
      </c>
      <c r="O11" s="823"/>
      <c r="P11" s="822" t="s">
        <v>480</v>
      </c>
      <c r="Q11" s="823"/>
      <c r="R11" s="859" t="s">
        <v>480</v>
      </c>
      <c r="S11" s="860"/>
      <c r="T11" s="860"/>
      <c r="U11" s="822" t="s">
        <v>606</v>
      </c>
      <c r="V11" s="823"/>
      <c r="W11" s="822" t="s">
        <v>607</v>
      </c>
      <c r="X11" s="823"/>
      <c r="Y11" s="211"/>
      <c r="Z11" s="212"/>
      <c r="AA11" s="212"/>
      <c r="AB11" s="212"/>
      <c r="AC11" s="213"/>
      <c r="AD11" s="213"/>
      <c r="AE11" s="213"/>
      <c r="AF11" s="213"/>
      <c r="AG11" s="213"/>
      <c r="AH11" s="213"/>
      <c r="AI11" s="213"/>
      <c r="AJ11" s="213">
        <v>4.6500000000000004</v>
      </c>
      <c r="AK11" s="836"/>
      <c r="AL11" s="837"/>
      <c r="AM11" s="837"/>
      <c r="AN11" s="837"/>
      <c r="AO11" s="838"/>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4.6500000000000004</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1</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690</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596" priority="3">
      <formula>$AQ11=2</formula>
    </cfRule>
  </conditionalFormatting>
  <conditionalFormatting sqref="Y29:AB29 AG29:AJ29">
    <cfRule type="expression" dxfId="595" priority="16">
      <formula>$AQ28=2</formula>
    </cfRule>
  </conditionalFormatting>
  <conditionalFormatting sqref="Y30:AB31 AG30:AJ31">
    <cfRule type="expression" dxfId="594" priority="13">
      <formula>$AQ28=2</formula>
    </cfRule>
  </conditionalFormatting>
  <conditionalFormatting sqref="Y32:AB32 AG32:AJ32">
    <cfRule type="expression" dxfId="593" priority="10">
      <formula>$AQ29=2</formula>
    </cfRule>
  </conditionalFormatting>
  <conditionalFormatting sqref="Y33:AB33 AG33:AJ33">
    <cfRule type="expression" dxfId="592" priority="7">
      <formula>$AQ29=2</formula>
    </cfRule>
  </conditionalFormatting>
  <conditionalFormatting sqref="Y34:AB34 AG34:AJ34">
    <cfRule type="expression" dxfId="591" priority="4">
      <formula>$AQ29=2</formula>
    </cfRule>
  </conditionalFormatting>
  <conditionalFormatting sqref="Y11:AF28">
    <cfRule type="expression" dxfId="590" priority="2">
      <formula>$AQ11=3</formula>
    </cfRule>
  </conditionalFormatting>
  <conditionalFormatting sqref="Y29:AF29">
    <cfRule type="expression" dxfId="589" priority="17">
      <formula>$AQ28=3</formula>
    </cfRule>
  </conditionalFormatting>
  <conditionalFormatting sqref="Y30:AF31">
    <cfRule type="expression" dxfId="588" priority="14">
      <formula>$AQ28=3</formula>
    </cfRule>
  </conditionalFormatting>
  <conditionalFormatting sqref="Y32:AF32">
    <cfRule type="expression" dxfId="587" priority="11">
      <formula>$AQ29=3</formula>
    </cfRule>
  </conditionalFormatting>
  <conditionalFormatting sqref="Y33:AF33">
    <cfRule type="expression" dxfId="586" priority="8">
      <formula>$AQ29=3</formula>
    </cfRule>
  </conditionalFormatting>
  <conditionalFormatting sqref="Y34:AF34">
    <cfRule type="expression" dxfId="585" priority="5">
      <formula>$AQ29=3</formula>
    </cfRule>
  </conditionalFormatting>
  <conditionalFormatting sqref="AC11:AJ28">
    <cfRule type="expression" dxfId="584" priority="1">
      <formula>$AQ11=1</formula>
    </cfRule>
  </conditionalFormatting>
  <conditionalFormatting sqref="AC29:AJ29">
    <cfRule type="expression" dxfId="583" priority="18">
      <formula>$AQ28=1</formula>
    </cfRule>
  </conditionalFormatting>
  <conditionalFormatting sqref="AC30:AJ31">
    <cfRule type="expression" dxfId="582" priority="15">
      <formula>$AQ28=1</formula>
    </cfRule>
  </conditionalFormatting>
  <conditionalFormatting sqref="AC32:AJ32">
    <cfRule type="expression" dxfId="581" priority="12">
      <formula>$AQ29=1</formula>
    </cfRule>
  </conditionalFormatting>
  <conditionalFormatting sqref="AC33:AJ33">
    <cfRule type="expression" dxfId="580" priority="9">
      <formula>$AQ29=1</formula>
    </cfRule>
  </conditionalFormatting>
  <conditionalFormatting sqref="AC34:AJ34">
    <cfRule type="expression" dxfId="579" priority="6">
      <formula>$AQ29=1</formula>
    </cfRule>
  </conditionalFormatting>
  <dataValidations count="2">
    <dataValidation type="list" allowBlank="1" showInputMessage="1" showErrorMessage="1" sqref="Y11:AB34" xr:uid="{D1FBBCB8-CA4C-48A0-9491-BB8C7C0B0766}">
      <formula1>"〇,"</formula1>
    </dataValidation>
    <dataValidation type="list" allowBlank="1" showInputMessage="1" showErrorMessage="1" sqref="N11:O34" xr:uid="{3BD54903-386E-48D4-912F-286CC6017FF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826C947-2782-41EC-9EEA-F4BB96FF3E1D}">
          <x14:formula1>
            <xm:f>'(参考)リスト'!$G$16:$G$19</xm:f>
          </x14:formula1>
          <xm:sqref>AM35:AO38</xm:sqref>
        </x14:dataValidation>
        <x14:dataValidation type="list" allowBlank="1" showInputMessage="1" showErrorMessage="1" xr:uid="{2564B701-650B-4175-B7AB-E3873113E4A5}">
          <x14:formula1>
            <xm:f>'(参考)リスト'!$B$16:$B$21</xm:f>
          </x14:formula1>
          <xm:sqref>L11:M34</xm:sqref>
        </x14:dataValidation>
        <x14:dataValidation type="list" allowBlank="1" showInputMessage="1" showErrorMessage="1" xr:uid="{F1328C7C-8A28-4D89-923F-8F92305B89E1}">
          <x14:formula1>
            <xm:f>'(参考)リスト'!$E$16:$E$27</xm:f>
          </x14:formula1>
          <xm:sqref>R11:T34</xm:sqref>
        </x14:dataValidation>
        <x14:dataValidation type="list" allowBlank="1" showInputMessage="1" showErrorMessage="1" xr:uid="{8B4FFAF3-A2A5-45E3-BF6C-23D0D95FE1AD}">
          <x14:formula1>
            <xm:f>'(参考)リスト'!$D$16:$D$18</xm:f>
          </x14:formula1>
          <xm:sqref>P11:Q34</xm:sqref>
        </x14:dataValidation>
        <x14:dataValidation type="list" allowBlank="1" showInputMessage="1" showErrorMessage="1" xr:uid="{796F1732-65A6-45B5-BF7B-90AB84752148}">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83632-43E3-4FAA-8D1D-3F140C89DE6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10</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10</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578" priority="3">
      <formula>$AQ11=2</formula>
    </cfRule>
  </conditionalFormatting>
  <conditionalFormatting sqref="Y29:AB29 AG29:AJ29">
    <cfRule type="expression" dxfId="577" priority="16">
      <formula>$AQ28=2</formula>
    </cfRule>
  </conditionalFormatting>
  <conditionalFormatting sqref="Y30:AB31 AG30:AJ31">
    <cfRule type="expression" dxfId="576" priority="13">
      <formula>$AQ28=2</formula>
    </cfRule>
  </conditionalFormatting>
  <conditionalFormatting sqref="Y32:AB32 AG32:AJ32">
    <cfRule type="expression" dxfId="575" priority="10">
      <formula>$AQ29=2</formula>
    </cfRule>
  </conditionalFormatting>
  <conditionalFormatting sqref="Y33:AB33 AG33:AJ33">
    <cfRule type="expression" dxfId="574" priority="7">
      <formula>$AQ29=2</formula>
    </cfRule>
  </conditionalFormatting>
  <conditionalFormatting sqref="Y34:AB34 AG34:AJ34">
    <cfRule type="expression" dxfId="573" priority="4">
      <formula>$AQ29=2</formula>
    </cfRule>
  </conditionalFormatting>
  <conditionalFormatting sqref="Y11:AF28">
    <cfRule type="expression" dxfId="572" priority="2">
      <formula>$AQ11=3</formula>
    </cfRule>
  </conditionalFormatting>
  <conditionalFormatting sqref="Y29:AF29">
    <cfRule type="expression" dxfId="571" priority="17">
      <formula>$AQ28=3</formula>
    </cfRule>
  </conditionalFormatting>
  <conditionalFormatting sqref="Y30:AF31">
    <cfRule type="expression" dxfId="570" priority="14">
      <formula>$AQ28=3</formula>
    </cfRule>
  </conditionalFormatting>
  <conditionalFormatting sqref="Y32:AF32">
    <cfRule type="expression" dxfId="569" priority="11">
      <formula>$AQ29=3</formula>
    </cfRule>
  </conditionalFormatting>
  <conditionalFormatting sqref="Y33:AF33">
    <cfRule type="expression" dxfId="568" priority="8">
      <formula>$AQ29=3</formula>
    </cfRule>
  </conditionalFormatting>
  <conditionalFormatting sqref="Y34:AF34">
    <cfRule type="expression" dxfId="567" priority="5">
      <formula>$AQ29=3</formula>
    </cfRule>
  </conditionalFormatting>
  <conditionalFormatting sqref="AC11:AJ28">
    <cfRule type="expression" dxfId="566" priority="1">
      <formula>$AQ11=1</formula>
    </cfRule>
  </conditionalFormatting>
  <conditionalFormatting sqref="AC29:AJ29">
    <cfRule type="expression" dxfId="565" priority="18">
      <formula>$AQ28=1</formula>
    </cfRule>
  </conditionalFormatting>
  <conditionalFormatting sqref="AC30:AJ31">
    <cfRule type="expression" dxfId="564" priority="15">
      <formula>$AQ28=1</formula>
    </cfRule>
  </conditionalFormatting>
  <conditionalFormatting sqref="AC32:AJ32">
    <cfRule type="expression" dxfId="563" priority="12">
      <formula>$AQ29=1</formula>
    </cfRule>
  </conditionalFormatting>
  <conditionalFormatting sqref="AC33:AJ33">
    <cfRule type="expression" dxfId="562" priority="9">
      <formula>$AQ29=1</formula>
    </cfRule>
  </conditionalFormatting>
  <conditionalFormatting sqref="AC34:AJ34">
    <cfRule type="expression" dxfId="561" priority="6">
      <formula>$AQ29=1</formula>
    </cfRule>
  </conditionalFormatting>
  <dataValidations count="2">
    <dataValidation type="list" allowBlank="1" showInputMessage="1" showErrorMessage="1" sqref="Y11:AB34" xr:uid="{4201E5B7-BD95-4667-8099-1132AAF7F8CB}">
      <formula1>"〇,"</formula1>
    </dataValidation>
    <dataValidation type="list" allowBlank="1" showInputMessage="1" showErrorMessage="1" sqref="N11:O34" xr:uid="{7DB1C4CE-BEEB-4F7B-A27D-23CF131A147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14E136-BD89-4CB6-9B14-671AAF06EB45}">
          <x14:formula1>
            <xm:f>'(参考)リスト'!$G$16:$G$19</xm:f>
          </x14:formula1>
          <xm:sqref>AM35:AO38</xm:sqref>
        </x14:dataValidation>
        <x14:dataValidation type="list" allowBlank="1" showInputMessage="1" showErrorMessage="1" xr:uid="{E024C9B9-5417-4F4A-BF85-8731AC1D0224}">
          <x14:formula1>
            <xm:f>'(参考)リスト'!$B$16:$B$21</xm:f>
          </x14:formula1>
          <xm:sqref>L11:M34</xm:sqref>
        </x14:dataValidation>
        <x14:dataValidation type="list" allowBlank="1" showInputMessage="1" showErrorMessage="1" xr:uid="{C72247B8-371D-4BB4-A906-7B6E3984EB8B}">
          <x14:formula1>
            <xm:f>'(参考)リスト'!$E$16:$E$27</xm:f>
          </x14:formula1>
          <xm:sqref>R11:T34</xm:sqref>
        </x14:dataValidation>
        <x14:dataValidation type="list" allowBlank="1" showInputMessage="1" showErrorMessage="1" xr:uid="{9465814C-4353-4FE7-97F4-519E0EEE9739}">
          <x14:formula1>
            <xm:f>'(参考)リスト'!$D$16:$D$18</xm:f>
          </x14:formula1>
          <xm:sqref>P11:Q34</xm:sqref>
        </x14:dataValidation>
        <x14:dataValidation type="list" allowBlank="1" showInputMessage="1" showErrorMessage="1" xr:uid="{E98CFEAC-3AF8-48E6-AA2E-CB83524A8C00}">
          <x14:formula1>
            <xm:f>'(参考)リスト'!$F$16:$F$21</xm:f>
          </x14:formula1>
          <xm:sqref>U11:X34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D276D-E1B9-403C-9472-239751B8BCA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11</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11</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560" priority="3">
      <formula>$AQ11=2</formula>
    </cfRule>
  </conditionalFormatting>
  <conditionalFormatting sqref="Y29:AB29 AG29:AJ29">
    <cfRule type="expression" dxfId="559" priority="16">
      <formula>$AQ28=2</formula>
    </cfRule>
  </conditionalFormatting>
  <conditionalFormatting sqref="Y30:AB31 AG30:AJ31">
    <cfRule type="expression" dxfId="558" priority="13">
      <formula>$AQ28=2</formula>
    </cfRule>
  </conditionalFormatting>
  <conditionalFormatting sqref="Y32:AB32 AG32:AJ32">
    <cfRule type="expression" dxfId="557" priority="10">
      <formula>$AQ29=2</formula>
    </cfRule>
  </conditionalFormatting>
  <conditionalFormatting sqref="Y33:AB33 AG33:AJ33">
    <cfRule type="expression" dxfId="556" priority="7">
      <formula>$AQ29=2</formula>
    </cfRule>
  </conditionalFormatting>
  <conditionalFormatting sqref="Y34:AB34 AG34:AJ34">
    <cfRule type="expression" dxfId="555" priority="4">
      <formula>$AQ29=2</formula>
    </cfRule>
  </conditionalFormatting>
  <conditionalFormatting sqref="Y11:AF28">
    <cfRule type="expression" dxfId="554" priority="2">
      <formula>$AQ11=3</formula>
    </cfRule>
  </conditionalFormatting>
  <conditionalFormatting sqref="Y29:AF29">
    <cfRule type="expression" dxfId="553" priority="17">
      <formula>$AQ28=3</formula>
    </cfRule>
  </conditionalFormatting>
  <conditionalFormatting sqref="Y30:AF31">
    <cfRule type="expression" dxfId="552" priority="14">
      <formula>$AQ28=3</formula>
    </cfRule>
  </conditionalFormatting>
  <conditionalFormatting sqref="Y32:AF32">
    <cfRule type="expression" dxfId="551" priority="11">
      <formula>$AQ29=3</formula>
    </cfRule>
  </conditionalFormatting>
  <conditionalFormatting sqref="Y33:AF33">
    <cfRule type="expression" dxfId="550" priority="8">
      <formula>$AQ29=3</formula>
    </cfRule>
  </conditionalFormatting>
  <conditionalFormatting sqref="Y34:AF34">
    <cfRule type="expression" dxfId="549" priority="5">
      <formula>$AQ29=3</formula>
    </cfRule>
  </conditionalFormatting>
  <conditionalFormatting sqref="AC11:AJ28">
    <cfRule type="expression" dxfId="548" priority="1">
      <formula>$AQ11=1</formula>
    </cfRule>
  </conditionalFormatting>
  <conditionalFormatting sqref="AC29:AJ29">
    <cfRule type="expression" dxfId="547" priority="18">
      <formula>$AQ28=1</formula>
    </cfRule>
  </conditionalFormatting>
  <conditionalFormatting sqref="AC30:AJ31">
    <cfRule type="expression" dxfId="546" priority="15">
      <formula>$AQ28=1</formula>
    </cfRule>
  </conditionalFormatting>
  <conditionalFormatting sqref="AC32:AJ32">
    <cfRule type="expression" dxfId="545" priority="12">
      <formula>$AQ29=1</formula>
    </cfRule>
  </conditionalFormatting>
  <conditionalFormatting sqref="AC33:AJ33">
    <cfRule type="expression" dxfId="544" priority="9">
      <formula>$AQ29=1</formula>
    </cfRule>
  </conditionalFormatting>
  <conditionalFormatting sqref="AC34:AJ34">
    <cfRule type="expression" dxfId="543" priority="6">
      <formula>$AQ29=1</formula>
    </cfRule>
  </conditionalFormatting>
  <dataValidations count="2">
    <dataValidation type="list" allowBlank="1" showInputMessage="1" showErrorMessage="1" sqref="Y11:AB34" xr:uid="{9470D867-665C-4893-9FC2-FB0E499B0EF8}">
      <formula1>"〇,"</formula1>
    </dataValidation>
    <dataValidation type="list" allowBlank="1" showInputMessage="1" showErrorMessage="1" sqref="N11:O34" xr:uid="{2A5DBFCC-502A-4B14-9C50-12DCB1DAEFD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CE899E2-AF0B-41B0-960F-8CC4FAB7DE8D}">
          <x14:formula1>
            <xm:f>'(参考)リスト'!$G$16:$G$19</xm:f>
          </x14:formula1>
          <xm:sqref>AM35:AO38</xm:sqref>
        </x14:dataValidation>
        <x14:dataValidation type="list" allowBlank="1" showInputMessage="1" showErrorMessage="1" xr:uid="{8773FCF0-5E49-425A-9E6D-76172DA77BBF}">
          <x14:formula1>
            <xm:f>'(参考)リスト'!$B$16:$B$21</xm:f>
          </x14:formula1>
          <xm:sqref>L11:M34</xm:sqref>
        </x14:dataValidation>
        <x14:dataValidation type="list" allowBlank="1" showInputMessage="1" showErrorMessage="1" xr:uid="{DB02DE24-F19D-4F44-B8A3-885EE7C573E0}">
          <x14:formula1>
            <xm:f>'(参考)リスト'!$E$16:$E$27</xm:f>
          </x14:formula1>
          <xm:sqref>R11:T34</xm:sqref>
        </x14:dataValidation>
        <x14:dataValidation type="list" allowBlank="1" showInputMessage="1" showErrorMessage="1" xr:uid="{163F795A-ED89-447D-A16B-76D7FF3E278F}">
          <x14:formula1>
            <xm:f>'(参考)リスト'!$D$16:$D$18</xm:f>
          </x14:formula1>
          <xm:sqref>P11:Q34</xm:sqref>
        </x14:dataValidation>
        <x14:dataValidation type="list" allowBlank="1" showInputMessage="1" showErrorMessage="1" xr:uid="{696292E5-3448-42D1-918D-69F153376E79}">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F4936-2E5E-4CA6-8BA5-369DE661E57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12</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12</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542" priority="3">
      <formula>$AQ11=2</formula>
    </cfRule>
  </conditionalFormatting>
  <conditionalFormatting sqref="Y29:AB29 AG29:AJ29">
    <cfRule type="expression" dxfId="541" priority="16">
      <formula>$AQ28=2</formula>
    </cfRule>
  </conditionalFormatting>
  <conditionalFormatting sqref="Y30:AB31 AG30:AJ31">
    <cfRule type="expression" dxfId="540" priority="13">
      <formula>$AQ28=2</formula>
    </cfRule>
  </conditionalFormatting>
  <conditionalFormatting sqref="Y32:AB32 AG32:AJ32">
    <cfRule type="expression" dxfId="539" priority="10">
      <formula>$AQ29=2</formula>
    </cfRule>
  </conditionalFormatting>
  <conditionalFormatting sqref="Y33:AB33 AG33:AJ33">
    <cfRule type="expression" dxfId="538" priority="7">
      <formula>$AQ29=2</formula>
    </cfRule>
  </conditionalFormatting>
  <conditionalFormatting sqref="Y34:AB34 AG34:AJ34">
    <cfRule type="expression" dxfId="537" priority="4">
      <formula>$AQ29=2</formula>
    </cfRule>
  </conditionalFormatting>
  <conditionalFormatting sqref="Y11:AF28">
    <cfRule type="expression" dxfId="536" priority="2">
      <formula>$AQ11=3</formula>
    </cfRule>
  </conditionalFormatting>
  <conditionalFormatting sqref="Y29:AF29">
    <cfRule type="expression" dxfId="535" priority="17">
      <formula>$AQ28=3</formula>
    </cfRule>
  </conditionalFormatting>
  <conditionalFormatting sqref="Y30:AF31">
    <cfRule type="expression" dxfId="534" priority="14">
      <formula>$AQ28=3</formula>
    </cfRule>
  </conditionalFormatting>
  <conditionalFormatting sqref="Y32:AF32">
    <cfRule type="expression" dxfId="533" priority="11">
      <formula>$AQ29=3</formula>
    </cfRule>
  </conditionalFormatting>
  <conditionalFormatting sqref="Y33:AF33">
    <cfRule type="expression" dxfId="532" priority="8">
      <formula>$AQ29=3</formula>
    </cfRule>
  </conditionalFormatting>
  <conditionalFormatting sqref="Y34:AF34">
    <cfRule type="expression" dxfId="531" priority="5">
      <formula>$AQ29=3</formula>
    </cfRule>
  </conditionalFormatting>
  <conditionalFormatting sqref="AC11:AJ28">
    <cfRule type="expression" dxfId="530" priority="1">
      <formula>$AQ11=1</formula>
    </cfRule>
  </conditionalFormatting>
  <conditionalFormatting sqref="AC29:AJ29">
    <cfRule type="expression" dxfId="529" priority="18">
      <formula>$AQ28=1</formula>
    </cfRule>
  </conditionalFormatting>
  <conditionalFormatting sqref="AC30:AJ31">
    <cfRule type="expression" dxfId="528" priority="15">
      <formula>$AQ28=1</formula>
    </cfRule>
  </conditionalFormatting>
  <conditionalFormatting sqref="AC32:AJ32">
    <cfRule type="expression" dxfId="527" priority="12">
      <formula>$AQ29=1</formula>
    </cfRule>
  </conditionalFormatting>
  <conditionalFormatting sqref="AC33:AJ33">
    <cfRule type="expression" dxfId="526" priority="9">
      <formula>$AQ29=1</formula>
    </cfRule>
  </conditionalFormatting>
  <conditionalFormatting sqref="AC34:AJ34">
    <cfRule type="expression" dxfId="525" priority="6">
      <formula>$AQ29=1</formula>
    </cfRule>
  </conditionalFormatting>
  <dataValidations count="2">
    <dataValidation type="list" allowBlank="1" showInputMessage="1" showErrorMessage="1" sqref="Y11:AB34" xr:uid="{5F93B00A-45D7-4446-8CC9-26973CD6BC92}">
      <formula1>"〇,"</formula1>
    </dataValidation>
    <dataValidation type="list" allowBlank="1" showInputMessage="1" showErrorMessage="1" sqref="N11:O34" xr:uid="{7D302C00-EEA4-4562-9B08-81DDD56A322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FE8E35-C9C5-464D-A218-57B16FB57521}">
          <x14:formula1>
            <xm:f>'(参考)リスト'!$G$16:$G$19</xm:f>
          </x14:formula1>
          <xm:sqref>AM35:AO38</xm:sqref>
        </x14:dataValidation>
        <x14:dataValidation type="list" allowBlank="1" showInputMessage="1" showErrorMessage="1" xr:uid="{DE8ADDC8-DC02-4B37-B63B-14E8CA977CCC}">
          <x14:formula1>
            <xm:f>'(参考)リスト'!$B$16:$B$21</xm:f>
          </x14:formula1>
          <xm:sqref>L11:M34</xm:sqref>
        </x14:dataValidation>
        <x14:dataValidation type="list" allowBlank="1" showInputMessage="1" showErrorMessage="1" xr:uid="{AC376EB6-B550-467B-9B73-1358995EC16E}">
          <x14:formula1>
            <xm:f>'(参考)リスト'!$E$16:$E$27</xm:f>
          </x14:formula1>
          <xm:sqref>R11:T34</xm:sqref>
        </x14:dataValidation>
        <x14:dataValidation type="list" allowBlank="1" showInputMessage="1" showErrorMessage="1" xr:uid="{E52119C7-04EF-4C77-8EB9-C4DF383512D8}">
          <x14:formula1>
            <xm:f>'(参考)リスト'!$D$16:$D$18</xm:f>
          </x14:formula1>
          <xm:sqref>P11:Q34</xm:sqref>
        </x14:dataValidation>
        <x14:dataValidation type="list" allowBlank="1" showInputMessage="1" showErrorMessage="1" xr:uid="{CD189BC4-7736-4852-82C6-2BF739222DEE}">
          <x14:formula1>
            <xm:f>'(参考)リスト'!$F$16:$F$21</xm:f>
          </x14:formula1>
          <xm:sqref>U11:X34</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BF2F5-185E-44D7-A65B-701B4482E08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13</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13</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524" priority="3">
      <formula>$AQ11=2</formula>
    </cfRule>
  </conditionalFormatting>
  <conditionalFormatting sqref="Y29:AB29 AG29:AJ29">
    <cfRule type="expression" dxfId="523" priority="16">
      <formula>$AQ28=2</formula>
    </cfRule>
  </conditionalFormatting>
  <conditionalFormatting sqref="Y30:AB31 AG30:AJ31">
    <cfRule type="expression" dxfId="522" priority="13">
      <formula>$AQ28=2</formula>
    </cfRule>
  </conditionalFormatting>
  <conditionalFormatting sqref="Y32:AB32 AG32:AJ32">
    <cfRule type="expression" dxfId="521" priority="10">
      <formula>$AQ29=2</formula>
    </cfRule>
  </conditionalFormatting>
  <conditionalFormatting sqref="Y33:AB33 AG33:AJ33">
    <cfRule type="expression" dxfId="520" priority="7">
      <formula>$AQ29=2</formula>
    </cfRule>
  </conditionalFormatting>
  <conditionalFormatting sqref="Y34:AB34 AG34:AJ34">
    <cfRule type="expression" dxfId="519" priority="4">
      <formula>$AQ29=2</formula>
    </cfRule>
  </conditionalFormatting>
  <conditionalFormatting sqref="Y11:AF28">
    <cfRule type="expression" dxfId="518" priority="2">
      <formula>$AQ11=3</formula>
    </cfRule>
  </conditionalFormatting>
  <conditionalFormatting sqref="Y29:AF29">
    <cfRule type="expression" dxfId="517" priority="17">
      <formula>$AQ28=3</formula>
    </cfRule>
  </conditionalFormatting>
  <conditionalFormatting sqref="Y30:AF31">
    <cfRule type="expression" dxfId="516" priority="14">
      <formula>$AQ28=3</formula>
    </cfRule>
  </conditionalFormatting>
  <conditionalFormatting sqref="Y32:AF32">
    <cfRule type="expression" dxfId="515" priority="11">
      <formula>$AQ29=3</formula>
    </cfRule>
  </conditionalFormatting>
  <conditionalFormatting sqref="Y33:AF33">
    <cfRule type="expression" dxfId="514" priority="8">
      <formula>$AQ29=3</formula>
    </cfRule>
  </conditionalFormatting>
  <conditionalFormatting sqref="Y34:AF34">
    <cfRule type="expression" dxfId="513" priority="5">
      <formula>$AQ29=3</formula>
    </cfRule>
  </conditionalFormatting>
  <conditionalFormatting sqref="AC11:AJ28">
    <cfRule type="expression" dxfId="512" priority="1">
      <formula>$AQ11=1</formula>
    </cfRule>
  </conditionalFormatting>
  <conditionalFormatting sqref="AC29:AJ29">
    <cfRule type="expression" dxfId="511" priority="18">
      <formula>$AQ28=1</formula>
    </cfRule>
  </conditionalFormatting>
  <conditionalFormatting sqref="AC30:AJ31">
    <cfRule type="expression" dxfId="510" priority="15">
      <formula>$AQ28=1</formula>
    </cfRule>
  </conditionalFormatting>
  <conditionalFormatting sqref="AC32:AJ32">
    <cfRule type="expression" dxfId="509" priority="12">
      <formula>$AQ29=1</formula>
    </cfRule>
  </conditionalFormatting>
  <conditionalFormatting sqref="AC33:AJ33">
    <cfRule type="expression" dxfId="508" priority="9">
      <formula>$AQ29=1</formula>
    </cfRule>
  </conditionalFormatting>
  <conditionalFormatting sqref="AC34:AJ34">
    <cfRule type="expression" dxfId="507" priority="6">
      <formula>$AQ29=1</formula>
    </cfRule>
  </conditionalFormatting>
  <dataValidations count="2">
    <dataValidation type="list" allowBlank="1" showInputMessage="1" showErrorMessage="1" sqref="Y11:AB34" xr:uid="{17424281-98E9-492C-AE46-E546EE17D35A}">
      <formula1>"〇,"</formula1>
    </dataValidation>
    <dataValidation type="list" allowBlank="1" showInputMessage="1" showErrorMessage="1" sqref="N11:O34" xr:uid="{95AD081B-5CDB-4688-9EF8-C9EA37352D7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BBFBF5C-4BC3-4A68-9734-5919FB902922}">
          <x14:formula1>
            <xm:f>'(参考)リスト'!$G$16:$G$19</xm:f>
          </x14:formula1>
          <xm:sqref>AM35:AO38</xm:sqref>
        </x14:dataValidation>
        <x14:dataValidation type="list" allowBlank="1" showInputMessage="1" showErrorMessage="1" xr:uid="{8672AB26-6724-429C-9C8C-6806245B2CDC}">
          <x14:formula1>
            <xm:f>'(参考)リスト'!$B$16:$B$21</xm:f>
          </x14:formula1>
          <xm:sqref>L11:M34</xm:sqref>
        </x14:dataValidation>
        <x14:dataValidation type="list" allowBlank="1" showInputMessage="1" showErrorMessage="1" xr:uid="{DCAB963D-D142-4754-A0FA-A26D0D212349}">
          <x14:formula1>
            <xm:f>'(参考)リスト'!$E$16:$E$27</xm:f>
          </x14:formula1>
          <xm:sqref>R11:T34</xm:sqref>
        </x14:dataValidation>
        <x14:dataValidation type="list" allowBlank="1" showInputMessage="1" showErrorMessage="1" xr:uid="{56CBABF4-571B-498B-8265-9458050EE981}">
          <x14:formula1>
            <xm:f>'(参考)リスト'!$D$16:$D$18</xm:f>
          </x14:formula1>
          <xm:sqref>P11:Q34</xm:sqref>
        </x14:dataValidation>
        <x14:dataValidation type="list" allowBlank="1" showInputMessage="1" showErrorMessage="1" xr:uid="{98D7DDAF-8D44-4C76-A73B-529476A33D80}">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47FCC-CF70-48BF-BECD-5BFEBF3A1E5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14</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14</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506" priority="3">
      <formula>$AQ11=2</formula>
    </cfRule>
  </conditionalFormatting>
  <conditionalFormatting sqref="Y29:AB29 AG29:AJ29">
    <cfRule type="expression" dxfId="505" priority="16">
      <formula>$AQ28=2</formula>
    </cfRule>
  </conditionalFormatting>
  <conditionalFormatting sqref="Y30:AB31 AG30:AJ31">
    <cfRule type="expression" dxfId="504" priority="13">
      <formula>$AQ28=2</formula>
    </cfRule>
  </conditionalFormatting>
  <conditionalFormatting sqref="Y32:AB32 AG32:AJ32">
    <cfRule type="expression" dxfId="503" priority="10">
      <formula>$AQ29=2</formula>
    </cfRule>
  </conditionalFormatting>
  <conditionalFormatting sqref="Y33:AB33 AG33:AJ33">
    <cfRule type="expression" dxfId="502" priority="7">
      <formula>$AQ29=2</formula>
    </cfRule>
  </conditionalFormatting>
  <conditionalFormatting sqref="Y34:AB34 AG34:AJ34">
    <cfRule type="expression" dxfId="501" priority="4">
      <formula>$AQ29=2</formula>
    </cfRule>
  </conditionalFormatting>
  <conditionalFormatting sqref="Y11:AF28">
    <cfRule type="expression" dxfId="500" priority="2">
      <formula>$AQ11=3</formula>
    </cfRule>
  </conditionalFormatting>
  <conditionalFormatting sqref="Y29:AF29">
    <cfRule type="expression" dxfId="499" priority="17">
      <formula>$AQ28=3</formula>
    </cfRule>
  </conditionalFormatting>
  <conditionalFormatting sqref="Y30:AF31">
    <cfRule type="expression" dxfId="498" priority="14">
      <formula>$AQ28=3</formula>
    </cfRule>
  </conditionalFormatting>
  <conditionalFormatting sqref="Y32:AF32">
    <cfRule type="expression" dxfId="497" priority="11">
      <formula>$AQ29=3</formula>
    </cfRule>
  </conditionalFormatting>
  <conditionalFormatting sqref="Y33:AF33">
    <cfRule type="expression" dxfId="496" priority="8">
      <formula>$AQ29=3</formula>
    </cfRule>
  </conditionalFormatting>
  <conditionalFormatting sqref="Y34:AF34">
    <cfRule type="expression" dxfId="495" priority="5">
      <formula>$AQ29=3</formula>
    </cfRule>
  </conditionalFormatting>
  <conditionalFormatting sqref="AC11:AJ28">
    <cfRule type="expression" dxfId="494" priority="1">
      <formula>$AQ11=1</formula>
    </cfRule>
  </conditionalFormatting>
  <conditionalFormatting sqref="AC29:AJ29">
    <cfRule type="expression" dxfId="493" priority="18">
      <formula>$AQ28=1</formula>
    </cfRule>
  </conditionalFormatting>
  <conditionalFormatting sqref="AC30:AJ31">
    <cfRule type="expression" dxfId="492" priority="15">
      <formula>$AQ28=1</formula>
    </cfRule>
  </conditionalFormatting>
  <conditionalFormatting sqref="AC32:AJ32">
    <cfRule type="expression" dxfId="491" priority="12">
      <formula>$AQ29=1</formula>
    </cfRule>
  </conditionalFormatting>
  <conditionalFormatting sqref="AC33:AJ33">
    <cfRule type="expression" dxfId="490" priority="9">
      <formula>$AQ29=1</formula>
    </cfRule>
  </conditionalFormatting>
  <conditionalFormatting sqref="AC34:AJ34">
    <cfRule type="expression" dxfId="489" priority="6">
      <formula>$AQ29=1</formula>
    </cfRule>
  </conditionalFormatting>
  <dataValidations count="2">
    <dataValidation type="list" allowBlank="1" showInputMessage="1" showErrorMessage="1" sqref="Y11:AB34" xr:uid="{1C39296E-DBBE-4A98-B08F-F881425D0439}">
      <formula1>"〇,"</formula1>
    </dataValidation>
    <dataValidation type="list" allowBlank="1" showInputMessage="1" showErrorMessage="1" sqref="N11:O34" xr:uid="{6ACF872D-8EED-4744-AD32-14D7EEBA996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B11B8FB-64E3-4BC3-970A-B72DA1B7DDC9}">
          <x14:formula1>
            <xm:f>'(参考)リスト'!$G$16:$G$19</xm:f>
          </x14:formula1>
          <xm:sqref>AM35:AO38</xm:sqref>
        </x14:dataValidation>
        <x14:dataValidation type="list" allowBlank="1" showInputMessage="1" showErrorMessage="1" xr:uid="{88B5EBE3-15A7-41AD-8A1F-698A2556EEDC}">
          <x14:formula1>
            <xm:f>'(参考)リスト'!$B$16:$B$21</xm:f>
          </x14:formula1>
          <xm:sqref>L11:M34</xm:sqref>
        </x14:dataValidation>
        <x14:dataValidation type="list" allowBlank="1" showInputMessage="1" showErrorMessage="1" xr:uid="{B71FC7DC-B06F-4E0A-BF04-0A4703F68F0A}">
          <x14:formula1>
            <xm:f>'(参考)リスト'!$E$16:$E$27</xm:f>
          </x14:formula1>
          <xm:sqref>R11:T34</xm:sqref>
        </x14:dataValidation>
        <x14:dataValidation type="list" allowBlank="1" showInputMessage="1" showErrorMessage="1" xr:uid="{4BE8000C-B991-41F2-BA5E-78D11AA20846}">
          <x14:formula1>
            <xm:f>'(参考)リスト'!$D$16:$D$18</xm:f>
          </x14:formula1>
          <xm:sqref>P11:Q34</xm:sqref>
        </x14:dataValidation>
        <x14:dataValidation type="list" allowBlank="1" showInputMessage="1" showErrorMessage="1" xr:uid="{9BDD023F-92A0-4396-9272-92102FB992FA}">
          <x14:formula1>
            <xm:f>'(参考)リスト'!$F$16:$F$21</xm:f>
          </x14:formula1>
          <xm:sqref>U11:X34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D92F5-381D-498D-91DB-DC55B1B4A1E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15</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15</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488" priority="3">
      <formula>$AQ11=2</formula>
    </cfRule>
  </conditionalFormatting>
  <conditionalFormatting sqref="Y29:AB29 AG29:AJ29">
    <cfRule type="expression" dxfId="487" priority="16">
      <formula>$AQ28=2</formula>
    </cfRule>
  </conditionalFormatting>
  <conditionalFormatting sqref="Y30:AB31 AG30:AJ31">
    <cfRule type="expression" dxfId="486" priority="13">
      <formula>$AQ28=2</formula>
    </cfRule>
  </conditionalFormatting>
  <conditionalFormatting sqref="Y32:AB32 AG32:AJ32">
    <cfRule type="expression" dxfId="485" priority="10">
      <formula>$AQ29=2</formula>
    </cfRule>
  </conditionalFormatting>
  <conditionalFormatting sqref="Y33:AB33 AG33:AJ33">
    <cfRule type="expression" dxfId="484" priority="7">
      <formula>$AQ29=2</formula>
    </cfRule>
  </conditionalFormatting>
  <conditionalFormatting sqref="Y34:AB34 AG34:AJ34">
    <cfRule type="expression" dxfId="483" priority="4">
      <formula>$AQ29=2</formula>
    </cfRule>
  </conditionalFormatting>
  <conditionalFormatting sqref="Y11:AF28">
    <cfRule type="expression" dxfId="482" priority="2">
      <formula>$AQ11=3</formula>
    </cfRule>
  </conditionalFormatting>
  <conditionalFormatting sqref="Y29:AF29">
    <cfRule type="expression" dxfId="481" priority="17">
      <formula>$AQ28=3</formula>
    </cfRule>
  </conditionalFormatting>
  <conditionalFormatting sqref="Y30:AF31">
    <cfRule type="expression" dxfId="480" priority="14">
      <formula>$AQ28=3</formula>
    </cfRule>
  </conditionalFormatting>
  <conditionalFormatting sqref="Y32:AF32">
    <cfRule type="expression" dxfId="479" priority="11">
      <formula>$AQ29=3</formula>
    </cfRule>
  </conditionalFormatting>
  <conditionalFormatting sqref="Y33:AF33">
    <cfRule type="expression" dxfId="478" priority="8">
      <formula>$AQ29=3</formula>
    </cfRule>
  </conditionalFormatting>
  <conditionalFormatting sqref="Y34:AF34">
    <cfRule type="expression" dxfId="477" priority="5">
      <formula>$AQ29=3</formula>
    </cfRule>
  </conditionalFormatting>
  <conditionalFormatting sqref="AC11:AJ28">
    <cfRule type="expression" dxfId="476" priority="1">
      <formula>$AQ11=1</formula>
    </cfRule>
  </conditionalFormatting>
  <conditionalFormatting sqref="AC29:AJ29">
    <cfRule type="expression" dxfId="475" priority="18">
      <formula>$AQ28=1</formula>
    </cfRule>
  </conditionalFormatting>
  <conditionalFormatting sqref="AC30:AJ31">
    <cfRule type="expression" dxfId="474" priority="15">
      <formula>$AQ28=1</formula>
    </cfRule>
  </conditionalFormatting>
  <conditionalFormatting sqref="AC32:AJ32">
    <cfRule type="expression" dxfId="473" priority="12">
      <formula>$AQ29=1</formula>
    </cfRule>
  </conditionalFormatting>
  <conditionalFormatting sqref="AC33:AJ33">
    <cfRule type="expression" dxfId="472" priority="9">
      <formula>$AQ29=1</formula>
    </cfRule>
  </conditionalFormatting>
  <conditionalFormatting sqref="AC34:AJ34">
    <cfRule type="expression" dxfId="471" priority="6">
      <formula>$AQ29=1</formula>
    </cfRule>
  </conditionalFormatting>
  <dataValidations count="2">
    <dataValidation type="list" allowBlank="1" showInputMessage="1" showErrorMessage="1" sqref="Y11:AB34" xr:uid="{E3B0B008-FCAE-4CE3-8F93-19DC89392B58}">
      <formula1>"〇,"</formula1>
    </dataValidation>
    <dataValidation type="list" allowBlank="1" showInputMessage="1" showErrorMessage="1" sqref="N11:O34" xr:uid="{10714240-F821-40FD-90DD-8EA8C86E84B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F07285E-8C54-42BE-A5E5-692B8F971542}">
          <x14:formula1>
            <xm:f>'(参考)リスト'!$G$16:$G$19</xm:f>
          </x14:formula1>
          <xm:sqref>AM35:AO38</xm:sqref>
        </x14:dataValidation>
        <x14:dataValidation type="list" allowBlank="1" showInputMessage="1" showErrorMessage="1" xr:uid="{50EF4C7D-B7F9-4B6A-B71F-23946374AA13}">
          <x14:formula1>
            <xm:f>'(参考)リスト'!$B$16:$B$21</xm:f>
          </x14:formula1>
          <xm:sqref>L11:M34</xm:sqref>
        </x14:dataValidation>
        <x14:dataValidation type="list" allowBlank="1" showInputMessage="1" showErrorMessage="1" xr:uid="{9B392B05-CA11-4F6F-8433-425548FDD927}">
          <x14:formula1>
            <xm:f>'(参考)リスト'!$E$16:$E$27</xm:f>
          </x14:formula1>
          <xm:sqref>R11:T34</xm:sqref>
        </x14:dataValidation>
        <x14:dataValidation type="list" allowBlank="1" showInputMessage="1" showErrorMessage="1" xr:uid="{B831BBEF-1AC0-4D1E-B18F-76562D99700C}">
          <x14:formula1>
            <xm:f>'(参考)リスト'!$D$16:$D$18</xm:f>
          </x14:formula1>
          <xm:sqref>P11:Q34</xm:sqref>
        </x14:dataValidation>
        <x14:dataValidation type="list" allowBlank="1" showInputMessage="1" showErrorMessage="1" xr:uid="{F2E78FF8-27DF-40CF-90BD-5CD193BD9F94}">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2CABF-F80A-44D6-8269-BE9EFBE3299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16</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16</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470" priority="3">
      <formula>$AQ11=2</formula>
    </cfRule>
  </conditionalFormatting>
  <conditionalFormatting sqref="Y29:AB29 AG29:AJ29">
    <cfRule type="expression" dxfId="469" priority="16">
      <formula>$AQ28=2</formula>
    </cfRule>
  </conditionalFormatting>
  <conditionalFormatting sqref="Y30:AB31 AG30:AJ31">
    <cfRule type="expression" dxfId="468" priority="13">
      <formula>$AQ28=2</formula>
    </cfRule>
  </conditionalFormatting>
  <conditionalFormatting sqref="Y32:AB32 AG32:AJ32">
    <cfRule type="expression" dxfId="467" priority="10">
      <formula>$AQ29=2</formula>
    </cfRule>
  </conditionalFormatting>
  <conditionalFormatting sqref="Y33:AB33 AG33:AJ33">
    <cfRule type="expression" dxfId="466" priority="7">
      <formula>$AQ29=2</formula>
    </cfRule>
  </conditionalFormatting>
  <conditionalFormatting sqref="Y34:AB34 AG34:AJ34">
    <cfRule type="expression" dxfId="465" priority="4">
      <formula>$AQ29=2</formula>
    </cfRule>
  </conditionalFormatting>
  <conditionalFormatting sqref="Y11:AF28">
    <cfRule type="expression" dxfId="464" priority="2">
      <formula>$AQ11=3</formula>
    </cfRule>
  </conditionalFormatting>
  <conditionalFormatting sqref="Y29:AF29">
    <cfRule type="expression" dxfId="463" priority="17">
      <formula>$AQ28=3</formula>
    </cfRule>
  </conditionalFormatting>
  <conditionalFormatting sqref="Y30:AF31">
    <cfRule type="expression" dxfId="462" priority="14">
      <formula>$AQ28=3</formula>
    </cfRule>
  </conditionalFormatting>
  <conditionalFormatting sqref="Y32:AF32">
    <cfRule type="expression" dxfId="461" priority="11">
      <formula>$AQ29=3</formula>
    </cfRule>
  </conditionalFormatting>
  <conditionalFormatting sqref="Y33:AF33">
    <cfRule type="expression" dxfId="460" priority="8">
      <formula>$AQ29=3</formula>
    </cfRule>
  </conditionalFormatting>
  <conditionalFormatting sqref="Y34:AF34">
    <cfRule type="expression" dxfId="459" priority="5">
      <formula>$AQ29=3</formula>
    </cfRule>
  </conditionalFormatting>
  <conditionalFormatting sqref="AC11:AJ28">
    <cfRule type="expression" dxfId="458" priority="1">
      <formula>$AQ11=1</formula>
    </cfRule>
  </conditionalFormatting>
  <conditionalFormatting sqref="AC29:AJ29">
    <cfRule type="expression" dxfId="457" priority="18">
      <formula>$AQ28=1</formula>
    </cfRule>
  </conditionalFormatting>
  <conditionalFormatting sqref="AC30:AJ31">
    <cfRule type="expression" dxfId="456" priority="15">
      <formula>$AQ28=1</formula>
    </cfRule>
  </conditionalFormatting>
  <conditionalFormatting sqref="AC32:AJ32">
    <cfRule type="expression" dxfId="455" priority="12">
      <formula>$AQ29=1</formula>
    </cfRule>
  </conditionalFormatting>
  <conditionalFormatting sqref="AC33:AJ33">
    <cfRule type="expression" dxfId="454" priority="9">
      <formula>$AQ29=1</formula>
    </cfRule>
  </conditionalFormatting>
  <conditionalFormatting sqref="AC34:AJ34">
    <cfRule type="expression" dxfId="453" priority="6">
      <formula>$AQ29=1</formula>
    </cfRule>
  </conditionalFormatting>
  <dataValidations count="2">
    <dataValidation type="list" allowBlank="1" showInputMessage="1" showErrorMessage="1" sqref="Y11:AB34" xr:uid="{1A81B9E0-EE27-4BB8-A7E6-B50ABF16C0F6}">
      <formula1>"〇,"</formula1>
    </dataValidation>
    <dataValidation type="list" allowBlank="1" showInputMessage="1" showErrorMessage="1" sqref="N11:O34" xr:uid="{2C9B3895-CF18-4785-B02B-9294EFBB84E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7E35009-F97D-4C72-AF87-36A665ADE8D4}">
          <x14:formula1>
            <xm:f>'(参考)リスト'!$G$16:$G$19</xm:f>
          </x14:formula1>
          <xm:sqref>AM35:AO38</xm:sqref>
        </x14:dataValidation>
        <x14:dataValidation type="list" allowBlank="1" showInputMessage="1" showErrorMessage="1" xr:uid="{D9ABFA06-79FB-467A-B62E-7EBDDD5D23E8}">
          <x14:formula1>
            <xm:f>'(参考)リスト'!$B$16:$B$21</xm:f>
          </x14:formula1>
          <xm:sqref>L11:M34</xm:sqref>
        </x14:dataValidation>
        <x14:dataValidation type="list" allowBlank="1" showInputMessage="1" showErrorMessage="1" xr:uid="{66AF8EE0-C37A-4324-837F-B1069749EBEF}">
          <x14:formula1>
            <xm:f>'(参考)リスト'!$E$16:$E$27</xm:f>
          </x14:formula1>
          <xm:sqref>R11:T34</xm:sqref>
        </x14:dataValidation>
        <x14:dataValidation type="list" allowBlank="1" showInputMessage="1" showErrorMessage="1" xr:uid="{B104FA68-A7A9-4912-859C-D43B101AEEFB}">
          <x14:formula1>
            <xm:f>'(参考)リスト'!$D$16:$D$18</xm:f>
          </x14:formula1>
          <xm:sqref>P11:Q34</xm:sqref>
        </x14:dataValidation>
        <x14:dataValidation type="list" allowBlank="1" showInputMessage="1" showErrorMessage="1" xr:uid="{33FB813B-C7B6-4E80-A9C0-ACBA5BE9DF47}">
          <x14:formula1>
            <xm:f>'(参考)リスト'!$F$16:$F$21</xm:f>
          </x14:formula1>
          <xm:sqref>U11:X34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7D3E8-EE33-478C-B964-4EFA151AB49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17</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2</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0.04</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17</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613</v>
      </c>
      <c r="O11" s="823"/>
      <c r="P11" s="822" t="s">
        <v>605</v>
      </c>
      <c r="Q11" s="823"/>
      <c r="R11" s="859" t="s">
        <v>473</v>
      </c>
      <c r="S11" s="860"/>
      <c r="T11" s="860"/>
      <c r="U11" s="822" t="s">
        <v>606</v>
      </c>
      <c r="V11" s="823"/>
      <c r="W11" s="822" t="s">
        <v>607</v>
      </c>
      <c r="X11" s="823"/>
      <c r="Y11" s="211"/>
      <c r="Z11" s="212"/>
      <c r="AA11" s="212"/>
      <c r="AB11" s="212"/>
      <c r="AC11" s="213"/>
      <c r="AD11" s="213"/>
      <c r="AE11" s="213"/>
      <c r="AF11" s="213">
        <v>0.02</v>
      </c>
      <c r="AG11" s="213"/>
      <c r="AH11" s="213"/>
      <c r="AI11" s="213"/>
      <c r="AJ11" s="213"/>
      <c r="AK11" s="836" t="s">
        <v>614</v>
      </c>
      <c r="AL11" s="837"/>
      <c r="AM11" s="837"/>
      <c r="AN11" s="837"/>
      <c r="AO11" s="83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t="s">
        <v>603</v>
      </c>
      <c r="M12" s="823"/>
      <c r="N12" s="822" t="s">
        <v>613</v>
      </c>
      <c r="O12" s="823"/>
      <c r="P12" s="822" t="s">
        <v>605</v>
      </c>
      <c r="Q12" s="823"/>
      <c r="R12" s="859" t="s">
        <v>473</v>
      </c>
      <c r="S12" s="860"/>
      <c r="T12" s="860"/>
      <c r="U12" s="822" t="s">
        <v>606</v>
      </c>
      <c r="V12" s="823"/>
      <c r="W12" s="822" t="s">
        <v>607</v>
      </c>
      <c r="X12" s="823"/>
      <c r="Y12" s="211"/>
      <c r="Z12" s="212"/>
      <c r="AA12" s="212"/>
      <c r="AB12" s="212"/>
      <c r="AC12" s="213"/>
      <c r="AD12" s="213"/>
      <c r="AE12" s="213"/>
      <c r="AF12" s="213">
        <v>0.02</v>
      </c>
      <c r="AG12" s="213"/>
      <c r="AH12" s="213"/>
      <c r="AI12" s="213"/>
      <c r="AJ12" s="213"/>
      <c r="AK12" s="836"/>
      <c r="AL12" s="837"/>
      <c r="AM12" s="837"/>
      <c r="AN12" s="837"/>
      <c r="AO12" s="838"/>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0.04</v>
      </c>
      <c r="AG35" s="108">
        <f t="shared" si="13"/>
        <v>0</v>
      </c>
      <c r="AH35" s="108">
        <f t="shared" si="13"/>
        <v>0</v>
      </c>
      <c r="AI35" s="108">
        <f t="shared" si="13"/>
        <v>0</v>
      </c>
      <c r="AJ35" s="109">
        <f t="shared" si="13"/>
        <v>0</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2</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689</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452" priority="3">
      <formula>$AQ11=2</formula>
    </cfRule>
  </conditionalFormatting>
  <conditionalFormatting sqref="Y29:AB29 AG29:AJ29">
    <cfRule type="expression" dxfId="451" priority="16">
      <formula>$AQ28=2</formula>
    </cfRule>
  </conditionalFormatting>
  <conditionalFormatting sqref="Y30:AB31 AG30:AJ31">
    <cfRule type="expression" dxfId="450" priority="13">
      <formula>$AQ28=2</formula>
    </cfRule>
  </conditionalFormatting>
  <conditionalFormatting sqref="Y32:AB32 AG32:AJ32">
    <cfRule type="expression" dxfId="449" priority="10">
      <formula>$AQ29=2</formula>
    </cfRule>
  </conditionalFormatting>
  <conditionalFormatting sqref="Y33:AB33 AG33:AJ33">
    <cfRule type="expression" dxfId="448" priority="7">
      <formula>$AQ29=2</formula>
    </cfRule>
  </conditionalFormatting>
  <conditionalFormatting sqref="Y34:AB34 AG34:AJ34">
    <cfRule type="expression" dxfId="447" priority="4">
      <formula>$AQ29=2</formula>
    </cfRule>
  </conditionalFormatting>
  <conditionalFormatting sqref="Y11:AF28">
    <cfRule type="expression" dxfId="446" priority="2">
      <formula>$AQ11=3</formula>
    </cfRule>
  </conditionalFormatting>
  <conditionalFormatting sqref="Y29:AF29">
    <cfRule type="expression" dxfId="445" priority="17">
      <formula>$AQ28=3</formula>
    </cfRule>
  </conditionalFormatting>
  <conditionalFormatting sqref="Y30:AF31">
    <cfRule type="expression" dxfId="444" priority="14">
      <formula>$AQ28=3</formula>
    </cfRule>
  </conditionalFormatting>
  <conditionalFormatting sqref="Y32:AF32">
    <cfRule type="expression" dxfId="443" priority="11">
      <formula>$AQ29=3</formula>
    </cfRule>
  </conditionalFormatting>
  <conditionalFormatting sqref="Y33:AF33">
    <cfRule type="expression" dxfId="442" priority="8">
      <formula>$AQ29=3</formula>
    </cfRule>
  </conditionalFormatting>
  <conditionalFormatting sqref="Y34:AF34">
    <cfRule type="expression" dxfId="441" priority="5">
      <formula>$AQ29=3</formula>
    </cfRule>
  </conditionalFormatting>
  <conditionalFormatting sqref="AC11:AJ28">
    <cfRule type="expression" dxfId="440" priority="1">
      <formula>$AQ11=1</formula>
    </cfRule>
  </conditionalFormatting>
  <conditionalFormatting sqref="AC29:AJ29">
    <cfRule type="expression" dxfId="439" priority="18">
      <formula>$AQ28=1</formula>
    </cfRule>
  </conditionalFormatting>
  <conditionalFormatting sqref="AC30:AJ31">
    <cfRule type="expression" dxfId="438" priority="15">
      <formula>$AQ28=1</formula>
    </cfRule>
  </conditionalFormatting>
  <conditionalFormatting sqref="AC32:AJ32">
    <cfRule type="expression" dxfId="437" priority="12">
      <formula>$AQ29=1</formula>
    </cfRule>
  </conditionalFormatting>
  <conditionalFormatting sqref="AC33:AJ33">
    <cfRule type="expression" dxfId="436" priority="9">
      <formula>$AQ29=1</formula>
    </cfRule>
  </conditionalFormatting>
  <conditionalFormatting sqref="AC34:AJ34">
    <cfRule type="expression" dxfId="435" priority="6">
      <formula>$AQ29=1</formula>
    </cfRule>
  </conditionalFormatting>
  <dataValidations count="2">
    <dataValidation type="list" allowBlank="1" showInputMessage="1" showErrorMessage="1" sqref="Y11:AB34" xr:uid="{1346482D-7A72-4455-82AB-80963446B35A}">
      <formula1>"〇,"</formula1>
    </dataValidation>
    <dataValidation type="list" allowBlank="1" showInputMessage="1" showErrorMessage="1" sqref="N11:O34" xr:uid="{505CE86D-62F2-48BC-831C-C5018237336F}">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5533980-1ECF-4D04-8E72-698059A9E98B}">
          <x14:formula1>
            <xm:f>'(参考)リスト'!$G$16:$G$19</xm:f>
          </x14:formula1>
          <xm:sqref>AM35:AO38</xm:sqref>
        </x14:dataValidation>
        <x14:dataValidation type="list" allowBlank="1" showInputMessage="1" showErrorMessage="1" xr:uid="{E8B7C484-E363-4398-AAE7-DF48F3E41070}">
          <x14:formula1>
            <xm:f>'(参考)リスト'!$B$16:$B$21</xm:f>
          </x14:formula1>
          <xm:sqref>L11:M34</xm:sqref>
        </x14:dataValidation>
        <x14:dataValidation type="list" allowBlank="1" showInputMessage="1" showErrorMessage="1" xr:uid="{6E13ED46-0253-49B6-B283-11F0CAB901FC}">
          <x14:formula1>
            <xm:f>'(参考)リスト'!$E$16:$E$27</xm:f>
          </x14:formula1>
          <xm:sqref>R11:T34</xm:sqref>
        </x14:dataValidation>
        <x14:dataValidation type="list" allowBlank="1" showInputMessage="1" showErrorMessage="1" xr:uid="{75AA1474-89DB-4BD0-B507-B9BB8FD0038E}">
          <x14:formula1>
            <xm:f>'(参考)リスト'!$D$16:$D$18</xm:f>
          </x14:formula1>
          <xm:sqref>P11:Q34</xm:sqref>
        </x14:dataValidation>
        <x14:dataValidation type="list" allowBlank="1" showInputMessage="1" showErrorMessage="1" xr:uid="{4A4D57FA-E014-405B-88B6-74376C743FCA}">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A1DBD-7D17-4779-A327-8A738923B49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18</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3.12</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18</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616</v>
      </c>
      <c r="O11" s="823"/>
      <c r="P11" s="822" t="s">
        <v>605</v>
      </c>
      <c r="Q11" s="823"/>
      <c r="R11" s="859" t="s">
        <v>473</v>
      </c>
      <c r="S11" s="860"/>
      <c r="T11" s="860"/>
      <c r="U11" s="822" t="s">
        <v>606</v>
      </c>
      <c r="V11" s="823"/>
      <c r="W11" s="822" t="s">
        <v>607</v>
      </c>
      <c r="X11" s="823"/>
      <c r="Y11" s="211"/>
      <c r="Z11" s="212"/>
      <c r="AA11" s="212"/>
      <c r="AB11" s="212"/>
      <c r="AC11" s="213"/>
      <c r="AD11" s="213"/>
      <c r="AE11" s="213"/>
      <c r="AF11" s="213">
        <v>3.12</v>
      </c>
      <c r="AG11" s="213"/>
      <c r="AH11" s="213"/>
      <c r="AI11" s="213"/>
      <c r="AJ11" s="213"/>
      <c r="AK11" s="836"/>
      <c r="AL11" s="837"/>
      <c r="AM11" s="837"/>
      <c r="AN11" s="837"/>
      <c r="AO11" s="83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3.12</v>
      </c>
      <c r="AG35" s="108">
        <f t="shared" si="13"/>
        <v>0</v>
      </c>
      <c r="AH35" s="108">
        <f t="shared" si="13"/>
        <v>0</v>
      </c>
      <c r="AI35" s="108">
        <f t="shared" si="13"/>
        <v>0</v>
      </c>
      <c r="AJ35" s="109">
        <f t="shared" si="13"/>
        <v>0</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1</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689</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434" priority="3">
      <formula>$AQ11=2</formula>
    </cfRule>
  </conditionalFormatting>
  <conditionalFormatting sqref="Y29:AB29 AG29:AJ29">
    <cfRule type="expression" dxfId="433" priority="16">
      <formula>$AQ28=2</formula>
    </cfRule>
  </conditionalFormatting>
  <conditionalFormatting sqref="Y30:AB31 AG30:AJ31">
    <cfRule type="expression" dxfId="432" priority="13">
      <formula>$AQ28=2</formula>
    </cfRule>
  </conditionalFormatting>
  <conditionalFormatting sqref="Y32:AB32 AG32:AJ32">
    <cfRule type="expression" dxfId="431" priority="10">
      <formula>$AQ29=2</formula>
    </cfRule>
  </conditionalFormatting>
  <conditionalFormatting sqref="Y33:AB33 AG33:AJ33">
    <cfRule type="expression" dxfId="430" priority="7">
      <formula>$AQ29=2</formula>
    </cfRule>
  </conditionalFormatting>
  <conditionalFormatting sqref="Y34:AB34 AG34:AJ34">
    <cfRule type="expression" dxfId="429" priority="4">
      <formula>$AQ29=2</formula>
    </cfRule>
  </conditionalFormatting>
  <conditionalFormatting sqref="Y11:AF28">
    <cfRule type="expression" dxfId="428" priority="2">
      <formula>$AQ11=3</formula>
    </cfRule>
  </conditionalFormatting>
  <conditionalFormatting sqref="Y29:AF29">
    <cfRule type="expression" dxfId="427" priority="17">
      <formula>$AQ28=3</formula>
    </cfRule>
  </conditionalFormatting>
  <conditionalFormatting sqref="Y30:AF31">
    <cfRule type="expression" dxfId="426" priority="14">
      <formula>$AQ28=3</formula>
    </cfRule>
  </conditionalFormatting>
  <conditionalFormatting sqref="Y32:AF32">
    <cfRule type="expression" dxfId="425" priority="11">
      <formula>$AQ29=3</formula>
    </cfRule>
  </conditionalFormatting>
  <conditionalFormatting sqref="Y33:AF33">
    <cfRule type="expression" dxfId="424" priority="8">
      <formula>$AQ29=3</formula>
    </cfRule>
  </conditionalFormatting>
  <conditionalFormatting sqref="Y34:AF34">
    <cfRule type="expression" dxfId="423" priority="5">
      <formula>$AQ29=3</formula>
    </cfRule>
  </conditionalFormatting>
  <conditionalFormatting sqref="AC11:AJ28">
    <cfRule type="expression" dxfId="422" priority="1">
      <formula>$AQ11=1</formula>
    </cfRule>
  </conditionalFormatting>
  <conditionalFormatting sqref="AC29:AJ29">
    <cfRule type="expression" dxfId="421" priority="18">
      <formula>$AQ28=1</formula>
    </cfRule>
  </conditionalFormatting>
  <conditionalFormatting sqref="AC30:AJ31">
    <cfRule type="expression" dxfId="420" priority="15">
      <formula>$AQ28=1</formula>
    </cfRule>
  </conditionalFormatting>
  <conditionalFormatting sqref="AC32:AJ32">
    <cfRule type="expression" dxfId="419" priority="12">
      <formula>$AQ29=1</formula>
    </cfRule>
  </conditionalFormatting>
  <conditionalFormatting sqref="AC33:AJ33">
    <cfRule type="expression" dxfId="418" priority="9">
      <formula>$AQ29=1</formula>
    </cfRule>
  </conditionalFormatting>
  <conditionalFormatting sqref="AC34:AJ34">
    <cfRule type="expression" dxfId="417" priority="6">
      <formula>$AQ29=1</formula>
    </cfRule>
  </conditionalFormatting>
  <dataValidations count="2">
    <dataValidation type="list" allowBlank="1" showInputMessage="1" showErrorMessage="1" sqref="Y11:AB34" xr:uid="{BCE97BAB-B22F-420A-97B7-7A79CA2E09EB}">
      <formula1>"〇,"</formula1>
    </dataValidation>
    <dataValidation type="list" allowBlank="1" showInputMessage="1" showErrorMessage="1" sqref="N11:O34" xr:uid="{510AD620-9667-455A-B4A7-60DA5A3DF7B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4995224-DC18-4A29-AACE-C3371FDB261C}">
          <x14:formula1>
            <xm:f>'(参考)リスト'!$G$16:$G$19</xm:f>
          </x14:formula1>
          <xm:sqref>AM35:AO38</xm:sqref>
        </x14:dataValidation>
        <x14:dataValidation type="list" allowBlank="1" showInputMessage="1" showErrorMessage="1" xr:uid="{FE3808BF-5343-497B-9B1E-5AEE18E69A9D}">
          <x14:formula1>
            <xm:f>'(参考)リスト'!$B$16:$B$21</xm:f>
          </x14:formula1>
          <xm:sqref>L11:M34</xm:sqref>
        </x14:dataValidation>
        <x14:dataValidation type="list" allowBlank="1" showInputMessage="1" showErrorMessage="1" xr:uid="{4CCFDBE9-D186-47E4-9D6C-4AE604E53B2C}">
          <x14:formula1>
            <xm:f>'(参考)リスト'!$E$16:$E$27</xm:f>
          </x14:formula1>
          <xm:sqref>R11:T34</xm:sqref>
        </x14:dataValidation>
        <x14:dataValidation type="list" allowBlank="1" showInputMessage="1" showErrorMessage="1" xr:uid="{0B3C5144-D554-4944-8D10-48640E24F794}">
          <x14:formula1>
            <xm:f>'(参考)リスト'!$D$16:$D$18</xm:f>
          </x14:formula1>
          <xm:sqref>P11:Q34</xm:sqref>
        </x14:dataValidation>
        <x14:dataValidation type="list" allowBlank="1" showInputMessage="1" showErrorMessage="1" xr:uid="{267F65E4-45D4-4E3B-85F6-8BD2BD466D54}">
          <x14:formula1>
            <xm:f>'(参考)リスト'!$F$16:$F$21</xm:f>
          </x14:formula1>
          <xm:sqref>U11:X34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DEF43-2129-4079-A3C9-4CBB024826D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19</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19</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416" priority="3">
      <formula>$AQ11=2</formula>
    </cfRule>
  </conditionalFormatting>
  <conditionalFormatting sqref="Y29:AB29 AG29:AJ29">
    <cfRule type="expression" dxfId="415" priority="16">
      <formula>$AQ28=2</formula>
    </cfRule>
  </conditionalFormatting>
  <conditionalFormatting sqref="Y30:AB31 AG30:AJ31">
    <cfRule type="expression" dxfId="414" priority="13">
      <formula>$AQ28=2</formula>
    </cfRule>
  </conditionalFormatting>
  <conditionalFormatting sqref="Y32:AB32 AG32:AJ32">
    <cfRule type="expression" dxfId="413" priority="10">
      <formula>$AQ29=2</formula>
    </cfRule>
  </conditionalFormatting>
  <conditionalFormatting sqref="Y33:AB33 AG33:AJ33">
    <cfRule type="expression" dxfId="412" priority="7">
      <formula>$AQ29=2</formula>
    </cfRule>
  </conditionalFormatting>
  <conditionalFormatting sqref="Y34:AB34 AG34:AJ34">
    <cfRule type="expression" dxfId="411" priority="4">
      <formula>$AQ29=2</formula>
    </cfRule>
  </conditionalFormatting>
  <conditionalFormatting sqref="Y11:AF28">
    <cfRule type="expression" dxfId="410" priority="2">
      <formula>$AQ11=3</formula>
    </cfRule>
  </conditionalFormatting>
  <conditionalFormatting sqref="Y29:AF29">
    <cfRule type="expression" dxfId="409" priority="17">
      <formula>$AQ28=3</formula>
    </cfRule>
  </conditionalFormatting>
  <conditionalFormatting sqref="Y30:AF31">
    <cfRule type="expression" dxfId="408" priority="14">
      <formula>$AQ28=3</formula>
    </cfRule>
  </conditionalFormatting>
  <conditionalFormatting sqref="Y32:AF32">
    <cfRule type="expression" dxfId="407" priority="11">
      <formula>$AQ29=3</formula>
    </cfRule>
  </conditionalFormatting>
  <conditionalFormatting sqref="Y33:AF33">
    <cfRule type="expression" dxfId="406" priority="8">
      <formula>$AQ29=3</formula>
    </cfRule>
  </conditionalFormatting>
  <conditionalFormatting sqref="Y34:AF34">
    <cfRule type="expression" dxfId="405" priority="5">
      <formula>$AQ29=3</formula>
    </cfRule>
  </conditionalFormatting>
  <conditionalFormatting sqref="AC11:AJ28">
    <cfRule type="expression" dxfId="404" priority="1">
      <formula>$AQ11=1</formula>
    </cfRule>
  </conditionalFormatting>
  <conditionalFormatting sqref="AC29:AJ29">
    <cfRule type="expression" dxfId="403" priority="18">
      <formula>$AQ28=1</formula>
    </cfRule>
  </conditionalFormatting>
  <conditionalFormatting sqref="AC30:AJ31">
    <cfRule type="expression" dxfId="402" priority="15">
      <formula>$AQ28=1</formula>
    </cfRule>
  </conditionalFormatting>
  <conditionalFormatting sqref="AC32:AJ32">
    <cfRule type="expression" dxfId="401" priority="12">
      <formula>$AQ29=1</formula>
    </cfRule>
  </conditionalFormatting>
  <conditionalFormatting sqref="AC33:AJ33">
    <cfRule type="expression" dxfId="400" priority="9">
      <formula>$AQ29=1</formula>
    </cfRule>
  </conditionalFormatting>
  <conditionalFormatting sqref="AC34:AJ34">
    <cfRule type="expression" dxfId="399" priority="6">
      <formula>$AQ29=1</formula>
    </cfRule>
  </conditionalFormatting>
  <dataValidations count="2">
    <dataValidation type="list" allowBlank="1" showInputMessage="1" showErrorMessage="1" sqref="Y11:AB34" xr:uid="{CA29A313-337B-4F63-A5B2-F9164305C0D5}">
      <formula1>"〇,"</formula1>
    </dataValidation>
    <dataValidation type="list" allowBlank="1" showInputMessage="1" showErrorMessage="1" sqref="N11:O34" xr:uid="{566474CF-E3F2-42AF-9FBF-80C5063215B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DAF59C-C3A6-4DCC-99C3-E84B72D77FF7}">
          <x14:formula1>
            <xm:f>'(参考)リスト'!$G$16:$G$19</xm:f>
          </x14:formula1>
          <xm:sqref>AM35:AO38</xm:sqref>
        </x14:dataValidation>
        <x14:dataValidation type="list" allowBlank="1" showInputMessage="1" showErrorMessage="1" xr:uid="{BD4FE797-F4B7-4B89-80D4-20A1AD6EF750}">
          <x14:formula1>
            <xm:f>'(参考)リスト'!$B$16:$B$21</xm:f>
          </x14:formula1>
          <xm:sqref>L11:M34</xm:sqref>
        </x14:dataValidation>
        <x14:dataValidation type="list" allowBlank="1" showInputMessage="1" showErrorMessage="1" xr:uid="{08FFF73F-3F3D-4D71-8965-C71031FBFD21}">
          <x14:formula1>
            <xm:f>'(参考)リスト'!$E$16:$E$27</xm:f>
          </x14:formula1>
          <xm:sqref>R11:T34</xm:sqref>
        </x14:dataValidation>
        <x14:dataValidation type="list" allowBlank="1" showInputMessage="1" showErrorMessage="1" xr:uid="{5438B264-8AAE-48E2-A457-6D18763BF54F}">
          <x14:formula1>
            <xm:f>'(参考)リスト'!$D$16:$D$18</xm:f>
          </x14:formula1>
          <xm:sqref>P11:Q34</xm:sqref>
        </x14:dataValidation>
        <x14:dataValidation type="list" allowBlank="1" showInputMessage="1" showErrorMessage="1" xr:uid="{3CBFAC06-3DCA-48CA-A013-CA3262508393}">
          <x14:formula1>
            <xm:f>'(参考)リスト'!$F$16:$F$21</xm:f>
          </x14:formula1>
          <xm:sqref>U11:X34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5F092-6908-4693-8838-A48D1D55B01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20</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20</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398" priority="3">
      <formula>$AQ11=2</formula>
    </cfRule>
  </conditionalFormatting>
  <conditionalFormatting sqref="Y29:AB29 AG29:AJ29">
    <cfRule type="expression" dxfId="397" priority="16">
      <formula>$AQ28=2</formula>
    </cfRule>
  </conditionalFormatting>
  <conditionalFormatting sqref="Y30:AB31 AG30:AJ31">
    <cfRule type="expression" dxfId="396" priority="13">
      <formula>$AQ28=2</formula>
    </cfRule>
  </conditionalFormatting>
  <conditionalFormatting sqref="Y32:AB32 AG32:AJ32">
    <cfRule type="expression" dxfId="395" priority="10">
      <formula>$AQ29=2</formula>
    </cfRule>
  </conditionalFormatting>
  <conditionalFormatting sqref="Y33:AB33 AG33:AJ33">
    <cfRule type="expression" dxfId="394" priority="7">
      <formula>$AQ29=2</formula>
    </cfRule>
  </conditionalFormatting>
  <conditionalFormatting sqref="Y34:AB34 AG34:AJ34">
    <cfRule type="expression" dxfId="393" priority="4">
      <formula>$AQ29=2</formula>
    </cfRule>
  </conditionalFormatting>
  <conditionalFormatting sqref="Y11:AF28">
    <cfRule type="expression" dxfId="392" priority="2">
      <formula>$AQ11=3</formula>
    </cfRule>
  </conditionalFormatting>
  <conditionalFormatting sqref="Y29:AF29">
    <cfRule type="expression" dxfId="391" priority="17">
      <formula>$AQ28=3</formula>
    </cfRule>
  </conditionalFormatting>
  <conditionalFormatting sqref="Y30:AF31">
    <cfRule type="expression" dxfId="390" priority="14">
      <formula>$AQ28=3</formula>
    </cfRule>
  </conditionalFormatting>
  <conditionalFormatting sqref="Y32:AF32">
    <cfRule type="expression" dxfId="389" priority="11">
      <formula>$AQ29=3</formula>
    </cfRule>
  </conditionalFormatting>
  <conditionalFormatting sqref="Y33:AF33">
    <cfRule type="expression" dxfId="388" priority="8">
      <formula>$AQ29=3</formula>
    </cfRule>
  </conditionalFormatting>
  <conditionalFormatting sqref="Y34:AF34">
    <cfRule type="expression" dxfId="387" priority="5">
      <formula>$AQ29=3</formula>
    </cfRule>
  </conditionalFormatting>
  <conditionalFormatting sqref="AC11:AJ28">
    <cfRule type="expression" dxfId="386" priority="1">
      <formula>$AQ11=1</formula>
    </cfRule>
  </conditionalFormatting>
  <conditionalFormatting sqref="AC29:AJ29">
    <cfRule type="expression" dxfId="385" priority="18">
      <formula>$AQ28=1</formula>
    </cfRule>
  </conditionalFormatting>
  <conditionalFormatting sqref="AC30:AJ31">
    <cfRule type="expression" dxfId="384" priority="15">
      <formula>$AQ28=1</formula>
    </cfRule>
  </conditionalFormatting>
  <conditionalFormatting sqref="AC32:AJ32">
    <cfRule type="expression" dxfId="383" priority="12">
      <formula>$AQ29=1</formula>
    </cfRule>
  </conditionalFormatting>
  <conditionalFormatting sqref="AC33:AJ33">
    <cfRule type="expression" dxfId="382" priority="9">
      <formula>$AQ29=1</formula>
    </cfRule>
  </conditionalFormatting>
  <conditionalFormatting sqref="AC34:AJ34">
    <cfRule type="expression" dxfId="381" priority="6">
      <formula>$AQ29=1</formula>
    </cfRule>
  </conditionalFormatting>
  <dataValidations count="2">
    <dataValidation type="list" allowBlank="1" showInputMessage="1" showErrorMessage="1" sqref="Y11:AB34" xr:uid="{4BCC37DE-E815-464F-AF8D-E62F7CAFBC8D}">
      <formula1>"〇,"</formula1>
    </dataValidation>
    <dataValidation type="list" allowBlank="1" showInputMessage="1" showErrorMessage="1" sqref="N11:O34" xr:uid="{16C26EA0-DB22-45D2-86A4-9555B0E02A3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1A37C88-2E04-4B4E-B239-F53765473AB9}">
          <x14:formula1>
            <xm:f>'(参考)リスト'!$G$16:$G$19</xm:f>
          </x14:formula1>
          <xm:sqref>AM35:AO38</xm:sqref>
        </x14:dataValidation>
        <x14:dataValidation type="list" allowBlank="1" showInputMessage="1" showErrorMessage="1" xr:uid="{41AD565E-8A50-4D07-A47A-B11D92B16AD8}">
          <x14:formula1>
            <xm:f>'(参考)リスト'!$B$16:$B$21</xm:f>
          </x14:formula1>
          <xm:sqref>L11:M34</xm:sqref>
        </x14:dataValidation>
        <x14:dataValidation type="list" allowBlank="1" showInputMessage="1" showErrorMessage="1" xr:uid="{FEA5FD3B-27AC-44AD-94E5-6352A1AA9F2B}">
          <x14:formula1>
            <xm:f>'(参考)リスト'!$E$16:$E$27</xm:f>
          </x14:formula1>
          <xm:sqref>R11:T34</xm:sqref>
        </x14:dataValidation>
        <x14:dataValidation type="list" allowBlank="1" showInputMessage="1" showErrorMessage="1" xr:uid="{70C3A6DB-F7E1-417F-82EF-C8A6B5D28CF7}">
          <x14:formula1>
            <xm:f>'(参考)リスト'!$D$16:$D$18</xm:f>
          </x14:formula1>
          <xm:sqref>P11:Q34</xm:sqref>
        </x14:dataValidation>
        <x14:dataValidation type="list" allowBlank="1" showInputMessage="1" showErrorMessage="1" xr:uid="{B91996FA-D35F-4706-8A9D-1CE136E476BB}">
          <x14:formula1>
            <xm:f>'(参考)リスト'!$F$16:$F$21</xm:f>
          </x14:formula1>
          <xm:sqref>U11:X34</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4EA8F-6463-46E1-880D-4FE5DD10F77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21</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0.04</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21</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604</v>
      </c>
      <c r="O11" s="823"/>
      <c r="P11" s="822" t="s">
        <v>605</v>
      </c>
      <c r="Q11" s="823"/>
      <c r="R11" s="859" t="s">
        <v>473</v>
      </c>
      <c r="S11" s="860"/>
      <c r="T11" s="860"/>
      <c r="U11" s="822" t="s">
        <v>606</v>
      </c>
      <c r="V11" s="823"/>
      <c r="W11" s="822" t="s">
        <v>607</v>
      </c>
      <c r="X11" s="823"/>
      <c r="Y11" s="211"/>
      <c r="Z11" s="212"/>
      <c r="AA11" s="212"/>
      <c r="AB11" s="212"/>
      <c r="AC11" s="213"/>
      <c r="AD11" s="213"/>
      <c r="AE11" s="213"/>
      <c r="AF11" s="213">
        <v>0.04</v>
      </c>
      <c r="AG11" s="213"/>
      <c r="AH11" s="213"/>
      <c r="AI11" s="213"/>
      <c r="AJ11" s="213"/>
      <c r="AK11" s="836"/>
      <c r="AL11" s="837"/>
      <c r="AM11" s="837"/>
      <c r="AN11" s="837"/>
      <c r="AO11" s="83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0.04</v>
      </c>
      <c r="AG35" s="108">
        <f t="shared" si="13"/>
        <v>0</v>
      </c>
      <c r="AH35" s="108">
        <f t="shared" si="13"/>
        <v>0</v>
      </c>
      <c r="AI35" s="108">
        <f t="shared" si="13"/>
        <v>0</v>
      </c>
      <c r="AJ35" s="109">
        <f t="shared" si="13"/>
        <v>0</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1</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689</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380" priority="3">
      <formula>$AQ11=2</formula>
    </cfRule>
  </conditionalFormatting>
  <conditionalFormatting sqref="Y29:AB29 AG29:AJ29">
    <cfRule type="expression" dxfId="379" priority="16">
      <formula>$AQ28=2</formula>
    </cfRule>
  </conditionalFormatting>
  <conditionalFormatting sqref="Y30:AB31 AG30:AJ31">
    <cfRule type="expression" dxfId="378" priority="13">
      <formula>$AQ28=2</formula>
    </cfRule>
  </conditionalFormatting>
  <conditionalFormatting sqref="Y32:AB32 AG32:AJ32">
    <cfRule type="expression" dxfId="377" priority="10">
      <formula>$AQ29=2</formula>
    </cfRule>
  </conditionalFormatting>
  <conditionalFormatting sqref="Y33:AB33 AG33:AJ33">
    <cfRule type="expression" dxfId="376" priority="7">
      <formula>$AQ29=2</formula>
    </cfRule>
  </conditionalFormatting>
  <conditionalFormatting sqref="Y34:AB34 AG34:AJ34">
    <cfRule type="expression" dxfId="375" priority="4">
      <formula>$AQ29=2</formula>
    </cfRule>
  </conditionalFormatting>
  <conditionalFormatting sqref="Y11:AF28">
    <cfRule type="expression" dxfId="374" priority="2">
      <formula>$AQ11=3</formula>
    </cfRule>
  </conditionalFormatting>
  <conditionalFormatting sqref="Y29:AF29">
    <cfRule type="expression" dxfId="373" priority="17">
      <formula>$AQ28=3</formula>
    </cfRule>
  </conditionalFormatting>
  <conditionalFormatting sqref="Y30:AF31">
    <cfRule type="expression" dxfId="372" priority="14">
      <formula>$AQ28=3</formula>
    </cfRule>
  </conditionalFormatting>
  <conditionalFormatting sqref="Y32:AF32">
    <cfRule type="expression" dxfId="371" priority="11">
      <formula>$AQ29=3</formula>
    </cfRule>
  </conditionalFormatting>
  <conditionalFormatting sqref="Y33:AF33">
    <cfRule type="expression" dxfId="370" priority="8">
      <formula>$AQ29=3</formula>
    </cfRule>
  </conditionalFormatting>
  <conditionalFormatting sqref="Y34:AF34">
    <cfRule type="expression" dxfId="369" priority="5">
      <formula>$AQ29=3</formula>
    </cfRule>
  </conditionalFormatting>
  <conditionalFormatting sqref="AC11:AJ28">
    <cfRule type="expression" dxfId="368" priority="1">
      <formula>$AQ11=1</formula>
    </cfRule>
  </conditionalFormatting>
  <conditionalFormatting sqref="AC29:AJ29">
    <cfRule type="expression" dxfId="367" priority="18">
      <formula>$AQ28=1</formula>
    </cfRule>
  </conditionalFormatting>
  <conditionalFormatting sqref="AC30:AJ31">
    <cfRule type="expression" dxfId="366" priority="15">
      <formula>$AQ28=1</formula>
    </cfRule>
  </conditionalFormatting>
  <conditionalFormatting sqref="AC32:AJ32">
    <cfRule type="expression" dxfId="365" priority="12">
      <formula>$AQ29=1</formula>
    </cfRule>
  </conditionalFormatting>
  <conditionalFormatting sqref="AC33:AJ33">
    <cfRule type="expression" dxfId="364" priority="9">
      <formula>$AQ29=1</formula>
    </cfRule>
  </conditionalFormatting>
  <conditionalFormatting sqref="AC34:AJ34">
    <cfRule type="expression" dxfId="363" priority="6">
      <formula>$AQ29=1</formula>
    </cfRule>
  </conditionalFormatting>
  <dataValidations count="2">
    <dataValidation type="list" allowBlank="1" showInputMessage="1" showErrorMessage="1" sqref="Y11:AB34" xr:uid="{CC473C27-3E18-48E5-B4FC-38A78CF14C2E}">
      <formula1>"〇,"</formula1>
    </dataValidation>
    <dataValidation type="list" allowBlank="1" showInputMessage="1" showErrorMessage="1" sqref="N11:O34" xr:uid="{1F1526B4-D8BA-4F4E-A1AE-AA9E896EB09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F0C38A3-AD94-4205-A3D1-1F3C72CEC6AF}">
          <x14:formula1>
            <xm:f>'(参考)リスト'!$G$16:$G$19</xm:f>
          </x14:formula1>
          <xm:sqref>AM35:AO38</xm:sqref>
        </x14:dataValidation>
        <x14:dataValidation type="list" allowBlank="1" showInputMessage="1" showErrorMessage="1" xr:uid="{5434C5FD-9325-4794-B3E4-3FF33888AC3B}">
          <x14:formula1>
            <xm:f>'(参考)リスト'!$B$16:$B$21</xm:f>
          </x14:formula1>
          <xm:sqref>L11:M34</xm:sqref>
        </x14:dataValidation>
        <x14:dataValidation type="list" allowBlank="1" showInputMessage="1" showErrorMessage="1" xr:uid="{EFACBA8E-3FA7-4AFC-95DA-366B625288B2}">
          <x14:formula1>
            <xm:f>'(参考)リスト'!$E$16:$E$27</xm:f>
          </x14:formula1>
          <xm:sqref>R11:T34</xm:sqref>
        </x14:dataValidation>
        <x14:dataValidation type="list" allowBlank="1" showInputMessage="1" showErrorMessage="1" xr:uid="{2A5F6BFD-41F3-432D-A3AE-524453EF4DF0}">
          <x14:formula1>
            <xm:f>'(参考)リスト'!$D$16:$D$18</xm:f>
          </x14:formula1>
          <xm:sqref>P11:Q34</xm:sqref>
        </x14:dataValidation>
        <x14:dataValidation type="list" allowBlank="1" showInputMessage="1" showErrorMessage="1" xr:uid="{240BE89C-399D-497B-B1A7-58EB392538AA}">
          <x14:formula1>
            <xm:f>'(参考)リスト'!$F$16:$F$21</xm:f>
          </x14:formula1>
          <xm:sqref>U11:X34</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936E7-07CA-4E44-AB83-5578417E5D7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22</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22</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362" priority="3">
      <formula>$AQ11=2</formula>
    </cfRule>
  </conditionalFormatting>
  <conditionalFormatting sqref="Y29:AB29 AG29:AJ29">
    <cfRule type="expression" dxfId="361" priority="16">
      <formula>$AQ28=2</formula>
    </cfRule>
  </conditionalFormatting>
  <conditionalFormatting sqref="Y30:AB31 AG30:AJ31">
    <cfRule type="expression" dxfId="360" priority="13">
      <formula>$AQ28=2</formula>
    </cfRule>
  </conditionalFormatting>
  <conditionalFormatting sqref="Y32:AB32 AG32:AJ32">
    <cfRule type="expression" dxfId="359" priority="10">
      <formula>$AQ29=2</formula>
    </cfRule>
  </conditionalFormatting>
  <conditionalFormatting sqref="Y33:AB33 AG33:AJ33">
    <cfRule type="expression" dxfId="358" priority="7">
      <formula>$AQ29=2</formula>
    </cfRule>
  </conditionalFormatting>
  <conditionalFormatting sqref="Y34:AB34 AG34:AJ34">
    <cfRule type="expression" dxfId="357" priority="4">
      <formula>$AQ29=2</formula>
    </cfRule>
  </conditionalFormatting>
  <conditionalFormatting sqref="Y11:AF28">
    <cfRule type="expression" dxfId="356" priority="2">
      <formula>$AQ11=3</formula>
    </cfRule>
  </conditionalFormatting>
  <conditionalFormatting sqref="Y29:AF29">
    <cfRule type="expression" dxfId="355" priority="17">
      <formula>$AQ28=3</formula>
    </cfRule>
  </conditionalFormatting>
  <conditionalFormatting sqref="Y30:AF31">
    <cfRule type="expression" dxfId="354" priority="14">
      <formula>$AQ28=3</formula>
    </cfRule>
  </conditionalFormatting>
  <conditionalFormatting sqref="Y32:AF32">
    <cfRule type="expression" dxfId="353" priority="11">
      <formula>$AQ29=3</formula>
    </cfRule>
  </conditionalFormatting>
  <conditionalFormatting sqref="Y33:AF33">
    <cfRule type="expression" dxfId="352" priority="8">
      <formula>$AQ29=3</formula>
    </cfRule>
  </conditionalFormatting>
  <conditionalFormatting sqref="Y34:AF34">
    <cfRule type="expression" dxfId="351" priority="5">
      <formula>$AQ29=3</formula>
    </cfRule>
  </conditionalFormatting>
  <conditionalFormatting sqref="AC11:AJ28">
    <cfRule type="expression" dxfId="350" priority="1">
      <formula>$AQ11=1</formula>
    </cfRule>
  </conditionalFormatting>
  <conditionalFormatting sqref="AC29:AJ29">
    <cfRule type="expression" dxfId="349" priority="18">
      <formula>$AQ28=1</formula>
    </cfRule>
  </conditionalFormatting>
  <conditionalFormatting sqref="AC30:AJ31">
    <cfRule type="expression" dxfId="348" priority="15">
      <formula>$AQ28=1</formula>
    </cfRule>
  </conditionalFormatting>
  <conditionalFormatting sqref="AC32:AJ32">
    <cfRule type="expression" dxfId="347" priority="12">
      <formula>$AQ29=1</formula>
    </cfRule>
  </conditionalFormatting>
  <conditionalFormatting sqref="AC33:AJ33">
    <cfRule type="expression" dxfId="346" priority="9">
      <formula>$AQ29=1</formula>
    </cfRule>
  </conditionalFormatting>
  <conditionalFormatting sqref="AC34:AJ34">
    <cfRule type="expression" dxfId="345" priority="6">
      <formula>$AQ29=1</formula>
    </cfRule>
  </conditionalFormatting>
  <dataValidations count="2">
    <dataValidation type="list" allowBlank="1" showInputMessage="1" showErrorMessage="1" sqref="Y11:AB34" xr:uid="{43A5F942-156B-4CD8-A31F-11D51D0B8FCD}">
      <formula1>"〇,"</formula1>
    </dataValidation>
    <dataValidation type="list" allowBlank="1" showInputMessage="1" showErrorMessage="1" sqref="N11:O34" xr:uid="{C51AD7C7-C893-4847-AA12-9AA427F2D20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704A325-F3B8-4AE9-8A46-11C67928E2BD}">
          <x14:formula1>
            <xm:f>'(参考)リスト'!$G$16:$G$19</xm:f>
          </x14:formula1>
          <xm:sqref>AM35:AO38</xm:sqref>
        </x14:dataValidation>
        <x14:dataValidation type="list" allowBlank="1" showInputMessage="1" showErrorMessage="1" xr:uid="{810B648B-72A8-4B88-8C61-7E38E89B2B48}">
          <x14:formula1>
            <xm:f>'(参考)リスト'!$B$16:$B$21</xm:f>
          </x14:formula1>
          <xm:sqref>L11:M34</xm:sqref>
        </x14:dataValidation>
        <x14:dataValidation type="list" allowBlank="1" showInputMessage="1" showErrorMessage="1" xr:uid="{E09B24CF-1764-421A-B441-02A0F9EAE24C}">
          <x14:formula1>
            <xm:f>'(参考)リスト'!$E$16:$E$27</xm:f>
          </x14:formula1>
          <xm:sqref>R11:T34</xm:sqref>
        </x14:dataValidation>
        <x14:dataValidation type="list" allowBlank="1" showInputMessage="1" showErrorMessage="1" xr:uid="{C22582D2-4F76-4DB1-A147-C3D64CE831C9}">
          <x14:formula1>
            <xm:f>'(参考)リスト'!$D$16:$D$18</xm:f>
          </x14:formula1>
          <xm:sqref>P11:Q34</xm:sqref>
        </x14:dataValidation>
        <x14:dataValidation type="list" allowBlank="1" showInputMessage="1" showErrorMessage="1" xr:uid="{1A6B546D-273E-4BE3-9BAF-43946BB0A948}">
          <x14:formula1>
            <xm:f>'(参考)リスト'!$F$16:$F$21</xm:f>
          </x14:formula1>
          <xm:sqref>U11:X34</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E49FB-2341-4B08-B9F9-87C2F3C34D82}">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23</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23</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344" priority="3">
      <formula>$AQ11=2</formula>
    </cfRule>
  </conditionalFormatting>
  <conditionalFormatting sqref="Y29:AB29 AG29:AJ29">
    <cfRule type="expression" dxfId="343" priority="16">
      <formula>$AQ28=2</formula>
    </cfRule>
  </conditionalFormatting>
  <conditionalFormatting sqref="Y30:AB31 AG30:AJ31">
    <cfRule type="expression" dxfId="342" priority="13">
      <formula>$AQ28=2</formula>
    </cfRule>
  </conditionalFormatting>
  <conditionalFormatting sqref="Y32:AB32 AG32:AJ32">
    <cfRule type="expression" dxfId="341" priority="10">
      <formula>$AQ29=2</formula>
    </cfRule>
  </conditionalFormatting>
  <conditionalFormatting sqref="Y33:AB33 AG33:AJ33">
    <cfRule type="expression" dxfId="340" priority="7">
      <formula>$AQ29=2</formula>
    </cfRule>
  </conditionalFormatting>
  <conditionalFormatting sqref="Y34:AB34 AG34:AJ34">
    <cfRule type="expression" dxfId="339" priority="4">
      <formula>$AQ29=2</formula>
    </cfRule>
  </conditionalFormatting>
  <conditionalFormatting sqref="Y11:AF28">
    <cfRule type="expression" dxfId="338" priority="2">
      <formula>$AQ11=3</formula>
    </cfRule>
  </conditionalFormatting>
  <conditionalFormatting sqref="Y29:AF29">
    <cfRule type="expression" dxfId="337" priority="17">
      <formula>$AQ28=3</formula>
    </cfRule>
  </conditionalFormatting>
  <conditionalFormatting sqref="Y30:AF31">
    <cfRule type="expression" dxfId="336" priority="14">
      <formula>$AQ28=3</formula>
    </cfRule>
  </conditionalFormatting>
  <conditionalFormatting sqref="Y32:AF32">
    <cfRule type="expression" dxfId="335" priority="11">
      <formula>$AQ29=3</formula>
    </cfRule>
  </conditionalFormatting>
  <conditionalFormatting sqref="Y33:AF33">
    <cfRule type="expression" dxfId="334" priority="8">
      <formula>$AQ29=3</formula>
    </cfRule>
  </conditionalFormatting>
  <conditionalFormatting sqref="Y34:AF34">
    <cfRule type="expression" dxfId="333" priority="5">
      <formula>$AQ29=3</formula>
    </cfRule>
  </conditionalFormatting>
  <conditionalFormatting sqref="AC11:AJ28">
    <cfRule type="expression" dxfId="332" priority="1">
      <formula>$AQ11=1</formula>
    </cfRule>
  </conditionalFormatting>
  <conditionalFormatting sqref="AC29:AJ29">
    <cfRule type="expression" dxfId="331" priority="18">
      <formula>$AQ28=1</formula>
    </cfRule>
  </conditionalFormatting>
  <conditionalFormatting sqref="AC30:AJ31">
    <cfRule type="expression" dxfId="330" priority="15">
      <formula>$AQ28=1</formula>
    </cfRule>
  </conditionalFormatting>
  <conditionalFormatting sqref="AC32:AJ32">
    <cfRule type="expression" dxfId="329" priority="12">
      <formula>$AQ29=1</formula>
    </cfRule>
  </conditionalFormatting>
  <conditionalFormatting sqref="AC33:AJ33">
    <cfRule type="expression" dxfId="328" priority="9">
      <formula>$AQ29=1</formula>
    </cfRule>
  </conditionalFormatting>
  <conditionalFormatting sqref="AC34:AJ34">
    <cfRule type="expression" dxfId="327" priority="6">
      <formula>$AQ29=1</formula>
    </cfRule>
  </conditionalFormatting>
  <dataValidations count="2">
    <dataValidation type="list" allowBlank="1" showInputMessage="1" showErrorMessage="1" sqref="Y11:AB34" xr:uid="{2C763B55-3698-4DAF-8EC5-39BA0772241A}">
      <formula1>"〇,"</formula1>
    </dataValidation>
    <dataValidation type="list" allowBlank="1" showInputMessage="1" showErrorMessage="1" sqref="N11:O34" xr:uid="{9EAE1B10-E14E-41D5-A909-4C8DF867F47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D633F7D-BFC8-47C2-94D9-D8B04DB3ACB7}">
          <x14:formula1>
            <xm:f>'(参考)リスト'!$G$16:$G$19</xm:f>
          </x14:formula1>
          <xm:sqref>AM35:AO38</xm:sqref>
        </x14:dataValidation>
        <x14:dataValidation type="list" allowBlank="1" showInputMessage="1" showErrorMessage="1" xr:uid="{4FA973B7-70F2-429D-9BC3-24C4D722FB3E}">
          <x14:formula1>
            <xm:f>'(参考)リスト'!$B$16:$B$21</xm:f>
          </x14:formula1>
          <xm:sqref>L11:M34</xm:sqref>
        </x14:dataValidation>
        <x14:dataValidation type="list" allowBlank="1" showInputMessage="1" showErrorMessage="1" xr:uid="{3D0D4288-46CD-4C91-8220-F0967ADDA663}">
          <x14:formula1>
            <xm:f>'(参考)リスト'!$E$16:$E$27</xm:f>
          </x14:formula1>
          <xm:sqref>R11:T34</xm:sqref>
        </x14:dataValidation>
        <x14:dataValidation type="list" allowBlank="1" showInputMessage="1" showErrorMessage="1" xr:uid="{03C72296-B637-49CF-AB21-8E888E26C342}">
          <x14:formula1>
            <xm:f>'(参考)リスト'!$D$16:$D$18</xm:f>
          </x14:formula1>
          <xm:sqref>P11:Q34</xm:sqref>
        </x14:dataValidation>
        <x14:dataValidation type="list" allowBlank="1" showInputMessage="1" showErrorMessage="1" xr:uid="{D55BD532-3858-4CFB-A3F4-886001C6C28E}">
          <x14:formula1>
            <xm:f>'(参考)リスト'!$F$16:$F$21</xm:f>
          </x14:formula1>
          <xm:sqref>U11:X34</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0102D-9136-42C2-827F-7772768E467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24</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24</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326" priority="3">
      <formula>$AQ11=2</formula>
    </cfRule>
  </conditionalFormatting>
  <conditionalFormatting sqref="Y29:AB29 AG29:AJ29">
    <cfRule type="expression" dxfId="325" priority="16">
      <formula>$AQ28=2</formula>
    </cfRule>
  </conditionalFormatting>
  <conditionalFormatting sqref="Y30:AB31 AG30:AJ31">
    <cfRule type="expression" dxfId="324" priority="13">
      <formula>$AQ28=2</formula>
    </cfRule>
  </conditionalFormatting>
  <conditionalFormatting sqref="Y32:AB32 AG32:AJ32">
    <cfRule type="expression" dxfId="323" priority="10">
      <formula>$AQ29=2</formula>
    </cfRule>
  </conditionalFormatting>
  <conditionalFormatting sqref="Y33:AB33 AG33:AJ33">
    <cfRule type="expression" dxfId="322" priority="7">
      <formula>$AQ29=2</formula>
    </cfRule>
  </conditionalFormatting>
  <conditionalFormatting sqref="Y34:AB34 AG34:AJ34">
    <cfRule type="expression" dxfId="321" priority="4">
      <formula>$AQ29=2</formula>
    </cfRule>
  </conditionalFormatting>
  <conditionalFormatting sqref="Y11:AF28">
    <cfRule type="expression" dxfId="320" priority="2">
      <formula>$AQ11=3</formula>
    </cfRule>
  </conditionalFormatting>
  <conditionalFormatting sqref="Y29:AF29">
    <cfRule type="expression" dxfId="319" priority="17">
      <formula>$AQ28=3</formula>
    </cfRule>
  </conditionalFormatting>
  <conditionalFormatting sqref="Y30:AF31">
    <cfRule type="expression" dxfId="318" priority="14">
      <formula>$AQ28=3</formula>
    </cfRule>
  </conditionalFormatting>
  <conditionalFormatting sqref="Y32:AF32">
    <cfRule type="expression" dxfId="317" priority="11">
      <formula>$AQ29=3</formula>
    </cfRule>
  </conditionalFormatting>
  <conditionalFormatting sqref="Y33:AF33">
    <cfRule type="expression" dxfId="316" priority="8">
      <formula>$AQ29=3</formula>
    </cfRule>
  </conditionalFormatting>
  <conditionalFormatting sqref="Y34:AF34">
    <cfRule type="expression" dxfId="315" priority="5">
      <formula>$AQ29=3</formula>
    </cfRule>
  </conditionalFormatting>
  <conditionalFormatting sqref="AC11:AJ28">
    <cfRule type="expression" dxfId="314" priority="1">
      <formula>$AQ11=1</formula>
    </cfRule>
  </conditionalFormatting>
  <conditionalFormatting sqref="AC29:AJ29">
    <cfRule type="expression" dxfId="313" priority="18">
      <formula>$AQ28=1</formula>
    </cfRule>
  </conditionalFormatting>
  <conditionalFormatting sqref="AC30:AJ31">
    <cfRule type="expression" dxfId="312" priority="15">
      <formula>$AQ28=1</formula>
    </cfRule>
  </conditionalFormatting>
  <conditionalFormatting sqref="AC32:AJ32">
    <cfRule type="expression" dxfId="311" priority="12">
      <formula>$AQ29=1</formula>
    </cfRule>
  </conditionalFormatting>
  <conditionalFormatting sqref="AC33:AJ33">
    <cfRule type="expression" dxfId="310" priority="9">
      <formula>$AQ29=1</formula>
    </cfRule>
  </conditionalFormatting>
  <conditionalFormatting sqref="AC34:AJ34">
    <cfRule type="expression" dxfId="309" priority="6">
      <formula>$AQ29=1</formula>
    </cfRule>
  </conditionalFormatting>
  <dataValidations count="2">
    <dataValidation type="list" allowBlank="1" showInputMessage="1" showErrorMessage="1" sqref="Y11:AB34" xr:uid="{FEA1AD7B-9148-4E31-A742-F464C09D6D75}">
      <formula1>"〇,"</formula1>
    </dataValidation>
    <dataValidation type="list" allowBlank="1" showInputMessage="1" showErrorMessage="1" sqref="N11:O34" xr:uid="{F91DAA69-CD88-4022-8A4E-0CB0AA8E779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E975652-128A-405D-A2C9-8BA3F98C0FA0}">
          <x14:formula1>
            <xm:f>'(参考)リスト'!$G$16:$G$19</xm:f>
          </x14:formula1>
          <xm:sqref>AM35:AO38</xm:sqref>
        </x14:dataValidation>
        <x14:dataValidation type="list" allowBlank="1" showInputMessage="1" showErrorMessage="1" xr:uid="{32C61163-9C88-4EB2-BB77-51869E9230F5}">
          <x14:formula1>
            <xm:f>'(参考)リスト'!$B$16:$B$21</xm:f>
          </x14:formula1>
          <xm:sqref>L11:M34</xm:sqref>
        </x14:dataValidation>
        <x14:dataValidation type="list" allowBlank="1" showInputMessage="1" showErrorMessage="1" xr:uid="{0AC40D47-7AD9-466E-8092-43C46289E01B}">
          <x14:formula1>
            <xm:f>'(参考)リスト'!$E$16:$E$27</xm:f>
          </x14:formula1>
          <xm:sqref>R11:T34</xm:sqref>
        </x14:dataValidation>
        <x14:dataValidation type="list" allowBlank="1" showInputMessage="1" showErrorMessage="1" xr:uid="{680B71E2-0F88-4B0E-A2F8-75BC8F428BA0}">
          <x14:formula1>
            <xm:f>'(参考)リスト'!$D$16:$D$18</xm:f>
          </x14:formula1>
          <xm:sqref>P11:Q34</xm:sqref>
        </x14:dataValidation>
        <x14:dataValidation type="list" allowBlank="1" showInputMessage="1" showErrorMessage="1" xr:uid="{0309BA07-3390-4003-815A-5E96BBC46F5D}">
          <x14:formula1>
            <xm:f>'(参考)リスト'!$F$16:$F$21</xm:f>
          </x14:formula1>
          <xm:sqref>U11:X34</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40082-BAC1-43AD-BC32-437A349CFE5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25</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3.2</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25</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604</v>
      </c>
      <c r="O11" s="823"/>
      <c r="P11" s="822" t="s">
        <v>480</v>
      </c>
      <c r="Q11" s="823"/>
      <c r="R11" s="859" t="s">
        <v>480</v>
      </c>
      <c r="S11" s="860"/>
      <c r="T11" s="860"/>
      <c r="U11" s="822" t="s">
        <v>606</v>
      </c>
      <c r="V11" s="823"/>
      <c r="W11" s="822" t="s">
        <v>607</v>
      </c>
      <c r="X11" s="823"/>
      <c r="Y11" s="211"/>
      <c r="Z11" s="212"/>
      <c r="AA11" s="212"/>
      <c r="AB11" s="212"/>
      <c r="AC11" s="213"/>
      <c r="AD11" s="213"/>
      <c r="AE11" s="213"/>
      <c r="AF11" s="213"/>
      <c r="AG11" s="213"/>
      <c r="AH11" s="213"/>
      <c r="AI11" s="213"/>
      <c r="AJ11" s="213">
        <v>3.2</v>
      </c>
      <c r="AK11" s="836"/>
      <c r="AL11" s="837"/>
      <c r="AM11" s="837"/>
      <c r="AN11" s="837"/>
      <c r="AO11" s="838"/>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3.2</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1</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690</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308" priority="3">
      <formula>$AQ11=2</formula>
    </cfRule>
  </conditionalFormatting>
  <conditionalFormatting sqref="Y29:AB29 AG29:AJ29">
    <cfRule type="expression" dxfId="307" priority="16">
      <formula>$AQ28=2</formula>
    </cfRule>
  </conditionalFormatting>
  <conditionalFormatting sqref="Y30:AB31 AG30:AJ31">
    <cfRule type="expression" dxfId="306" priority="13">
      <formula>$AQ28=2</formula>
    </cfRule>
  </conditionalFormatting>
  <conditionalFormatting sqref="Y32:AB32 AG32:AJ32">
    <cfRule type="expression" dxfId="305" priority="10">
      <formula>$AQ29=2</formula>
    </cfRule>
  </conditionalFormatting>
  <conditionalFormatting sqref="Y33:AB33 AG33:AJ33">
    <cfRule type="expression" dxfId="304" priority="7">
      <formula>$AQ29=2</formula>
    </cfRule>
  </conditionalFormatting>
  <conditionalFormatting sqref="Y34:AB34 AG34:AJ34">
    <cfRule type="expression" dxfId="303" priority="4">
      <formula>$AQ29=2</formula>
    </cfRule>
  </conditionalFormatting>
  <conditionalFormatting sqref="Y11:AF28">
    <cfRule type="expression" dxfId="302" priority="2">
      <formula>$AQ11=3</formula>
    </cfRule>
  </conditionalFormatting>
  <conditionalFormatting sqref="Y29:AF29">
    <cfRule type="expression" dxfId="301" priority="17">
      <formula>$AQ28=3</formula>
    </cfRule>
  </conditionalFormatting>
  <conditionalFormatting sqref="Y30:AF31">
    <cfRule type="expression" dxfId="300" priority="14">
      <formula>$AQ28=3</formula>
    </cfRule>
  </conditionalFormatting>
  <conditionalFormatting sqref="Y32:AF32">
    <cfRule type="expression" dxfId="299" priority="11">
      <formula>$AQ29=3</formula>
    </cfRule>
  </conditionalFormatting>
  <conditionalFormatting sqref="Y33:AF33">
    <cfRule type="expression" dxfId="298" priority="8">
      <formula>$AQ29=3</formula>
    </cfRule>
  </conditionalFormatting>
  <conditionalFormatting sqref="Y34:AF34">
    <cfRule type="expression" dxfId="297" priority="5">
      <formula>$AQ29=3</formula>
    </cfRule>
  </conditionalFormatting>
  <conditionalFormatting sqref="AC11:AJ28">
    <cfRule type="expression" dxfId="296" priority="1">
      <formula>$AQ11=1</formula>
    </cfRule>
  </conditionalFormatting>
  <conditionalFormatting sqref="AC29:AJ29">
    <cfRule type="expression" dxfId="295" priority="18">
      <formula>$AQ28=1</formula>
    </cfRule>
  </conditionalFormatting>
  <conditionalFormatting sqref="AC30:AJ31">
    <cfRule type="expression" dxfId="294" priority="15">
      <formula>$AQ28=1</formula>
    </cfRule>
  </conditionalFormatting>
  <conditionalFormatting sqref="AC32:AJ32">
    <cfRule type="expression" dxfId="293" priority="12">
      <formula>$AQ29=1</formula>
    </cfRule>
  </conditionalFormatting>
  <conditionalFormatting sqref="AC33:AJ33">
    <cfRule type="expression" dxfId="292" priority="9">
      <formula>$AQ29=1</formula>
    </cfRule>
  </conditionalFormatting>
  <conditionalFormatting sqref="AC34:AJ34">
    <cfRule type="expression" dxfId="291" priority="6">
      <formula>$AQ29=1</formula>
    </cfRule>
  </conditionalFormatting>
  <dataValidations count="2">
    <dataValidation type="list" allowBlank="1" showInputMessage="1" showErrorMessage="1" sqref="Y11:AB34" xr:uid="{E52DC37B-586F-49D0-8647-804CCE0D161A}">
      <formula1>"〇,"</formula1>
    </dataValidation>
    <dataValidation type="list" allowBlank="1" showInputMessage="1" showErrorMessage="1" sqref="N11:O34" xr:uid="{A8D034E4-D672-47E1-A16E-30771A44497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7BF2230-E22A-477E-B41E-C86DA578BFBD}">
          <x14:formula1>
            <xm:f>'(参考)リスト'!$G$16:$G$19</xm:f>
          </x14:formula1>
          <xm:sqref>AM35:AO38</xm:sqref>
        </x14:dataValidation>
        <x14:dataValidation type="list" allowBlank="1" showInputMessage="1" showErrorMessage="1" xr:uid="{88DCE7E0-FE92-4B16-8529-E72A4C7B6382}">
          <x14:formula1>
            <xm:f>'(参考)リスト'!$B$16:$B$21</xm:f>
          </x14:formula1>
          <xm:sqref>L11:M34</xm:sqref>
        </x14:dataValidation>
        <x14:dataValidation type="list" allowBlank="1" showInputMessage="1" showErrorMessage="1" xr:uid="{DA1FECDC-BF29-43B5-BFC5-A7882A9AC61E}">
          <x14:formula1>
            <xm:f>'(参考)リスト'!$E$16:$E$27</xm:f>
          </x14:formula1>
          <xm:sqref>R11:T34</xm:sqref>
        </x14:dataValidation>
        <x14:dataValidation type="list" allowBlank="1" showInputMessage="1" showErrorMessage="1" xr:uid="{69C2BE4A-DDD1-4F2E-B2A5-6DD741CD393A}">
          <x14:formula1>
            <xm:f>'(参考)リスト'!$D$16:$D$18</xm:f>
          </x14:formula1>
          <xm:sqref>P11:Q34</xm:sqref>
        </x14:dataValidation>
        <x14:dataValidation type="list" allowBlank="1" showInputMessage="1" showErrorMessage="1" xr:uid="{1E9F5B1C-19D7-4F36-828E-0FDF566A619C}">
          <x14:formula1>
            <xm:f>'(参考)リスト'!$F$16:$F$21</xm:f>
          </x14:formula1>
          <xm:sqref>U11:X34</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11291-CEB4-4E6D-B74B-18C169ED6FE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26</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26</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90" priority="3">
      <formula>$AQ11=2</formula>
    </cfRule>
  </conditionalFormatting>
  <conditionalFormatting sqref="Y29:AB29 AG29:AJ29">
    <cfRule type="expression" dxfId="289" priority="16">
      <formula>$AQ28=2</formula>
    </cfRule>
  </conditionalFormatting>
  <conditionalFormatting sqref="Y30:AB31 AG30:AJ31">
    <cfRule type="expression" dxfId="288" priority="13">
      <formula>$AQ28=2</formula>
    </cfRule>
  </conditionalFormatting>
  <conditionalFormatting sqref="Y32:AB32 AG32:AJ32">
    <cfRule type="expression" dxfId="287" priority="10">
      <formula>$AQ29=2</formula>
    </cfRule>
  </conditionalFormatting>
  <conditionalFormatting sqref="Y33:AB33 AG33:AJ33">
    <cfRule type="expression" dxfId="286" priority="7">
      <formula>$AQ29=2</formula>
    </cfRule>
  </conditionalFormatting>
  <conditionalFormatting sqref="Y34:AB34 AG34:AJ34">
    <cfRule type="expression" dxfId="285" priority="4">
      <formula>$AQ29=2</formula>
    </cfRule>
  </conditionalFormatting>
  <conditionalFormatting sqref="Y11:AF28">
    <cfRule type="expression" dxfId="284" priority="2">
      <formula>$AQ11=3</formula>
    </cfRule>
  </conditionalFormatting>
  <conditionalFormatting sqref="Y29:AF29">
    <cfRule type="expression" dxfId="283" priority="17">
      <formula>$AQ28=3</formula>
    </cfRule>
  </conditionalFormatting>
  <conditionalFormatting sqref="Y30:AF31">
    <cfRule type="expression" dxfId="282" priority="14">
      <formula>$AQ28=3</formula>
    </cfRule>
  </conditionalFormatting>
  <conditionalFormatting sqref="Y32:AF32">
    <cfRule type="expression" dxfId="281" priority="11">
      <formula>$AQ29=3</formula>
    </cfRule>
  </conditionalFormatting>
  <conditionalFormatting sqref="Y33:AF33">
    <cfRule type="expression" dxfId="280" priority="8">
      <formula>$AQ29=3</formula>
    </cfRule>
  </conditionalFormatting>
  <conditionalFormatting sqref="Y34:AF34">
    <cfRule type="expression" dxfId="279" priority="5">
      <formula>$AQ29=3</formula>
    </cfRule>
  </conditionalFormatting>
  <conditionalFormatting sqref="AC11:AJ28">
    <cfRule type="expression" dxfId="278" priority="1">
      <formula>$AQ11=1</formula>
    </cfRule>
  </conditionalFormatting>
  <conditionalFormatting sqref="AC29:AJ29">
    <cfRule type="expression" dxfId="277" priority="18">
      <formula>$AQ28=1</formula>
    </cfRule>
  </conditionalFormatting>
  <conditionalFormatting sqref="AC30:AJ31">
    <cfRule type="expression" dxfId="276" priority="15">
      <formula>$AQ28=1</formula>
    </cfRule>
  </conditionalFormatting>
  <conditionalFormatting sqref="AC32:AJ32">
    <cfRule type="expression" dxfId="275" priority="12">
      <formula>$AQ29=1</formula>
    </cfRule>
  </conditionalFormatting>
  <conditionalFormatting sqref="AC33:AJ33">
    <cfRule type="expression" dxfId="274" priority="9">
      <formula>$AQ29=1</formula>
    </cfRule>
  </conditionalFormatting>
  <conditionalFormatting sqref="AC34:AJ34">
    <cfRule type="expression" dxfId="273" priority="6">
      <formula>$AQ29=1</formula>
    </cfRule>
  </conditionalFormatting>
  <dataValidations count="2">
    <dataValidation type="list" allowBlank="1" showInputMessage="1" showErrorMessage="1" sqref="Y11:AB34" xr:uid="{926D3A94-B197-4B39-A5B0-536686D5BA77}">
      <formula1>"〇,"</formula1>
    </dataValidation>
    <dataValidation type="list" allowBlank="1" showInputMessage="1" showErrorMessage="1" sqref="N11:O34" xr:uid="{50A7AA5C-C407-4933-BD98-FD50F33D5BB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2D601C7-52C4-4FFA-92D2-C5FF7C1058BF}">
          <x14:formula1>
            <xm:f>'(参考)リスト'!$G$16:$G$19</xm:f>
          </x14:formula1>
          <xm:sqref>AM35:AO38</xm:sqref>
        </x14:dataValidation>
        <x14:dataValidation type="list" allowBlank="1" showInputMessage="1" showErrorMessage="1" xr:uid="{90430E28-F54C-4A65-91F4-FD472ACE1D7C}">
          <x14:formula1>
            <xm:f>'(参考)リスト'!$B$16:$B$21</xm:f>
          </x14:formula1>
          <xm:sqref>L11:M34</xm:sqref>
        </x14:dataValidation>
        <x14:dataValidation type="list" allowBlank="1" showInputMessage="1" showErrorMessage="1" xr:uid="{9ABD4323-5BDE-45AC-8425-5593F8CAC0C0}">
          <x14:formula1>
            <xm:f>'(参考)リスト'!$E$16:$E$27</xm:f>
          </x14:formula1>
          <xm:sqref>R11:T34</xm:sqref>
        </x14:dataValidation>
        <x14:dataValidation type="list" allowBlank="1" showInputMessage="1" showErrorMessage="1" xr:uid="{09966733-37AB-495B-BDE1-EF07CEC9A23E}">
          <x14:formula1>
            <xm:f>'(参考)リスト'!$D$16:$D$18</xm:f>
          </x14:formula1>
          <xm:sqref>P11:Q34</xm:sqref>
        </x14:dataValidation>
        <x14:dataValidation type="list" allowBlank="1" showInputMessage="1" showErrorMessage="1" xr:uid="{4884588B-11D3-48C9-BCC0-76EDD48B96CA}">
          <x14:formula1>
            <xm:f>'(参考)リスト'!$F$16:$F$21</xm:f>
          </x14:formula1>
          <xm:sqref>U11:X34</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3829F-372E-498A-A281-B5908BF41DD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27</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27</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72" priority="3">
      <formula>$AQ11=2</formula>
    </cfRule>
  </conditionalFormatting>
  <conditionalFormatting sqref="Y29:AB29 AG29:AJ29">
    <cfRule type="expression" dxfId="271" priority="16">
      <formula>$AQ28=2</formula>
    </cfRule>
  </conditionalFormatting>
  <conditionalFormatting sqref="Y30:AB31 AG30:AJ31">
    <cfRule type="expression" dxfId="270" priority="13">
      <formula>$AQ28=2</formula>
    </cfRule>
  </conditionalFormatting>
  <conditionalFormatting sqref="Y32:AB32 AG32:AJ32">
    <cfRule type="expression" dxfId="269" priority="10">
      <formula>$AQ29=2</formula>
    </cfRule>
  </conditionalFormatting>
  <conditionalFormatting sqref="Y33:AB33 AG33:AJ33">
    <cfRule type="expression" dxfId="268" priority="7">
      <formula>$AQ29=2</formula>
    </cfRule>
  </conditionalFormatting>
  <conditionalFormatting sqref="Y34:AB34 AG34:AJ34">
    <cfRule type="expression" dxfId="267" priority="4">
      <formula>$AQ29=2</formula>
    </cfRule>
  </conditionalFormatting>
  <conditionalFormatting sqref="Y11:AF28">
    <cfRule type="expression" dxfId="266" priority="2">
      <formula>$AQ11=3</formula>
    </cfRule>
  </conditionalFormatting>
  <conditionalFormatting sqref="Y29:AF29">
    <cfRule type="expression" dxfId="265" priority="17">
      <formula>$AQ28=3</formula>
    </cfRule>
  </conditionalFormatting>
  <conditionalFormatting sqref="Y30:AF31">
    <cfRule type="expression" dxfId="264" priority="14">
      <formula>$AQ28=3</formula>
    </cfRule>
  </conditionalFormatting>
  <conditionalFormatting sqref="Y32:AF32">
    <cfRule type="expression" dxfId="263" priority="11">
      <formula>$AQ29=3</formula>
    </cfRule>
  </conditionalFormatting>
  <conditionalFormatting sqref="Y33:AF33">
    <cfRule type="expression" dxfId="262" priority="8">
      <formula>$AQ29=3</formula>
    </cfRule>
  </conditionalFormatting>
  <conditionalFormatting sqref="Y34:AF34">
    <cfRule type="expression" dxfId="261" priority="5">
      <formula>$AQ29=3</formula>
    </cfRule>
  </conditionalFormatting>
  <conditionalFormatting sqref="AC11:AJ28">
    <cfRule type="expression" dxfId="260" priority="1">
      <formula>$AQ11=1</formula>
    </cfRule>
  </conditionalFormatting>
  <conditionalFormatting sqref="AC29:AJ29">
    <cfRule type="expression" dxfId="259" priority="18">
      <formula>$AQ28=1</formula>
    </cfRule>
  </conditionalFormatting>
  <conditionalFormatting sqref="AC30:AJ31">
    <cfRule type="expression" dxfId="258" priority="15">
      <formula>$AQ28=1</formula>
    </cfRule>
  </conditionalFormatting>
  <conditionalFormatting sqref="AC32:AJ32">
    <cfRule type="expression" dxfId="257" priority="12">
      <formula>$AQ29=1</formula>
    </cfRule>
  </conditionalFormatting>
  <conditionalFormatting sqref="AC33:AJ33">
    <cfRule type="expression" dxfId="256" priority="9">
      <formula>$AQ29=1</formula>
    </cfRule>
  </conditionalFormatting>
  <conditionalFormatting sqref="AC34:AJ34">
    <cfRule type="expression" dxfId="255" priority="6">
      <formula>$AQ29=1</formula>
    </cfRule>
  </conditionalFormatting>
  <dataValidations count="2">
    <dataValidation type="list" allowBlank="1" showInputMessage="1" showErrorMessage="1" sqref="Y11:AB34" xr:uid="{4A33E41C-3357-4A07-BD84-F9E5A4E76495}">
      <formula1>"〇,"</formula1>
    </dataValidation>
    <dataValidation type="list" allowBlank="1" showInputMessage="1" showErrorMessage="1" sqref="N11:O34" xr:uid="{700906AF-9A15-4E46-9E57-9C494E8B5B0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D6207A3-126F-4777-B7E1-C7CD474DB05D}">
          <x14:formula1>
            <xm:f>'(参考)リスト'!$G$16:$G$19</xm:f>
          </x14:formula1>
          <xm:sqref>AM35:AO38</xm:sqref>
        </x14:dataValidation>
        <x14:dataValidation type="list" allowBlank="1" showInputMessage="1" showErrorMessage="1" xr:uid="{D1B763A7-1163-466E-AD7F-A572C9E88366}">
          <x14:formula1>
            <xm:f>'(参考)リスト'!$B$16:$B$21</xm:f>
          </x14:formula1>
          <xm:sqref>L11:M34</xm:sqref>
        </x14:dataValidation>
        <x14:dataValidation type="list" allowBlank="1" showInputMessage="1" showErrorMessage="1" xr:uid="{BD6BEEBE-9169-4583-9F59-505F95CA7FD4}">
          <x14:formula1>
            <xm:f>'(参考)リスト'!$E$16:$E$27</xm:f>
          </x14:formula1>
          <xm:sqref>R11:T34</xm:sqref>
        </x14:dataValidation>
        <x14:dataValidation type="list" allowBlank="1" showInputMessage="1" showErrorMessage="1" xr:uid="{2B3A8289-C314-47CA-B86B-E4488C548D3B}">
          <x14:formula1>
            <xm:f>'(参考)リスト'!$D$16:$D$18</xm:f>
          </x14:formula1>
          <xm:sqref>P11:Q34</xm:sqref>
        </x14:dataValidation>
        <x14:dataValidation type="list" allowBlank="1" showInputMessage="1" showErrorMessage="1" xr:uid="{B652D0FB-D344-4A44-8D39-2E9EA7EDFEE9}">
          <x14:formula1>
            <xm:f>'(参考)リスト'!$F$16:$F$21</xm:f>
          </x14:formula1>
          <xm:sqref>U11:X34</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B02AF-1176-4DB0-B616-C17EF65F96F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28</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28</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54" priority="3">
      <formula>$AQ11=2</formula>
    </cfRule>
  </conditionalFormatting>
  <conditionalFormatting sqref="Y29:AB29 AG29:AJ29">
    <cfRule type="expression" dxfId="253" priority="16">
      <formula>$AQ28=2</formula>
    </cfRule>
  </conditionalFormatting>
  <conditionalFormatting sqref="Y30:AB31 AG30:AJ31">
    <cfRule type="expression" dxfId="252" priority="13">
      <formula>$AQ28=2</formula>
    </cfRule>
  </conditionalFormatting>
  <conditionalFormatting sqref="Y32:AB32 AG32:AJ32">
    <cfRule type="expression" dxfId="251" priority="10">
      <formula>$AQ29=2</formula>
    </cfRule>
  </conditionalFormatting>
  <conditionalFormatting sqref="Y33:AB33 AG33:AJ33">
    <cfRule type="expression" dxfId="250" priority="7">
      <formula>$AQ29=2</formula>
    </cfRule>
  </conditionalFormatting>
  <conditionalFormatting sqref="Y34:AB34 AG34:AJ34">
    <cfRule type="expression" dxfId="249" priority="4">
      <formula>$AQ29=2</formula>
    </cfRule>
  </conditionalFormatting>
  <conditionalFormatting sqref="Y11:AF28">
    <cfRule type="expression" dxfId="248" priority="2">
      <formula>$AQ11=3</formula>
    </cfRule>
  </conditionalFormatting>
  <conditionalFormatting sqref="Y29:AF29">
    <cfRule type="expression" dxfId="247" priority="17">
      <formula>$AQ28=3</formula>
    </cfRule>
  </conditionalFormatting>
  <conditionalFormatting sqref="Y30:AF31">
    <cfRule type="expression" dxfId="246" priority="14">
      <formula>$AQ28=3</formula>
    </cfRule>
  </conditionalFormatting>
  <conditionalFormatting sqref="Y32:AF32">
    <cfRule type="expression" dxfId="245" priority="11">
      <formula>$AQ29=3</formula>
    </cfRule>
  </conditionalFormatting>
  <conditionalFormatting sqref="Y33:AF33">
    <cfRule type="expression" dxfId="244" priority="8">
      <formula>$AQ29=3</formula>
    </cfRule>
  </conditionalFormatting>
  <conditionalFormatting sqref="Y34:AF34">
    <cfRule type="expression" dxfId="243" priority="5">
      <formula>$AQ29=3</formula>
    </cfRule>
  </conditionalFormatting>
  <conditionalFormatting sqref="AC11:AJ28">
    <cfRule type="expression" dxfId="242" priority="1">
      <formula>$AQ11=1</formula>
    </cfRule>
  </conditionalFormatting>
  <conditionalFormatting sqref="AC29:AJ29">
    <cfRule type="expression" dxfId="241" priority="18">
      <formula>$AQ28=1</formula>
    </cfRule>
  </conditionalFormatting>
  <conditionalFormatting sqref="AC30:AJ31">
    <cfRule type="expression" dxfId="240" priority="15">
      <formula>$AQ28=1</formula>
    </cfRule>
  </conditionalFormatting>
  <conditionalFormatting sqref="AC32:AJ32">
    <cfRule type="expression" dxfId="239" priority="12">
      <formula>$AQ29=1</formula>
    </cfRule>
  </conditionalFormatting>
  <conditionalFormatting sqref="AC33:AJ33">
    <cfRule type="expression" dxfId="238" priority="9">
      <formula>$AQ29=1</formula>
    </cfRule>
  </conditionalFormatting>
  <conditionalFormatting sqref="AC34:AJ34">
    <cfRule type="expression" dxfId="237" priority="6">
      <formula>$AQ29=1</formula>
    </cfRule>
  </conditionalFormatting>
  <dataValidations count="2">
    <dataValidation type="list" allowBlank="1" showInputMessage="1" showErrorMessage="1" sqref="Y11:AB34" xr:uid="{6BE7AC1D-0563-49C5-9505-1CC9D5713CB7}">
      <formula1>"〇,"</formula1>
    </dataValidation>
    <dataValidation type="list" allowBlank="1" showInputMessage="1" showErrorMessage="1" sqref="N11:O34" xr:uid="{352AC70B-9545-4AC3-B440-D2128AAE508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2D838B4-21E6-4D48-98BE-A6C15C12AF56}">
          <x14:formula1>
            <xm:f>'(参考)リスト'!$G$16:$G$19</xm:f>
          </x14:formula1>
          <xm:sqref>AM35:AO38</xm:sqref>
        </x14:dataValidation>
        <x14:dataValidation type="list" allowBlank="1" showInputMessage="1" showErrorMessage="1" xr:uid="{301E664B-9CFF-4F6F-B6E3-E8AE40AA3AB4}">
          <x14:formula1>
            <xm:f>'(参考)リスト'!$B$16:$B$21</xm:f>
          </x14:formula1>
          <xm:sqref>L11:M34</xm:sqref>
        </x14:dataValidation>
        <x14:dataValidation type="list" allowBlank="1" showInputMessage="1" showErrorMessage="1" xr:uid="{355EE966-A101-4133-85EB-C06890D954DF}">
          <x14:formula1>
            <xm:f>'(参考)リスト'!$E$16:$E$27</xm:f>
          </x14:formula1>
          <xm:sqref>R11:T34</xm:sqref>
        </x14:dataValidation>
        <x14:dataValidation type="list" allowBlank="1" showInputMessage="1" showErrorMessage="1" xr:uid="{29722CCE-75EA-4621-989E-68AE8D553F13}">
          <x14:formula1>
            <xm:f>'(参考)リスト'!$D$16:$D$18</xm:f>
          </x14:formula1>
          <xm:sqref>P11:Q34</xm:sqref>
        </x14:dataValidation>
        <x14:dataValidation type="list" allowBlank="1" showInputMessage="1" showErrorMessage="1" xr:uid="{3D3C58A3-CF67-49BD-813D-F1A12CFF5936}">
          <x14:formula1>
            <xm:f>'(参考)リスト'!$F$16:$F$21</xm:f>
          </x14:formula1>
          <xm:sqref>U11:X34</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41A6C-E3BD-4DF4-B16D-E648DF40549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29</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0.01</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29</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617</v>
      </c>
      <c r="O11" s="823"/>
      <c r="P11" s="822" t="s">
        <v>605</v>
      </c>
      <c r="Q11" s="823"/>
      <c r="R11" s="859" t="s">
        <v>474</v>
      </c>
      <c r="S11" s="860"/>
      <c r="T11" s="860"/>
      <c r="U11" s="822" t="s">
        <v>607</v>
      </c>
      <c r="V11" s="823"/>
      <c r="W11" s="822" t="s">
        <v>607</v>
      </c>
      <c r="X11" s="823"/>
      <c r="Y11" s="211"/>
      <c r="Z11" s="212"/>
      <c r="AA11" s="212"/>
      <c r="AB11" s="212"/>
      <c r="AC11" s="213"/>
      <c r="AD11" s="213"/>
      <c r="AE11" s="213"/>
      <c r="AF11" s="213">
        <v>0.01</v>
      </c>
      <c r="AG11" s="213"/>
      <c r="AH11" s="213"/>
      <c r="AI11" s="213"/>
      <c r="AJ11" s="213"/>
      <c r="AK11" s="836"/>
      <c r="AL11" s="837"/>
      <c r="AM11" s="837"/>
      <c r="AN11" s="837"/>
      <c r="AO11" s="83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0.01</v>
      </c>
      <c r="AG35" s="108">
        <f t="shared" si="13"/>
        <v>0</v>
      </c>
      <c r="AH35" s="108">
        <f t="shared" si="13"/>
        <v>0</v>
      </c>
      <c r="AI35" s="108">
        <f t="shared" si="13"/>
        <v>0</v>
      </c>
      <c r="AJ35" s="109">
        <f t="shared" si="13"/>
        <v>0</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1</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689</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36" priority="3">
      <formula>$AQ11=2</formula>
    </cfRule>
  </conditionalFormatting>
  <conditionalFormatting sqref="Y29:AB29 AG29:AJ29">
    <cfRule type="expression" dxfId="235" priority="16">
      <formula>$AQ28=2</formula>
    </cfRule>
  </conditionalFormatting>
  <conditionalFormatting sqref="Y30:AB31 AG30:AJ31">
    <cfRule type="expression" dxfId="234" priority="13">
      <formula>$AQ28=2</formula>
    </cfRule>
  </conditionalFormatting>
  <conditionalFormatting sqref="Y32:AB32 AG32:AJ32">
    <cfRule type="expression" dxfId="233" priority="10">
      <formula>$AQ29=2</formula>
    </cfRule>
  </conditionalFormatting>
  <conditionalFormatting sqref="Y33:AB33 AG33:AJ33">
    <cfRule type="expression" dxfId="232" priority="7">
      <formula>$AQ29=2</formula>
    </cfRule>
  </conditionalFormatting>
  <conditionalFormatting sqref="Y34:AB34 AG34:AJ34">
    <cfRule type="expression" dxfId="231" priority="4">
      <formula>$AQ29=2</formula>
    </cfRule>
  </conditionalFormatting>
  <conditionalFormatting sqref="Y11:AF28">
    <cfRule type="expression" dxfId="230" priority="2">
      <formula>$AQ11=3</formula>
    </cfRule>
  </conditionalFormatting>
  <conditionalFormatting sqref="Y29:AF29">
    <cfRule type="expression" dxfId="229" priority="17">
      <formula>$AQ28=3</formula>
    </cfRule>
  </conditionalFormatting>
  <conditionalFormatting sqref="Y30:AF31">
    <cfRule type="expression" dxfId="228" priority="14">
      <formula>$AQ28=3</formula>
    </cfRule>
  </conditionalFormatting>
  <conditionalFormatting sqref="Y32:AF32">
    <cfRule type="expression" dxfId="227" priority="11">
      <formula>$AQ29=3</formula>
    </cfRule>
  </conditionalFormatting>
  <conditionalFormatting sqref="Y33:AF33">
    <cfRule type="expression" dxfId="226" priority="8">
      <formula>$AQ29=3</formula>
    </cfRule>
  </conditionalFormatting>
  <conditionalFormatting sqref="Y34:AF34">
    <cfRule type="expression" dxfId="225" priority="5">
      <formula>$AQ29=3</formula>
    </cfRule>
  </conditionalFormatting>
  <conditionalFormatting sqref="AC11:AJ28">
    <cfRule type="expression" dxfId="224" priority="1">
      <formula>$AQ11=1</formula>
    </cfRule>
  </conditionalFormatting>
  <conditionalFormatting sqref="AC29:AJ29">
    <cfRule type="expression" dxfId="223" priority="18">
      <formula>$AQ28=1</formula>
    </cfRule>
  </conditionalFormatting>
  <conditionalFormatting sqref="AC30:AJ31">
    <cfRule type="expression" dxfId="222" priority="15">
      <formula>$AQ28=1</formula>
    </cfRule>
  </conditionalFormatting>
  <conditionalFormatting sqref="AC32:AJ32">
    <cfRule type="expression" dxfId="221" priority="12">
      <formula>$AQ29=1</formula>
    </cfRule>
  </conditionalFormatting>
  <conditionalFormatting sqref="AC33:AJ33">
    <cfRule type="expression" dxfId="220" priority="9">
      <formula>$AQ29=1</formula>
    </cfRule>
  </conditionalFormatting>
  <conditionalFormatting sqref="AC34:AJ34">
    <cfRule type="expression" dxfId="219" priority="6">
      <formula>$AQ29=1</formula>
    </cfRule>
  </conditionalFormatting>
  <dataValidations count="2">
    <dataValidation type="list" allowBlank="1" showInputMessage="1" showErrorMessage="1" sqref="Y11:AB34" xr:uid="{DA8DF8F5-5F0F-4894-A6F3-0CCE07D0DE85}">
      <formula1>"〇,"</formula1>
    </dataValidation>
    <dataValidation type="list" allowBlank="1" showInputMessage="1" showErrorMessage="1" sqref="N11:O34" xr:uid="{0381487E-141A-4187-81B6-8D788D34D28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C96B871-7DEE-4D92-A0DB-CE3CAB559F69}">
          <x14:formula1>
            <xm:f>'(参考)リスト'!$G$16:$G$19</xm:f>
          </x14:formula1>
          <xm:sqref>AM35:AO38</xm:sqref>
        </x14:dataValidation>
        <x14:dataValidation type="list" allowBlank="1" showInputMessage="1" showErrorMessage="1" xr:uid="{52C8DB48-E8D0-4EB3-8BBA-31E93C5E511C}">
          <x14:formula1>
            <xm:f>'(参考)リスト'!$B$16:$B$21</xm:f>
          </x14:formula1>
          <xm:sqref>L11:M34</xm:sqref>
        </x14:dataValidation>
        <x14:dataValidation type="list" allowBlank="1" showInputMessage="1" showErrorMessage="1" xr:uid="{C5947E0D-3D6B-4199-94CE-F2DC11F79D2B}">
          <x14:formula1>
            <xm:f>'(参考)リスト'!$E$16:$E$27</xm:f>
          </x14:formula1>
          <xm:sqref>R11:T34</xm:sqref>
        </x14:dataValidation>
        <x14:dataValidation type="list" allowBlank="1" showInputMessage="1" showErrorMessage="1" xr:uid="{7B724E0B-077E-407D-B5F5-DDBFBBBE4A68}">
          <x14:formula1>
            <xm:f>'(参考)リスト'!$D$16:$D$18</xm:f>
          </x14:formula1>
          <xm:sqref>P11:Q34</xm:sqref>
        </x14:dataValidation>
        <x14:dataValidation type="list" allowBlank="1" showInputMessage="1" showErrorMessage="1" xr:uid="{2F91DDCE-1639-43F0-8C0C-FF8251F5643C}">
          <x14:formula1>
            <xm:f>'(参考)リスト'!$F$16:$F$21</xm:f>
          </x14:formula1>
          <xm:sqref>U11:X34</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656D9-B6A9-4012-A4C8-765AF5AF19E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30</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30</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18" priority="3">
      <formula>$AQ11=2</formula>
    </cfRule>
  </conditionalFormatting>
  <conditionalFormatting sqref="Y29:AB29 AG29:AJ29">
    <cfRule type="expression" dxfId="217" priority="16">
      <formula>$AQ28=2</formula>
    </cfRule>
  </conditionalFormatting>
  <conditionalFormatting sqref="Y30:AB31 AG30:AJ31">
    <cfRule type="expression" dxfId="216" priority="13">
      <formula>$AQ28=2</formula>
    </cfRule>
  </conditionalFormatting>
  <conditionalFormatting sqref="Y32:AB32 AG32:AJ32">
    <cfRule type="expression" dxfId="215" priority="10">
      <formula>$AQ29=2</formula>
    </cfRule>
  </conditionalFormatting>
  <conditionalFormatting sqref="Y33:AB33 AG33:AJ33">
    <cfRule type="expression" dxfId="214" priority="7">
      <formula>$AQ29=2</formula>
    </cfRule>
  </conditionalFormatting>
  <conditionalFormatting sqref="Y34:AB34 AG34:AJ34">
    <cfRule type="expression" dxfId="213" priority="4">
      <formula>$AQ29=2</formula>
    </cfRule>
  </conditionalFormatting>
  <conditionalFormatting sqref="Y11:AF28">
    <cfRule type="expression" dxfId="212" priority="2">
      <formula>$AQ11=3</formula>
    </cfRule>
  </conditionalFormatting>
  <conditionalFormatting sqref="Y29:AF29">
    <cfRule type="expression" dxfId="211" priority="17">
      <formula>$AQ28=3</formula>
    </cfRule>
  </conditionalFormatting>
  <conditionalFormatting sqref="Y30:AF31">
    <cfRule type="expression" dxfId="210" priority="14">
      <formula>$AQ28=3</formula>
    </cfRule>
  </conditionalFormatting>
  <conditionalFormatting sqref="Y32:AF32">
    <cfRule type="expression" dxfId="209" priority="11">
      <formula>$AQ29=3</formula>
    </cfRule>
  </conditionalFormatting>
  <conditionalFormatting sqref="Y33:AF33">
    <cfRule type="expression" dxfId="208" priority="8">
      <formula>$AQ29=3</formula>
    </cfRule>
  </conditionalFormatting>
  <conditionalFormatting sqref="Y34:AF34">
    <cfRule type="expression" dxfId="207" priority="5">
      <formula>$AQ29=3</formula>
    </cfRule>
  </conditionalFormatting>
  <conditionalFormatting sqref="AC11:AJ28">
    <cfRule type="expression" dxfId="206" priority="1">
      <formula>$AQ11=1</formula>
    </cfRule>
  </conditionalFormatting>
  <conditionalFormatting sqref="AC29:AJ29">
    <cfRule type="expression" dxfId="205" priority="18">
      <formula>$AQ28=1</formula>
    </cfRule>
  </conditionalFormatting>
  <conditionalFormatting sqref="AC30:AJ31">
    <cfRule type="expression" dxfId="204" priority="15">
      <formula>$AQ28=1</formula>
    </cfRule>
  </conditionalFormatting>
  <conditionalFormatting sqref="AC32:AJ32">
    <cfRule type="expression" dxfId="203" priority="12">
      <formula>$AQ29=1</formula>
    </cfRule>
  </conditionalFormatting>
  <conditionalFormatting sqref="AC33:AJ33">
    <cfRule type="expression" dxfId="202" priority="9">
      <formula>$AQ29=1</formula>
    </cfRule>
  </conditionalFormatting>
  <conditionalFormatting sqref="AC34:AJ34">
    <cfRule type="expression" dxfId="201" priority="6">
      <formula>$AQ29=1</formula>
    </cfRule>
  </conditionalFormatting>
  <dataValidations count="2">
    <dataValidation type="list" allowBlank="1" showInputMessage="1" showErrorMessage="1" sqref="Y11:AB34" xr:uid="{FF16B3E4-537D-4B64-8BF5-DAF9AB82EBD8}">
      <formula1>"〇,"</formula1>
    </dataValidation>
    <dataValidation type="list" allowBlank="1" showInputMessage="1" showErrorMessage="1" sqref="N11:O34" xr:uid="{F70DDB82-EDB8-4C31-8F5F-1FA64C12AC3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4CC6D7F-DBBD-4ECA-95E3-F818DEFC5CA1}">
          <x14:formula1>
            <xm:f>'(参考)リスト'!$G$16:$G$19</xm:f>
          </x14:formula1>
          <xm:sqref>AM35:AO38</xm:sqref>
        </x14:dataValidation>
        <x14:dataValidation type="list" allowBlank="1" showInputMessage="1" showErrorMessage="1" xr:uid="{5D7C40BD-1C9A-42E8-B20D-FCFF80A134EB}">
          <x14:formula1>
            <xm:f>'(参考)リスト'!$B$16:$B$21</xm:f>
          </x14:formula1>
          <xm:sqref>L11:M34</xm:sqref>
        </x14:dataValidation>
        <x14:dataValidation type="list" allowBlank="1" showInputMessage="1" showErrorMessage="1" xr:uid="{A9DE6B7A-419C-443B-B612-72B840170084}">
          <x14:formula1>
            <xm:f>'(参考)リスト'!$E$16:$E$27</xm:f>
          </x14:formula1>
          <xm:sqref>R11:T34</xm:sqref>
        </x14:dataValidation>
        <x14:dataValidation type="list" allowBlank="1" showInputMessage="1" showErrorMessage="1" xr:uid="{BA42C136-813F-4A2F-B082-F973224B88BD}">
          <x14:formula1>
            <xm:f>'(参考)リスト'!$D$16:$D$18</xm:f>
          </x14:formula1>
          <xm:sqref>P11:Q34</xm:sqref>
        </x14:dataValidation>
        <x14:dataValidation type="list" allowBlank="1" showInputMessage="1" showErrorMessage="1" xr:uid="{169EED1A-B720-4A0D-AA57-F1C7F5EA8338}">
          <x14:formula1>
            <xm:f>'(参考)リスト'!$F$16:$F$21</xm:f>
          </x14:formula1>
          <xm:sqref>U11:X34</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7DB1F-4C02-49F1-A681-CC4DB3E28D7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31</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31</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00" priority="3">
      <formula>$AQ11=2</formula>
    </cfRule>
  </conditionalFormatting>
  <conditionalFormatting sqref="Y29:AB29 AG29:AJ29">
    <cfRule type="expression" dxfId="199" priority="16">
      <formula>$AQ28=2</formula>
    </cfRule>
  </conditionalFormatting>
  <conditionalFormatting sqref="Y30:AB31 AG30:AJ31">
    <cfRule type="expression" dxfId="198" priority="13">
      <formula>$AQ28=2</formula>
    </cfRule>
  </conditionalFormatting>
  <conditionalFormatting sqref="Y32:AB32 AG32:AJ32">
    <cfRule type="expression" dxfId="197" priority="10">
      <formula>$AQ29=2</formula>
    </cfRule>
  </conditionalFormatting>
  <conditionalFormatting sqref="Y33:AB33 AG33:AJ33">
    <cfRule type="expression" dxfId="196" priority="7">
      <formula>$AQ29=2</formula>
    </cfRule>
  </conditionalFormatting>
  <conditionalFormatting sqref="Y34:AB34 AG34:AJ34">
    <cfRule type="expression" dxfId="195" priority="4">
      <formula>$AQ29=2</formula>
    </cfRule>
  </conditionalFormatting>
  <conditionalFormatting sqref="Y11:AF28">
    <cfRule type="expression" dxfId="194" priority="2">
      <formula>$AQ11=3</formula>
    </cfRule>
  </conditionalFormatting>
  <conditionalFormatting sqref="Y29:AF29">
    <cfRule type="expression" dxfId="193" priority="17">
      <formula>$AQ28=3</formula>
    </cfRule>
  </conditionalFormatting>
  <conditionalFormatting sqref="Y30:AF31">
    <cfRule type="expression" dxfId="192" priority="14">
      <formula>$AQ28=3</formula>
    </cfRule>
  </conditionalFormatting>
  <conditionalFormatting sqref="Y32:AF32">
    <cfRule type="expression" dxfId="191" priority="11">
      <formula>$AQ29=3</formula>
    </cfRule>
  </conditionalFormatting>
  <conditionalFormatting sqref="Y33:AF33">
    <cfRule type="expression" dxfId="190" priority="8">
      <formula>$AQ29=3</formula>
    </cfRule>
  </conditionalFormatting>
  <conditionalFormatting sqref="Y34:AF34">
    <cfRule type="expression" dxfId="189" priority="5">
      <formula>$AQ29=3</formula>
    </cfRule>
  </conditionalFormatting>
  <conditionalFormatting sqref="AC11:AJ28">
    <cfRule type="expression" dxfId="188" priority="1">
      <formula>$AQ11=1</formula>
    </cfRule>
  </conditionalFormatting>
  <conditionalFormatting sqref="AC29:AJ29">
    <cfRule type="expression" dxfId="187" priority="18">
      <formula>$AQ28=1</formula>
    </cfRule>
  </conditionalFormatting>
  <conditionalFormatting sqref="AC30:AJ31">
    <cfRule type="expression" dxfId="186" priority="15">
      <formula>$AQ28=1</formula>
    </cfRule>
  </conditionalFormatting>
  <conditionalFormatting sqref="AC32:AJ32">
    <cfRule type="expression" dxfId="185" priority="12">
      <formula>$AQ29=1</formula>
    </cfRule>
  </conditionalFormatting>
  <conditionalFormatting sqref="AC33:AJ33">
    <cfRule type="expression" dxfId="184" priority="9">
      <formula>$AQ29=1</formula>
    </cfRule>
  </conditionalFormatting>
  <conditionalFormatting sqref="AC34:AJ34">
    <cfRule type="expression" dxfId="183" priority="6">
      <formula>$AQ29=1</formula>
    </cfRule>
  </conditionalFormatting>
  <dataValidations count="2">
    <dataValidation type="list" allowBlank="1" showInputMessage="1" showErrorMessage="1" sqref="Y11:AB34" xr:uid="{37875DA0-6A6F-4593-8724-C0E6C6A575E8}">
      <formula1>"〇,"</formula1>
    </dataValidation>
    <dataValidation type="list" allowBlank="1" showInputMessage="1" showErrorMessage="1" sqref="N11:O34" xr:uid="{B1BA64F7-D3C4-4776-BA60-1BC01AB6A33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409C447-1271-4AD3-89E7-7C8F0A2D199D}">
          <x14:formula1>
            <xm:f>'(参考)リスト'!$G$16:$G$19</xm:f>
          </x14:formula1>
          <xm:sqref>AM35:AO38</xm:sqref>
        </x14:dataValidation>
        <x14:dataValidation type="list" allowBlank="1" showInputMessage="1" showErrorMessage="1" xr:uid="{924FBEE7-E50C-46D6-A7E1-F752F4C969DC}">
          <x14:formula1>
            <xm:f>'(参考)リスト'!$B$16:$B$21</xm:f>
          </x14:formula1>
          <xm:sqref>L11:M34</xm:sqref>
        </x14:dataValidation>
        <x14:dataValidation type="list" allowBlank="1" showInputMessage="1" showErrorMessage="1" xr:uid="{3FA55AB6-BAF6-4FF2-B916-E847AF378DE2}">
          <x14:formula1>
            <xm:f>'(参考)リスト'!$E$16:$E$27</xm:f>
          </x14:formula1>
          <xm:sqref>R11:T34</xm:sqref>
        </x14:dataValidation>
        <x14:dataValidation type="list" allowBlank="1" showInputMessage="1" showErrorMessage="1" xr:uid="{37E0B883-4398-4A1D-87A9-1A71A8EAC728}">
          <x14:formula1>
            <xm:f>'(参考)リスト'!$D$16:$D$18</xm:f>
          </x14:formula1>
          <xm:sqref>P11:Q34</xm:sqref>
        </x14:dataValidation>
        <x14:dataValidation type="list" allowBlank="1" showInputMessage="1" showErrorMessage="1" xr:uid="{9B3995E3-BA3D-4B7F-BBB7-5AAB00BE76DB}">
          <x14:formula1>
            <xm:f>'(参考)リスト'!$F$16:$F$21</xm:f>
          </x14:formula1>
          <xm:sqref>U11:X34</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5BC86-51A6-4F2D-B2A9-0768DD7E651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32</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3</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2.3200000000000003</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32</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604</v>
      </c>
      <c r="O11" s="823"/>
      <c r="P11" s="822" t="s">
        <v>605</v>
      </c>
      <c r="Q11" s="823"/>
      <c r="R11" s="859" t="s">
        <v>473</v>
      </c>
      <c r="S11" s="860"/>
      <c r="T11" s="860"/>
      <c r="U11" s="822" t="s">
        <v>606</v>
      </c>
      <c r="V11" s="823"/>
      <c r="W11" s="822" t="s">
        <v>607</v>
      </c>
      <c r="X11" s="823"/>
      <c r="Y11" s="211"/>
      <c r="Z11" s="212"/>
      <c r="AA11" s="212"/>
      <c r="AB11" s="212"/>
      <c r="AC11" s="213"/>
      <c r="AD11" s="213"/>
      <c r="AE11" s="213"/>
      <c r="AF11" s="213">
        <v>0.02</v>
      </c>
      <c r="AG11" s="213"/>
      <c r="AH11" s="213"/>
      <c r="AI11" s="213"/>
      <c r="AJ11" s="213"/>
      <c r="AK11" s="836"/>
      <c r="AL11" s="837"/>
      <c r="AM11" s="837"/>
      <c r="AN11" s="837"/>
      <c r="AO11" s="83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t="s">
        <v>603</v>
      </c>
      <c r="M12" s="823"/>
      <c r="N12" s="822" t="s">
        <v>612</v>
      </c>
      <c r="O12" s="823"/>
      <c r="P12" s="822" t="s">
        <v>605</v>
      </c>
      <c r="Q12" s="823"/>
      <c r="R12" s="859" t="s">
        <v>473</v>
      </c>
      <c r="S12" s="860"/>
      <c r="T12" s="860"/>
      <c r="U12" s="822" t="s">
        <v>606</v>
      </c>
      <c r="V12" s="823"/>
      <c r="W12" s="822" t="s">
        <v>607</v>
      </c>
      <c r="X12" s="823"/>
      <c r="Y12" s="211"/>
      <c r="Z12" s="212"/>
      <c r="AA12" s="212"/>
      <c r="AB12" s="212"/>
      <c r="AC12" s="213"/>
      <c r="AD12" s="213"/>
      <c r="AE12" s="213"/>
      <c r="AF12" s="213">
        <v>2.16</v>
      </c>
      <c r="AG12" s="213"/>
      <c r="AH12" s="213"/>
      <c r="AI12" s="213"/>
      <c r="AJ12" s="213"/>
      <c r="AK12" s="836"/>
      <c r="AL12" s="837"/>
      <c r="AM12" s="837"/>
      <c r="AN12" s="837"/>
      <c r="AO12" s="838"/>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t="s">
        <v>603</v>
      </c>
      <c r="M13" s="823"/>
      <c r="N13" s="822" t="s">
        <v>618</v>
      </c>
      <c r="O13" s="823"/>
      <c r="P13" s="822" t="s">
        <v>605</v>
      </c>
      <c r="Q13" s="823"/>
      <c r="R13" s="822" t="s">
        <v>473</v>
      </c>
      <c r="S13" s="691"/>
      <c r="T13" s="823"/>
      <c r="U13" s="822" t="s">
        <v>606</v>
      </c>
      <c r="V13" s="823"/>
      <c r="W13" s="822" t="s">
        <v>607</v>
      </c>
      <c r="X13" s="823"/>
      <c r="Y13" s="211"/>
      <c r="Z13" s="212"/>
      <c r="AA13" s="212"/>
      <c r="AB13" s="212"/>
      <c r="AC13" s="213"/>
      <c r="AD13" s="213"/>
      <c r="AE13" s="213"/>
      <c r="AF13" s="213">
        <v>0.14000000000000001</v>
      </c>
      <c r="AG13" s="213"/>
      <c r="AH13" s="213"/>
      <c r="AI13" s="213"/>
      <c r="AJ13" s="213"/>
      <c r="AK13" s="836"/>
      <c r="AL13" s="837"/>
      <c r="AM13" s="837"/>
      <c r="AN13" s="837"/>
      <c r="AO13" s="838"/>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2.3200000000000003</v>
      </c>
      <c r="AG35" s="108">
        <f t="shared" si="13"/>
        <v>0</v>
      </c>
      <c r="AH35" s="108">
        <f t="shared" si="13"/>
        <v>0</v>
      </c>
      <c r="AI35" s="108">
        <f t="shared" si="13"/>
        <v>0</v>
      </c>
      <c r="AJ35" s="109">
        <f t="shared" si="13"/>
        <v>0</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3</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689</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182" priority="3">
      <formula>$AQ11=2</formula>
    </cfRule>
  </conditionalFormatting>
  <conditionalFormatting sqref="Y29:AB29 AG29:AJ29">
    <cfRule type="expression" dxfId="181" priority="16">
      <formula>$AQ28=2</formula>
    </cfRule>
  </conditionalFormatting>
  <conditionalFormatting sqref="Y30:AB31 AG30:AJ31">
    <cfRule type="expression" dxfId="180" priority="13">
      <formula>$AQ28=2</formula>
    </cfRule>
  </conditionalFormatting>
  <conditionalFormatting sqref="Y32:AB32 AG32:AJ32">
    <cfRule type="expression" dxfId="179" priority="10">
      <formula>$AQ29=2</formula>
    </cfRule>
  </conditionalFormatting>
  <conditionalFormatting sqref="Y33:AB33 AG33:AJ33">
    <cfRule type="expression" dxfId="178" priority="7">
      <formula>$AQ29=2</formula>
    </cfRule>
  </conditionalFormatting>
  <conditionalFormatting sqref="Y34:AB34 AG34:AJ34">
    <cfRule type="expression" dxfId="177" priority="4">
      <formula>$AQ29=2</formula>
    </cfRule>
  </conditionalFormatting>
  <conditionalFormatting sqref="Y11:AF28">
    <cfRule type="expression" dxfId="176" priority="2">
      <formula>$AQ11=3</formula>
    </cfRule>
  </conditionalFormatting>
  <conditionalFormatting sqref="Y29:AF29">
    <cfRule type="expression" dxfId="175" priority="17">
      <formula>$AQ28=3</formula>
    </cfRule>
  </conditionalFormatting>
  <conditionalFormatting sqref="Y30:AF31">
    <cfRule type="expression" dxfId="174" priority="14">
      <formula>$AQ28=3</formula>
    </cfRule>
  </conditionalFormatting>
  <conditionalFormatting sqref="Y32:AF32">
    <cfRule type="expression" dxfId="173" priority="11">
      <formula>$AQ29=3</formula>
    </cfRule>
  </conditionalFormatting>
  <conditionalFormatting sqref="Y33:AF33">
    <cfRule type="expression" dxfId="172" priority="8">
      <formula>$AQ29=3</formula>
    </cfRule>
  </conditionalFormatting>
  <conditionalFormatting sqref="Y34:AF34">
    <cfRule type="expression" dxfId="171" priority="5">
      <formula>$AQ29=3</formula>
    </cfRule>
  </conditionalFormatting>
  <conditionalFormatting sqref="AC11:AJ28">
    <cfRule type="expression" dxfId="170" priority="1">
      <formula>$AQ11=1</formula>
    </cfRule>
  </conditionalFormatting>
  <conditionalFormatting sqref="AC29:AJ29">
    <cfRule type="expression" dxfId="169" priority="18">
      <formula>$AQ28=1</formula>
    </cfRule>
  </conditionalFormatting>
  <conditionalFormatting sqref="AC30:AJ31">
    <cfRule type="expression" dxfId="168" priority="15">
      <formula>$AQ28=1</formula>
    </cfRule>
  </conditionalFormatting>
  <conditionalFormatting sqref="AC32:AJ32">
    <cfRule type="expression" dxfId="167" priority="12">
      <formula>$AQ29=1</formula>
    </cfRule>
  </conditionalFormatting>
  <conditionalFormatting sqref="AC33:AJ33">
    <cfRule type="expression" dxfId="166" priority="9">
      <formula>$AQ29=1</formula>
    </cfRule>
  </conditionalFormatting>
  <conditionalFormatting sqref="AC34:AJ34">
    <cfRule type="expression" dxfId="165" priority="6">
      <formula>$AQ29=1</formula>
    </cfRule>
  </conditionalFormatting>
  <dataValidations count="2">
    <dataValidation type="list" allowBlank="1" showInputMessage="1" showErrorMessage="1" sqref="Y11:AB34" xr:uid="{D280A844-1B11-4C00-B6AD-F2448B6423DA}">
      <formula1>"〇,"</formula1>
    </dataValidation>
    <dataValidation type="list" allowBlank="1" showInputMessage="1" showErrorMessage="1" sqref="N11:O34" xr:uid="{67CC06EF-09D5-43B6-A083-04C8BB52E06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FBCA70F-D731-4BEA-8C5D-848E488D908B}">
          <x14:formula1>
            <xm:f>'(参考)リスト'!$G$16:$G$19</xm:f>
          </x14:formula1>
          <xm:sqref>AM35:AO38</xm:sqref>
        </x14:dataValidation>
        <x14:dataValidation type="list" allowBlank="1" showInputMessage="1" showErrorMessage="1" xr:uid="{3D0BCFFD-68EE-4B81-B9DC-4FA8F64DA26E}">
          <x14:formula1>
            <xm:f>'(参考)リスト'!$B$16:$B$21</xm:f>
          </x14:formula1>
          <xm:sqref>L11:M34</xm:sqref>
        </x14:dataValidation>
        <x14:dataValidation type="list" allowBlank="1" showInputMessage="1" showErrorMessage="1" xr:uid="{52B8D817-23C0-4B50-8AEE-E2A43E931B88}">
          <x14:formula1>
            <xm:f>'(参考)リスト'!$E$16:$E$27</xm:f>
          </x14:formula1>
          <xm:sqref>R11:T34</xm:sqref>
        </x14:dataValidation>
        <x14:dataValidation type="list" allowBlank="1" showInputMessage="1" showErrorMessage="1" xr:uid="{1471405E-E5B1-4532-8962-D3F085E88907}">
          <x14:formula1>
            <xm:f>'(参考)リスト'!$D$16:$D$18</xm:f>
          </x14:formula1>
          <xm:sqref>P11:Q34</xm:sqref>
        </x14:dataValidation>
        <x14:dataValidation type="list" allowBlank="1" showInputMessage="1" showErrorMessage="1" xr:uid="{CD5BEA54-AE3C-4020-81D8-2F6A8B239B94}">
          <x14:formula1>
            <xm:f>'(参考)リスト'!$F$16:$F$21</xm:f>
          </x14:formula1>
          <xm:sqref>U11:X34</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8286E-DD5A-4650-AB41-744D0752C0D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33</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3</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2.9199999999999995</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33</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604</v>
      </c>
      <c r="O11" s="823"/>
      <c r="P11" s="822" t="s">
        <v>605</v>
      </c>
      <c r="Q11" s="823"/>
      <c r="R11" s="859" t="s">
        <v>473</v>
      </c>
      <c r="S11" s="860"/>
      <c r="T11" s="860"/>
      <c r="U11" s="822" t="s">
        <v>505</v>
      </c>
      <c r="V11" s="823"/>
      <c r="W11" s="822" t="s">
        <v>607</v>
      </c>
      <c r="X11" s="823"/>
      <c r="Y11" s="211"/>
      <c r="Z11" s="212"/>
      <c r="AA11" s="212"/>
      <c r="AB11" s="212"/>
      <c r="AC11" s="213"/>
      <c r="AD11" s="213"/>
      <c r="AE11" s="213"/>
      <c r="AF11" s="213"/>
      <c r="AG11" s="213"/>
      <c r="AH11" s="213"/>
      <c r="AI11" s="213"/>
      <c r="AJ11" s="213"/>
      <c r="AK11" s="836" t="s">
        <v>620</v>
      </c>
      <c r="AL11" s="837"/>
      <c r="AM11" s="837"/>
      <c r="AN11" s="837"/>
      <c r="AO11" s="83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t="s">
        <v>603</v>
      </c>
      <c r="M12" s="823"/>
      <c r="N12" s="822" t="s">
        <v>604</v>
      </c>
      <c r="O12" s="823"/>
      <c r="P12" s="822" t="s">
        <v>605</v>
      </c>
      <c r="Q12" s="823"/>
      <c r="R12" s="859" t="s">
        <v>473</v>
      </c>
      <c r="S12" s="860"/>
      <c r="T12" s="860"/>
      <c r="U12" s="822" t="s">
        <v>606</v>
      </c>
      <c r="V12" s="823"/>
      <c r="W12" s="822" t="s">
        <v>607</v>
      </c>
      <c r="X12" s="823"/>
      <c r="Y12" s="211"/>
      <c r="Z12" s="212"/>
      <c r="AA12" s="212"/>
      <c r="AB12" s="212"/>
      <c r="AC12" s="213"/>
      <c r="AD12" s="213"/>
      <c r="AE12" s="213"/>
      <c r="AF12" s="213">
        <v>0.03</v>
      </c>
      <c r="AG12" s="213"/>
      <c r="AH12" s="213"/>
      <c r="AI12" s="213"/>
      <c r="AJ12" s="213"/>
      <c r="AK12" s="836"/>
      <c r="AL12" s="837"/>
      <c r="AM12" s="837"/>
      <c r="AN12" s="837"/>
      <c r="AO12" s="838"/>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t="s">
        <v>603</v>
      </c>
      <c r="M13" s="823"/>
      <c r="N13" s="822" t="s">
        <v>617</v>
      </c>
      <c r="O13" s="823"/>
      <c r="P13" s="822" t="s">
        <v>605</v>
      </c>
      <c r="Q13" s="823"/>
      <c r="R13" s="822" t="s">
        <v>473</v>
      </c>
      <c r="S13" s="691"/>
      <c r="T13" s="823"/>
      <c r="U13" s="822" t="s">
        <v>606</v>
      </c>
      <c r="V13" s="823"/>
      <c r="W13" s="822" t="s">
        <v>607</v>
      </c>
      <c r="X13" s="823"/>
      <c r="Y13" s="211"/>
      <c r="Z13" s="212"/>
      <c r="AA13" s="212"/>
      <c r="AB13" s="212"/>
      <c r="AC13" s="213"/>
      <c r="AD13" s="213"/>
      <c r="AE13" s="213"/>
      <c r="AF13" s="213">
        <v>2.88</v>
      </c>
      <c r="AG13" s="213"/>
      <c r="AH13" s="213"/>
      <c r="AI13" s="213"/>
      <c r="AJ13" s="213"/>
      <c r="AK13" s="836"/>
      <c r="AL13" s="837"/>
      <c r="AM13" s="837"/>
      <c r="AN13" s="837"/>
      <c r="AO13" s="838"/>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t="s">
        <v>603</v>
      </c>
      <c r="M14" s="823"/>
      <c r="N14" s="822" t="s">
        <v>618</v>
      </c>
      <c r="O14" s="823"/>
      <c r="P14" s="822" t="s">
        <v>605</v>
      </c>
      <c r="Q14" s="823"/>
      <c r="R14" s="822" t="s">
        <v>473</v>
      </c>
      <c r="S14" s="691"/>
      <c r="T14" s="823"/>
      <c r="U14" s="822" t="s">
        <v>505</v>
      </c>
      <c r="V14" s="823"/>
      <c r="W14" s="822" t="s">
        <v>607</v>
      </c>
      <c r="X14" s="823"/>
      <c r="Y14" s="211"/>
      <c r="Z14" s="212"/>
      <c r="AA14" s="212"/>
      <c r="AB14" s="212"/>
      <c r="AC14" s="213"/>
      <c r="AD14" s="213"/>
      <c r="AE14" s="213"/>
      <c r="AF14" s="213"/>
      <c r="AG14" s="213"/>
      <c r="AH14" s="213"/>
      <c r="AI14" s="213"/>
      <c r="AJ14" s="213"/>
      <c r="AK14" s="836" t="s">
        <v>620</v>
      </c>
      <c r="AL14" s="837"/>
      <c r="AM14" s="837"/>
      <c r="AN14" s="837"/>
      <c r="AO14" s="838"/>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t="s">
        <v>603</v>
      </c>
      <c r="M15" s="823"/>
      <c r="N15" s="822" t="s">
        <v>613</v>
      </c>
      <c r="O15" s="823"/>
      <c r="P15" s="822" t="s">
        <v>605</v>
      </c>
      <c r="Q15" s="823"/>
      <c r="R15" s="822" t="s">
        <v>474</v>
      </c>
      <c r="S15" s="691"/>
      <c r="T15" s="823"/>
      <c r="U15" s="822" t="s">
        <v>607</v>
      </c>
      <c r="V15" s="823"/>
      <c r="W15" s="822" t="s">
        <v>622</v>
      </c>
      <c r="X15" s="823"/>
      <c r="Y15" s="211"/>
      <c r="Z15" s="212"/>
      <c r="AA15" s="212"/>
      <c r="AB15" s="212"/>
      <c r="AC15" s="213"/>
      <c r="AD15" s="213"/>
      <c r="AE15" s="213"/>
      <c r="AF15" s="213">
        <v>0.01</v>
      </c>
      <c r="AG15" s="213"/>
      <c r="AH15" s="213"/>
      <c r="AI15" s="213"/>
      <c r="AJ15" s="213"/>
      <c r="AK15" s="836" t="s">
        <v>623</v>
      </c>
      <c r="AL15" s="837"/>
      <c r="AM15" s="837"/>
      <c r="AN15" s="837"/>
      <c r="AO15" s="838"/>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2.9199999999999995</v>
      </c>
      <c r="AG35" s="108">
        <f t="shared" si="13"/>
        <v>0</v>
      </c>
      <c r="AH35" s="108">
        <f t="shared" si="13"/>
        <v>0</v>
      </c>
      <c r="AI35" s="108">
        <f t="shared" si="13"/>
        <v>0</v>
      </c>
      <c r="AJ35" s="109">
        <f t="shared" si="13"/>
        <v>0</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3</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689</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164" priority="3">
      <formula>$AQ11=2</formula>
    </cfRule>
  </conditionalFormatting>
  <conditionalFormatting sqref="Y29:AB29 AG29:AJ29">
    <cfRule type="expression" dxfId="163" priority="16">
      <formula>$AQ28=2</formula>
    </cfRule>
  </conditionalFormatting>
  <conditionalFormatting sqref="Y30:AB31 AG30:AJ31">
    <cfRule type="expression" dxfId="162" priority="13">
      <formula>$AQ28=2</formula>
    </cfRule>
  </conditionalFormatting>
  <conditionalFormatting sqref="Y32:AB32 AG32:AJ32">
    <cfRule type="expression" dxfId="161" priority="10">
      <formula>$AQ29=2</formula>
    </cfRule>
  </conditionalFormatting>
  <conditionalFormatting sqref="Y33:AB33 AG33:AJ33">
    <cfRule type="expression" dxfId="160" priority="7">
      <formula>$AQ29=2</formula>
    </cfRule>
  </conditionalFormatting>
  <conditionalFormatting sqref="Y34:AB34 AG34:AJ34">
    <cfRule type="expression" dxfId="159" priority="4">
      <formula>$AQ29=2</formula>
    </cfRule>
  </conditionalFormatting>
  <conditionalFormatting sqref="Y11:AF28">
    <cfRule type="expression" dxfId="158" priority="2">
      <formula>$AQ11=3</formula>
    </cfRule>
  </conditionalFormatting>
  <conditionalFormatting sqref="Y29:AF29">
    <cfRule type="expression" dxfId="157" priority="17">
      <formula>$AQ28=3</formula>
    </cfRule>
  </conditionalFormatting>
  <conditionalFormatting sqref="Y30:AF31">
    <cfRule type="expression" dxfId="156" priority="14">
      <formula>$AQ28=3</formula>
    </cfRule>
  </conditionalFormatting>
  <conditionalFormatting sqref="Y32:AF32">
    <cfRule type="expression" dxfId="155" priority="11">
      <formula>$AQ29=3</formula>
    </cfRule>
  </conditionalFormatting>
  <conditionalFormatting sqref="Y33:AF33">
    <cfRule type="expression" dxfId="154" priority="8">
      <formula>$AQ29=3</formula>
    </cfRule>
  </conditionalFormatting>
  <conditionalFormatting sqref="Y34:AF34">
    <cfRule type="expression" dxfId="153" priority="5">
      <formula>$AQ29=3</formula>
    </cfRule>
  </conditionalFormatting>
  <conditionalFormatting sqref="AC11:AJ28">
    <cfRule type="expression" dxfId="152" priority="1">
      <formula>$AQ11=1</formula>
    </cfRule>
  </conditionalFormatting>
  <conditionalFormatting sqref="AC29:AJ29">
    <cfRule type="expression" dxfId="151" priority="18">
      <formula>$AQ28=1</formula>
    </cfRule>
  </conditionalFormatting>
  <conditionalFormatting sqref="AC30:AJ31">
    <cfRule type="expression" dxfId="150" priority="15">
      <formula>$AQ28=1</formula>
    </cfRule>
  </conditionalFormatting>
  <conditionalFormatting sqref="AC32:AJ32">
    <cfRule type="expression" dxfId="149" priority="12">
      <formula>$AQ29=1</formula>
    </cfRule>
  </conditionalFormatting>
  <conditionalFormatting sqref="AC33:AJ33">
    <cfRule type="expression" dxfId="148" priority="9">
      <formula>$AQ29=1</formula>
    </cfRule>
  </conditionalFormatting>
  <conditionalFormatting sqref="AC34:AJ34">
    <cfRule type="expression" dxfId="147" priority="6">
      <formula>$AQ29=1</formula>
    </cfRule>
  </conditionalFormatting>
  <dataValidations count="2">
    <dataValidation type="list" allowBlank="1" showInputMessage="1" showErrorMessage="1" sqref="Y11:AB34" xr:uid="{F6A7A91F-F424-4430-B602-49FD4DB28BE2}">
      <formula1>"〇,"</formula1>
    </dataValidation>
    <dataValidation type="list" allowBlank="1" showInputMessage="1" showErrorMessage="1" sqref="N11:O34" xr:uid="{712E5609-DBC9-48BA-A4FE-06452DE217AF}">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EC2B4AB-BAE8-4197-BDFD-0AD1101DEAAD}">
          <x14:formula1>
            <xm:f>'(参考)リスト'!$G$16:$G$19</xm:f>
          </x14:formula1>
          <xm:sqref>AM35:AO38</xm:sqref>
        </x14:dataValidation>
        <x14:dataValidation type="list" allowBlank="1" showInputMessage="1" showErrorMessage="1" xr:uid="{6A197B40-2D04-4690-B19A-045D1EED4C59}">
          <x14:formula1>
            <xm:f>'(参考)リスト'!$B$16:$B$21</xm:f>
          </x14:formula1>
          <xm:sqref>L11:M34</xm:sqref>
        </x14:dataValidation>
        <x14:dataValidation type="list" allowBlank="1" showInputMessage="1" showErrorMessage="1" xr:uid="{9E049C51-3977-4D55-AFC8-7CD3F2B76AFB}">
          <x14:formula1>
            <xm:f>'(参考)リスト'!$E$16:$E$27</xm:f>
          </x14:formula1>
          <xm:sqref>R11:T34</xm:sqref>
        </x14:dataValidation>
        <x14:dataValidation type="list" allowBlank="1" showInputMessage="1" showErrorMessage="1" xr:uid="{C052A255-97B3-4054-92E7-EBFD2A8644EA}">
          <x14:formula1>
            <xm:f>'(参考)リスト'!$D$16:$D$18</xm:f>
          </x14:formula1>
          <xm:sqref>P11:Q34</xm:sqref>
        </x14:dataValidation>
        <x14:dataValidation type="list" allowBlank="1" showInputMessage="1" showErrorMessage="1" xr:uid="{A5AD2AE5-E402-445F-9013-9403FE1EF148}">
          <x14:formula1>
            <xm:f>'(参考)リスト'!$F$16:$F$21</xm:f>
          </x14:formula1>
          <xm:sqref>U11:X34</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0CF38-F24D-4BB0-A572-E932B526848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34</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34</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146" priority="3">
      <formula>$AQ11=2</formula>
    </cfRule>
  </conditionalFormatting>
  <conditionalFormatting sqref="Y29:AB29 AG29:AJ29">
    <cfRule type="expression" dxfId="145" priority="16">
      <formula>$AQ28=2</formula>
    </cfRule>
  </conditionalFormatting>
  <conditionalFormatting sqref="Y30:AB31 AG30:AJ31">
    <cfRule type="expression" dxfId="144" priority="13">
      <formula>$AQ28=2</formula>
    </cfRule>
  </conditionalFormatting>
  <conditionalFormatting sqref="Y32:AB32 AG32:AJ32">
    <cfRule type="expression" dxfId="143" priority="10">
      <formula>$AQ29=2</formula>
    </cfRule>
  </conditionalFormatting>
  <conditionalFormatting sqref="Y33:AB33 AG33:AJ33">
    <cfRule type="expression" dxfId="142" priority="7">
      <formula>$AQ29=2</formula>
    </cfRule>
  </conditionalFormatting>
  <conditionalFormatting sqref="Y34:AB34 AG34:AJ34">
    <cfRule type="expression" dxfId="141" priority="4">
      <formula>$AQ29=2</formula>
    </cfRule>
  </conditionalFormatting>
  <conditionalFormatting sqref="Y11:AF28">
    <cfRule type="expression" dxfId="140" priority="2">
      <formula>$AQ11=3</formula>
    </cfRule>
  </conditionalFormatting>
  <conditionalFormatting sqref="Y29:AF29">
    <cfRule type="expression" dxfId="139" priority="17">
      <formula>$AQ28=3</formula>
    </cfRule>
  </conditionalFormatting>
  <conditionalFormatting sqref="Y30:AF31">
    <cfRule type="expression" dxfId="138" priority="14">
      <formula>$AQ28=3</formula>
    </cfRule>
  </conditionalFormatting>
  <conditionalFormatting sqref="Y32:AF32">
    <cfRule type="expression" dxfId="137" priority="11">
      <formula>$AQ29=3</formula>
    </cfRule>
  </conditionalFormatting>
  <conditionalFormatting sqref="Y33:AF33">
    <cfRule type="expression" dxfId="136" priority="8">
      <formula>$AQ29=3</formula>
    </cfRule>
  </conditionalFormatting>
  <conditionalFormatting sqref="Y34:AF34">
    <cfRule type="expression" dxfId="135" priority="5">
      <formula>$AQ29=3</formula>
    </cfRule>
  </conditionalFormatting>
  <conditionalFormatting sqref="AC11:AJ28">
    <cfRule type="expression" dxfId="134" priority="1">
      <formula>$AQ11=1</formula>
    </cfRule>
  </conditionalFormatting>
  <conditionalFormatting sqref="AC29:AJ29">
    <cfRule type="expression" dxfId="133" priority="18">
      <formula>$AQ28=1</formula>
    </cfRule>
  </conditionalFormatting>
  <conditionalFormatting sqref="AC30:AJ31">
    <cfRule type="expression" dxfId="132" priority="15">
      <formula>$AQ28=1</formula>
    </cfRule>
  </conditionalFormatting>
  <conditionalFormatting sqref="AC32:AJ32">
    <cfRule type="expression" dxfId="131" priority="12">
      <formula>$AQ29=1</formula>
    </cfRule>
  </conditionalFormatting>
  <conditionalFormatting sqref="AC33:AJ33">
    <cfRule type="expression" dxfId="130" priority="9">
      <formula>$AQ29=1</formula>
    </cfRule>
  </conditionalFormatting>
  <conditionalFormatting sqref="AC34:AJ34">
    <cfRule type="expression" dxfId="129" priority="6">
      <formula>$AQ29=1</formula>
    </cfRule>
  </conditionalFormatting>
  <dataValidations count="2">
    <dataValidation type="list" allowBlank="1" showInputMessage="1" showErrorMessage="1" sqref="Y11:AB34" xr:uid="{C1780391-3DF0-4D53-AC9C-3034D00A112B}">
      <formula1>"〇,"</formula1>
    </dataValidation>
    <dataValidation type="list" allowBlank="1" showInputMessage="1" showErrorMessage="1" sqref="N11:O34" xr:uid="{1C3CD171-C640-40D2-A336-9455312F7C1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2B618AB-800E-4FD1-9AA1-69A1777208C7}">
          <x14:formula1>
            <xm:f>'(参考)リスト'!$G$16:$G$19</xm:f>
          </x14:formula1>
          <xm:sqref>AM35:AO38</xm:sqref>
        </x14:dataValidation>
        <x14:dataValidation type="list" allowBlank="1" showInputMessage="1" showErrorMessage="1" xr:uid="{89B15006-A45C-4BDA-B19B-78108149C202}">
          <x14:formula1>
            <xm:f>'(参考)リスト'!$B$16:$B$21</xm:f>
          </x14:formula1>
          <xm:sqref>L11:M34</xm:sqref>
        </x14:dataValidation>
        <x14:dataValidation type="list" allowBlank="1" showInputMessage="1" showErrorMessage="1" xr:uid="{E2314B4B-F21A-4A46-9CD6-8EF11070C1E0}">
          <x14:formula1>
            <xm:f>'(参考)リスト'!$E$16:$E$27</xm:f>
          </x14:formula1>
          <xm:sqref>R11:T34</xm:sqref>
        </x14:dataValidation>
        <x14:dataValidation type="list" allowBlank="1" showInputMessage="1" showErrorMessage="1" xr:uid="{B24D5B93-7BA7-48E8-9286-4D9BF0EF91DF}">
          <x14:formula1>
            <xm:f>'(参考)リスト'!$D$16:$D$18</xm:f>
          </x14:formula1>
          <xm:sqref>P11:Q34</xm:sqref>
        </x14:dataValidation>
        <x14:dataValidation type="list" allowBlank="1" showInputMessage="1" showErrorMessage="1" xr:uid="{64D659E1-DB3D-4EDE-BD07-8A36C832D5AA}">
          <x14:formula1>
            <xm:f>'(参考)リスト'!$F$16:$F$21</xm:f>
          </x14:formula1>
          <xm:sqref>U11:X34</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C6471-4CB7-46A7-9AFB-86F6F104AD1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35</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35</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128" priority="3">
      <formula>$AQ11=2</formula>
    </cfRule>
  </conditionalFormatting>
  <conditionalFormatting sqref="Y29:AB29 AG29:AJ29">
    <cfRule type="expression" dxfId="127" priority="16">
      <formula>$AQ28=2</formula>
    </cfRule>
  </conditionalFormatting>
  <conditionalFormatting sqref="Y30:AB31 AG30:AJ31">
    <cfRule type="expression" dxfId="126" priority="13">
      <formula>$AQ28=2</formula>
    </cfRule>
  </conditionalFormatting>
  <conditionalFormatting sqref="Y32:AB32 AG32:AJ32">
    <cfRule type="expression" dxfId="125" priority="10">
      <formula>$AQ29=2</formula>
    </cfRule>
  </conditionalFormatting>
  <conditionalFormatting sqref="Y33:AB33 AG33:AJ33">
    <cfRule type="expression" dxfId="124" priority="7">
      <formula>$AQ29=2</formula>
    </cfRule>
  </conditionalFormatting>
  <conditionalFormatting sqref="Y34:AB34 AG34:AJ34">
    <cfRule type="expression" dxfId="123" priority="4">
      <formula>$AQ29=2</formula>
    </cfRule>
  </conditionalFormatting>
  <conditionalFormatting sqref="Y11:AF28">
    <cfRule type="expression" dxfId="122" priority="2">
      <formula>$AQ11=3</formula>
    </cfRule>
  </conditionalFormatting>
  <conditionalFormatting sqref="Y29:AF29">
    <cfRule type="expression" dxfId="121" priority="17">
      <formula>$AQ28=3</formula>
    </cfRule>
  </conditionalFormatting>
  <conditionalFormatting sqref="Y30:AF31">
    <cfRule type="expression" dxfId="120" priority="14">
      <formula>$AQ28=3</formula>
    </cfRule>
  </conditionalFormatting>
  <conditionalFormatting sqref="Y32:AF32">
    <cfRule type="expression" dxfId="119" priority="11">
      <formula>$AQ29=3</formula>
    </cfRule>
  </conditionalFormatting>
  <conditionalFormatting sqref="Y33:AF33">
    <cfRule type="expression" dxfId="118" priority="8">
      <formula>$AQ29=3</formula>
    </cfRule>
  </conditionalFormatting>
  <conditionalFormatting sqref="Y34:AF34">
    <cfRule type="expression" dxfId="117" priority="5">
      <formula>$AQ29=3</formula>
    </cfRule>
  </conditionalFormatting>
  <conditionalFormatting sqref="AC11:AJ28">
    <cfRule type="expression" dxfId="116" priority="1">
      <formula>$AQ11=1</formula>
    </cfRule>
  </conditionalFormatting>
  <conditionalFormatting sqref="AC29:AJ29">
    <cfRule type="expression" dxfId="115" priority="18">
      <formula>$AQ28=1</formula>
    </cfRule>
  </conditionalFormatting>
  <conditionalFormatting sqref="AC30:AJ31">
    <cfRule type="expression" dxfId="114" priority="15">
      <formula>$AQ28=1</formula>
    </cfRule>
  </conditionalFormatting>
  <conditionalFormatting sqref="AC32:AJ32">
    <cfRule type="expression" dxfId="113" priority="12">
      <formula>$AQ29=1</formula>
    </cfRule>
  </conditionalFormatting>
  <conditionalFormatting sqref="AC33:AJ33">
    <cfRule type="expression" dxfId="112" priority="9">
      <formula>$AQ29=1</formula>
    </cfRule>
  </conditionalFormatting>
  <conditionalFormatting sqref="AC34:AJ34">
    <cfRule type="expression" dxfId="111" priority="6">
      <formula>$AQ29=1</formula>
    </cfRule>
  </conditionalFormatting>
  <dataValidations count="2">
    <dataValidation type="list" allowBlank="1" showInputMessage="1" showErrorMessage="1" sqref="Y11:AB34" xr:uid="{48842F15-ED9D-48F6-8514-5F3C30CC0A0F}">
      <formula1>"〇,"</formula1>
    </dataValidation>
    <dataValidation type="list" allowBlank="1" showInputMessage="1" showErrorMessage="1" sqref="N11:O34" xr:uid="{DCA82A96-DBF8-4F97-8CB0-C6F64FB822E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B2DD06A-EA3D-440E-BEB8-39D4C5B68753}">
          <x14:formula1>
            <xm:f>'(参考)リスト'!$G$16:$G$19</xm:f>
          </x14:formula1>
          <xm:sqref>AM35:AO38</xm:sqref>
        </x14:dataValidation>
        <x14:dataValidation type="list" allowBlank="1" showInputMessage="1" showErrorMessage="1" xr:uid="{0B96024C-A2CC-4092-BE14-F67D372AB0CF}">
          <x14:formula1>
            <xm:f>'(参考)リスト'!$B$16:$B$21</xm:f>
          </x14:formula1>
          <xm:sqref>L11:M34</xm:sqref>
        </x14:dataValidation>
        <x14:dataValidation type="list" allowBlank="1" showInputMessage="1" showErrorMessage="1" xr:uid="{5578D8E0-04D5-410F-B2A8-8F1C56B65DA9}">
          <x14:formula1>
            <xm:f>'(参考)リスト'!$E$16:$E$27</xm:f>
          </x14:formula1>
          <xm:sqref>R11:T34</xm:sqref>
        </x14:dataValidation>
        <x14:dataValidation type="list" allowBlank="1" showInputMessage="1" showErrorMessage="1" xr:uid="{082094A1-5C10-4D3B-8C67-03A833410964}">
          <x14:formula1>
            <xm:f>'(参考)リスト'!$D$16:$D$18</xm:f>
          </x14:formula1>
          <xm:sqref>P11:Q34</xm:sqref>
        </x14:dataValidation>
        <x14:dataValidation type="list" allowBlank="1" showInputMessage="1" showErrorMessage="1" xr:uid="{7BE099C0-83B6-4F01-B431-D8DAE9AA1F8A}">
          <x14:formula1>
            <xm:f>'(参考)リスト'!$F$16:$F$21</xm:f>
          </x14:formula1>
          <xm:sqref>U11:X34</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7AF9C-CEEC-429F-ACE2-31E94D1ECA3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36</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36</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110" priority="3">
      <formula>$AQ11=2</formula>
    </cfRule>
  </conditionalFormatting>
  <conditionalFormatting sqref="Y29:AB29 AG29:AJ29">
    <cfRule type="expression" dxfId="109" priority="16">
      <formula>$AQ28=2</formula>
    </cfRule>
  </conditionalFormatting>
  <conditionalFormatting sqref="Y30:AB31 AG30:AJ31">
    <cfRule type="expression" dxfId="108" priority="13">
      <formula>$AQ28=2</formula>
    </cfRule>
  </conditionalFormatting>
  <conditionalFormatting sqref="Y32:AB32 AG32:AJ32">
    <cfRule type="expression" dxfId="107" priority="10">
      <formula>$AQ29=2</formula>
    </cfRule>
  </conditionalFormatting>
  <conditionalFormatting sqref="Y33:AB33 AG33:AJ33">
    <cfRule type="expression" dxfId="106" priority="7">
      <formula>$AQ29=2</formula>
    </cfRule>
  </conditionalFormatting>
  <conditionalFormatting sqref="Y34:AB34 AG34:AJ34">
    <cfRule type="expression" dxfId="105" priority="4">
      <formula>$AQ29=2</formula>
    </cfRule>
  </conditionalFormatting>
  <conditionalFormatting sqref="Y11:AF28">
    <cfRule type="expression" dxfId="104" priority="2">
      <formula>$AQ11=3</formula>
    </cfRule>
  </conditionalFormatting>
  <conditionalFormatting sqref="Y29:AF29">
    <cfRule type="expression" dxfId="103" priority="17">
      <formula>$AQ28=3</formula>
    </cfRule>
  </conditionalFormatting>
  <conditionalFormatting sqref="Y30:AF31">
    <cfRule type="expression" dxfId="102" priority="14">
      <formula>$AQ28=3</formula>
    </cfRule>
  </conditionalFormatting>
  <conditionalFormatting sqref="Y32:AF32">
    <cfRule type="expression" dxfId="101" priority="11">
      <formula>$AQ29=3</formula>
    </cfRule>
  </conditionalFormatting>
  <conditionalFormatting sqref="Y33:AF33">
    <cfRule type="expression" dxfId="100" priority="8">
      <formula>$AQ29=3</formula>
    </cfRule>
  </conditionalFormatting>
  <conditionalFormatting sqref="Y34:AF34">
    <cfRule type="expression" dxfId="99" priority="5">
      <formula>$AQ29=3</formula>
    </cfRule>
  </conditionalFormatting>
  <conditionalFormatting sqref="AC11:AJ28">
    <cfRule type="expression" dxfId="98" priority="1">
      <formula>$AQ11=1</formula>
    </cfRule>
  </conditionalFormatting>
  <conditionalFormatting sqref="AC29:AJ29">
    <cfRule type="expression" dxfId="97" priority="18">
      <formula>$AQ28=1</formula>
    </cfRule>
  </conditionalFormatting>
  <conditionalFormatting sqref="AC30:AJ31">
    <cfRule type="expression" dxfId="96" priority="15">
      <formula>$AQ28=1</formula>
    </cfRule>
  </conditionalFormatting>
  <conditionalFormatting sqref="AC32:AJ32">
    <cfRule type="expression" dxfId="95" priority="12">
      <formula>$AQ29=1</formula>
    </cfRule>
  </conditionalFormatting>
  <conditionalFormatting sqref="AC33:AJ33">
    <cfRule type="expression" dxfId="94" priority="9">
      <formula>$AQ29=1</formula>
    </cfRule>
  </conditionalFormatting>
  <conditionalFormatting sqref="AC34:AJ34">
    <cfRule type="expression" dxfId="93" priority="6">
      <formula>$AQ29=1</formula>
    </cfRule>
  </conditionalFormatting>
  <dataValidations count="2">
    <dataValidation type="list" allowBlank="1" showInputMessage="1" showErrorMessage="1" sqref="Y11:AB34" xr:uid="{F0C29D5D-8B4B-4A7A-AF95-B0D3CB71B4C7}">
      <formula1>"〇,"</formula1>
    </dataValidation>
    <dataValidation type="list" allowBlank="1" showInputMessage="1" showErrorMessage="1" sqref="N11:O34" xr:uid="{2F4C8101-EDD2-4AD5-AAAC-377F0720A1F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495C493-265E-4BC8-86DE-4336A32A709E}">
          <x14:formula1>
            <xm:f>'(参考)リスト'!$G$16:$G$19</xm:f>
          </x14:formula1>
          <xm:sqref>AM35:AO38</xm:sqref>
        </x14:dataValidation>
        <x14:dataValidation type="list" allowBlank="1" showInputMessage="1" showErrorMessage="1" xr:uid="{CC186556-46BC-40DD-8E4B-93920E13204B}">
          <x14:formula1>
            <xm:f>'(参考)リスト'!$B$16:$B$21</xm:f>
          </x14:formula1>
          <xm:sqref>L11:M34</xm:sqref>
        </x14:dataValidation>
        <x14:dataValidation type="list" allowBlank="1" showInputMessage="1" showErrorMessage="1" xr:uid="{E1361C8C-7845-425B-A89A-FB1200952DC1}">
          <x14:formula1>
            <xm:f>'(参考)リスト'!$E$16:$E$27</xm:f>
          </x14:formula1>
          <xm:sqref>R11:T34</xm:sqref>
        </x14:dataValidation>
        <x14:dataValidation type="list" allowBlank="1" showInputMessage="1" showErrorMessage="1" xr:uid="{AFAC3FC1-4224-469B-B0F5-AEA8D0181C2A}">
          <x14:formula1>
            <xm:f>'(参考)リスト'!$D$16:$D$18</xm:f>
          </x14:formula1>
          <xm:sqref>P11:Q34</xm:sqref>
        </x14:dataValidation>
        <x14:dataValidation type="list" allowBlank="1" showInputMessage="1" showErrorMessage="1" xr:uid="{0B679EED-9709-4724-A1C8-33C574F4CC92}">
          <x14:formula1>
            <xm:f>'(参考)リスト'!$F$16:$F$21</xm:f>
          </x14:formula1>
          <xm:sqref>U11:X34</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C2C60-2BE4-486F-9798-699816AE036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37</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1.82</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37</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612</v>
      </c>
      <c r="O11" s="823"/>
      <c r="P11" s="822" t="s">
        <v>605</v>
      </c>
      <c r="Q11" s="823"/>
      <c r="R11" s="859" t="s">
        <v>473</v>
      </c>
      <c r="S11" s="860"/>
      <c r="T11" s="860"/>
      <c r="U11" s="822" t="s">
        <v>505</v>
      </c>
      <c r="V11" s="823"/>
      <c r="W11" s="822" t="s">
        <v>607</v>
      </c>
      <c r="X11" s="823"/>
      <c r="Y11" s="211"/>
      <c r="Z11" s="212"/>
      <c r="AA11" s="212"/>
      <c r="AB11" s="212"/>
      <c r="AC11" s="213"/>
      <c r="AD11" s="213"/>
      <c r="AE11" s="213"/>
      <c r="AF11" s="213"/>
      <c r="AG11" s="213"/>
      <c r="AH11" s="213"/>
      <c r="AI11" s="213"/>
      <c r="AJ11" s="213"/>
      <c r="AK11" s="836" t="s">
        <v>625</v>
      </c>
      <c r="AL11" s="837"/>
      <c r="AM11" s="837"/>
      <c r="AN11" s="837"/>
      <c r="AO11" s="83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t="s">
        <v>603</v>
      </c>
      <c r="M12" s="823"/>
      <c r="N12" s="822" t="s">
        <v>618</v>
      </c>
      <c r="O12" s="823"/>
      <c r="P12" s="822" t="s">
        <v>605</v>
      </c>
      <c r="Q12" s="823"/>
      <c r="R12" s="859" t="s">
        <v>473</v>
      </c>
      <c r="S12" s="860"/>
      <c r="T12" s="860"/>
      <c r="U12" s="822" t="s">
        <v>505</v>
      </c>
      <c r="V12" s="823"/>
      <c r="W12" s="822" t="s">
        <v>607</v>
      </c>
      <c r="X12" s="823"/>
      <c r="Y12" s="211"/>
      <c r="Z12" s="212"/>
      <c r="AA12" s="212"/>
      <c r="AB12" s="212"/>
      <c r="AC12" s="213"/>
      <c r="AD12" s="213"/>
      <c r="AE12" s="213"/>
      <c r="AF12" s="213"/>
      <c r="AG12" s="213"/>
      <c r="AH12" s="213"/>
      <c r="AI12" s="213"/>
      <c r="AJ12" s="213"/>
      <c r="AK12" s="836" t="s">
        <v>625</v>
      </c>
      <c r="AL12" s="837"/>
      <c r="AM12" s="837"/>
      <c r="AN12" s="837"/>
      <c r="AO12" s="838"/>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t="s">
        <v>603</v>
      </c>
      <c r="M13" s="823"/>
      <c r="N13" s="822" t="s">
        <v>618</v>
      </c>
      <c r="O13" s="823"/>
      <c r="P13" s="822" t="s">
        <v>605</v>
      </c>
      <c r="Q13" s="823"/>
      <c r="R13" s="822" t="s">
        <v>473</v>
      </c>
      <c r="S13" s="691"/>
      <c r="T13" s="823"/>
      <c r="U13" s="822" t="s">
        <v>607</v>
      </c>
      <c r="V13" s="823"/>
      <c r="W13" s="822" t="s">
        <v>607</v>
      </c>
      <c r="X13" s="823"/>
      <c r="Y13" s="211"/>
      <c r="Z13" s="212"/>
      <c r="AA13" s="212"/>
      <c r="AB13" s="212"/>
      <c r="AC13" s="213"/>
      <c r="AD13" s="213"/>
      <c r="AE13" s="213"/>
      <c r="AF13" s="213">
        <v>1.82</v>
      </c>
      <c r="AG13" s="213"/>
      <c r="AH13" s="213"/>
      <c r="AI13" s="213"/>
      <c r="AJ13" s="213"/>
      <c r="AK13" s="836"/>
      <c r="AL13" s="837"/>
      <c r="AM13" s="837"/>
      <c r="AN13" s="837"/>
      <c r="AO13" s="838"/>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1.82</v>
      </c>
      <c r="AG35" s="108">
        <f t="shared" si="13"/>
        <v>0</v>
      </c>
      <c r="AH35" s="108">
        <f t="shared" si="13"/>
        <v>0</v>
      </c>
      <c r="AI35" s="108">
        <f t="shared" si="13"/>
        <v>0</v>
      </c>
      <c r="AJ35" s="109">
        <f t="shared" si="13"/>
        <v>0</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1</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689</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92" priority="3">
      <formula>$AQ11=2</formula>
    </cfRule>
  </conditionalFormatting>
  <conditionalFormatting sqref="Y29:AB29 AG29:AJ29">
    <cfRule type="expression" dxfId="91" priority="16">
      <formula>$AQ28=2</formula>
    </cfRule>
  </conditionalFormatting>
  <conditionalFormatting sqref="Y30:AB31 AG30:AJ31">
    <cfRule type="expression" dxfId="90" priority="13">
      <formula>$AQ28=2</formula>
    </cfRule>
  </conditionalFormatting>
  <conditionalFormatting sqref="Y32:AB32 AG32:AJ32">
    <cfRule type="expression" dxfId="89" priority="10">
      <formula>$AQ29=2</formula>
    </cfRule>
  </conditionalFormatting>
  <conditionalFormatting sqref="Y33:AB33 AG33:AJ33">
    <cfRule type="expression" dxfId="88" priority="7">
      <formula>$AQ29=2</formula>
    </cfRule>
  </conditionalFormatting>
  <conditionalFormatting sqref="Y34:AB34 AG34:AJ34">
    <cfRule type="expression" dxfId="87" priority="4">
      <formula>$AQ29=2</formula>
    </cfRule>
  </conditionalFormatting>
  <conditionalFormatting sqref="Y11:AF28">
    <cfRule type="expression" dxfId="86" priority="2">
      <formula>$AQ11=3</formula>
    </cfRule>
  </conditionalFormatting>
  <conditionalFormatting sqref="Y29:AF29">
    <cfRule type="expression" dxfId="85" priority="17">
      <formula>$AQ28=3</formula>
    </cfRule>
  </conditionalFormatting>
  <conditionalFormatting sqref="Y30:AF31">
    <cfRule type="expression" dxfId="84" priority="14">
      <formula>$AQ28=3</formula>
    </cfRule>
  </conditionalFormatting>
  <conditionalFormatting sqref="Y32:AF32">
    <cfRule type="expression" dxfId="83" priority="11">
      <formula>$AQ29=3</formula>
    </cfRule>
  </conditionalFormatting>
  <conditionalFormatting sqref="Y33:AF33">
    <cfRule type="expression" dxfId="82" priority="8">
      <formula>$AQ29=3</formula>
    </cfRule>
  </conditionalFormatting>
  <conditionalFormatting sqref="Y34:AF34">
    <cfRule type="expression" dxfId="81" priority="5">
      <formula>$AQ29=3</formula>
    </cfRule>
  </conditionalFormatting>
  <conditionalFormatting sqref="AC11:AJ28">
    <cfRule type="expression" dxfId="80" priority="1">
      <formula>$AQ11=1</formula>
    </cfRule>
  </conditionalFormatting>
  <conditionalFormatting sqref="AC29:AJ29">
    <cfRule type="expression" dxfId="79" priority="18">
      <formula>$AQ28=1</formula>
    </cfRule>
  </conditionalFormatting>
  <conditionalFormatting sqref="AC30:AJ31">
    <cfRule type="expression" dxfId="78" priority="15">
      <formula>$AQ28=1</formula>
    </cfRule>
  </conditionalFormatting>
  <conditionalFormatting sqref="AC32:AJ32">
    <cfRule type="expression" dxfId="77" priority="12">
      <formula>$AQ29=1</formula>
    </cfRule>
  </conditionalFormatting>
  <conditionalFormatting sqref="AC33:AJ33">
    <cfRule type="expression" dxfId="76" priority="9">
      <formula>$AQ29=1</formula>
    </cfRule>
  </conditionalFormatting>
  <conditionalFormatting sqref="AC34:AJ34">
    <cfRule type="expression" dxfId="75" priority="6">
      <formula>$AQ29=1</formula>
    </cfRule>
  </conditionalFormatting>
  <dataValidations count="2">
    <dataValidation type="list" allowBlank="1" showInputMessage="1" showErrorMessage="1" sqref="Y11:AB34" xr:uid="{5A2B3BAB-967D-41D6-A0A7-AA139E97B8DC}">
      <formula1>"〇,"</formula1>
    </dataValidation>
    <dataValidation type="list" allowBlank="1" showInputMessage="1" showErrorMessage="1" sqref="N11:O34" xr:uid="{75BD7263-0ECA-4DD5-AE70-B3404FA3A23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3113B2-2915-4870-B13C-27295E8CD2A4}">
          <x14:formula1>
            <xm:f>'(参考)リスト'!$G$16:$G$19</xm:f>
          </x14:formula1>
          <xm:sqref>AM35:AO38</xm:sqref>
        </x14:dataValidation>
        <x14:dataValidation type="list" allowBlank="1" showInputMessage="1" showErrorMessage="1" xr:uid="{66E9AF0E-80C0-4DD1-869B-BA424331B0E4}">
          <x14:formula1>
            <xm:f>'(参考)リスト'!$B$16:$B$21</xm:f>
          </x14:formula1>
          <xm:sqref>L11:M34</xm:sqref>
        </x14:dataValidation>
        <x14:dataValidation type="list" allowBlank="1" showInputMessage="1" showErrorMessage="1" xr:uid="{C2DFF338-692B-4726-9FD5-E491A1A117E5}">
          <x14:formula1>
            <xm:f>'(参考)リスト'!$E$16:$E$27</xm:f>
          </x14:formula1>
          <xm:sqref>R11:T34</xm:sqref>
        </x14:dataValidation>
        <x14:dataValidation type="list" allowBlank="1" showInputMessage="1" showErrorMessage="1" xr:uid="{A7E56A6A-1358-4506-B5AE-66B7FF2F58EA}">
          <x14:formula1>
            <xm:f>'(参考)リスト'!$D$16:$D$18</xm:f>
          </x14:formula1>
          <xm:sqref>P11:Q34</xm:sqref>
        </x14:dataValidation>
        <x14:dataValidation type="list" allowBlank="1" showInputMessage="1" showErrorMessage="1" xr:uid="{8770A2C3-660A-4566-8251-DBD50A7376AD}">
          <x14:formula1>
            <xm:f>'(参考)リスト'!$F$16:$F$21</xm:f>
          </x14:formula1>
          <xm:sqref>U11:X34</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EA1B7-9941-461A-BA47-FBD221E28D31}">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38</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2.4</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38</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604</v>
      </c>
      <c r="O11" s="823"/>
      <c r="P11" s="822" t="s">
        <v>480</v>
      </c>
      <c r="Q11" s="823"/>
      <c r="R11" s="859" t="s">
        <v>480</v>
      </c>
      <c r="S11" s="860"/>
      <c r="T11" s="860"/>
      <c r="U11" s="822" t="s">
        <v>606</v>
      </c>
      <c r="V11" s="823"/>
      <c r="W11" s="822" t="s">
        <v>607</v>
      </c>
      <c r="X11" s="823"/>
      <c r="Y11" s="211"/>
      <c r="Z11" s="212"/>
      <c r="AA11" s="212"/>
      <c r="AB11" s="212"/>
      <c r="AC11" s="213"/>
      <c r="AD11" s="213"/>
      <c r="AE11" s="213"/>
      <c r="AF11" s="213"/>
      <c r="AG11" s="213"/>
      <c r="AH11" s="213"/>
      <c r="AI11" s="213"/>
      <c r="AJ11" s="213">
        <v>2.4</v>
      </c>
      <c r="AK11" s="836"/>
      <c r="AL11" s="837"/>
      <c r="AM11" s="837"/>
      <c r="AN11" s="837"/>
      <c r="AO11" s="838"/>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2.4</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1</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690</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74" priority="3">
      <formula>$AQ11=2</formula>
    </cfRule>
  </conditionalFormatting>
  <conditionalFormatting sqref="Y29:AB29 AG29:AJ29">
    <cfRule type="expression" dxfId="73" priority="16">
      <formula>$AQ28=2</formula>
    </cfRule>
  </conditionalFormatting>
  <conditionalFormatting sqref="Y30:AB31 AG30:AJ31">
    <cfRule type="expression" dxfId="72" priority="13">
      <formula>$AQ28=2</formula>
    </cfRule>
  </conditionalFormatting>
  <conditionalFormatting sqref="Y32:AB32 AG32:AJ32">
    <cfRule type="expression" dxfId="71" priority="10">
      <formula>$AQ29=2</formula>
    </cfRule>
  </conditionalFormatting>
  <conditionalFormatting sqref="Y33:AB33 AG33:AJ33">
    <cfRule type="expression" dxfId="70" priority="7">
      <formula>$AQ29=2</formula>
    </cfRule>
  </conditionalFormatting>
  <conditionalFormatting sqref="Y34:AB34 AG34:AJ34">
    <cfRule type="expression" dxfId="69" priority="4">
      <formula>$AQ29=2</formula>
    </cfRule>
  </conditionalFormatting>
  <conditionalFormatting sqref="Y11:AF28">
    <cfRule type="expression" dxfId="68" priority="2">
      <formula>$AQ11=3</formula>
    </cfRule>
  </conditionalFormatting>
  <conditionalFormatting sqref="Y29:AF29">
    <cfRule type="expression" dxfId="67" priority="17">
      <formula>$AQ28=3</formula>
    </cfRule>
  </conditionalFormatting>
  <conditionalFormatting sqref="Y30:AF31">
    <cfRule type="expression" dxfId="66" priority="14">
      <formula>$AQ28=3</formula>
    </cfRule>
  </conditionalFormatting>
  <conditionalFormatting sqref="Y32:AF32">
    <cfRule type="expression" dxfId="65" priority="11">
      <formula>$AQ29=3</formula>
    </cfRule>
  </conditionalFormatting>
  <conditionalFormatting sqref="Y33:AF33">
    <cfRule type="expression" dxfId="64" priority="8">
      <formula>$AQ29=3</formula>
    </cfRule>
  </conditionalFormatting>
  <conditionalFormatting sqref="Y34:AF34">
    <cfRule type="expression" dxfId="63" priority="5">
      <formula>$AQ29=3</formula>
    </cfRule>
  </conditionalFormatting>
  <conditionalFormatting sqref="AC11:AJ28">
    <cfRule type="expression" dxfId="62" priority="1">
      <formula>$AQ11=1</formula>
    </cfRule>
  </conditionalFormatting>
  <conditionalFormatting sqref="AC29:AJ29">
    <cfRule type="expression" dxfId="61" priority="18">
      <formula>$AQ28=1</formula>
    </cfRule>
  </conditionalFormatting>
  <conditionalFormatting sqref="AC30:AJ31">
    <cfRule type="expression" dxfId="60" priority="15">
      <formula>$AQ28=1</formula>
    </cfRule>
  </conditionalFormatting>
  <conditionalFormatting sqref="AC32:AJ32">
    <cfRule type="expression" dxfId="59" priority="12">
      <formula>$AQ29=1</formula>
    </cfRule>
  </conditionalFormatting>
  <conditionalFormatting sqref="AC33:AJ33">
    <cfRule type="expression" dxfId="58" priority="9">
      <formula>$AQ29=1</formula>
    </cfRule>
  </conditionalFormatting>
  <conditionalFormatting sqref="AC34:AJ34">
    <cfRule type="expression" dxfId="57" priority="6">
      <formula>$AQ29=1</formula>
    </cfRule>
  </conditionalFormatting>
  <dataValidations count="2">
    <dataValidation type="list" allowBlank="1" showInputMessage="1" showErrorMessage="1" sqref="Y11:AB34" xr:uid="{954F2C89-05C2-4216-9E64-AAB78B1247F6}">
      <formula1>"〇,"</formula1>
    </dataValidation>
    <dataValidation type="list" allowBlank="1" showInputMessage="1" showErrorMessage="1" sqref="N11:O34" xr:uid="{88E26698-AB68-418A-9766-9C4CBBE785B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27230CE-9C71-4584-B356-33B59AD5FC51}">
          <x14:formula1>
            <xm:f>'(参考)リスト'!$G$16:$G$19</xm:f>
          </x14:formula1>
          <xm:sqref>AM35:AO38</xm:sqref>
        </x14:dataValidation>
        <x14:dataValidation type="list" allowBlank="1" showInputMessage="1" showErrorMessage="1" xr:uid="{D0F637E3-6362-44CC-8251-9A71A77D3FC7}">
          <x14:formula1>
            <xm:f>'(参考)リスト'!$B$16:$B$21</xm:f>
          </x14:formula1>
          <xm:sqref>L11:M34</xm:sqref>
        </x14:dataValidation>
        <x14:dataValidation type="list" allowBlank="1" showInputMessage="1" showErrorMessage="1" xr:uid="{A801869B-9B1B-49AB-8A4D-2FC914720E37}">
          <x14:formula1>
            <xm:f>'(参考)リスト'!$E$16:$E$27</xm:f>
          </x14:formula1>
          <xm:sqref>R11:T34</xm:sqref>
        </x14:dataValidation>
        <x14:dataValidation type="list" allowBlank="1" showInputMessage="1" showErrorMessage="1" xr:uid="{E192DFD4-12EF-4476-AF45-BC72DB588D40}">
          <x14:formula1>
            <xm:f>'(参考)リスト'!$D$16:$D$18</xm:f>
          </x14:formula1>
          <xm:sqref>P11:Q34</xm:sqref>
        </x14:dataValidation>
        <x14:dataValidation type="list" allowBlank="1" showInputMessage="1" showErrorMessage="1" xr:uid="{319E0F93-FC7E-40C6-9D7B-96AE70B30DD2}">
          <x14:formula1>
            <xm:f>'(参考)リスト'!$F$16:$F$21</xm:f>
          </x14:formula1>
          <xm:sqref>U11:X34</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138C7-07B4-43BB-A3B7-DEBBC91393D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39</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3</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0.15</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39</v>
      </c>
      <c r="O7" s="901"/>
      <c r="P7" s="833" t="s">
        <v>320</v>
      </c>
      <c r="Q7" s="835"/>
      <c r="R7" s="902">
        <v>10.5</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t="s">
        <v>603</v>
      </c>
      <c r="M11" s="823"/>
      <c r="N11" s="822" t="s">
        <v>617</v>
      </c>
      <c r="O11" s="823"/>
      <c r="P11" s="822" t="s">
        <v>605</v>
      </c>
      <c r="Q11" s="823"/>
      <c r="R11" s="859" t="s">
        <v>474</v>
      </c>
      <c r="S11" s="860"/>
      <c r="T11" s="860"/>
      <c r="U11" s="822" t="s">
        <v>606</v>
      </c>
      <c r="V11" s="823"/>
      <c r="W11" s="822" t="s">
        <v>607</v>
      </c>
      <c r="X11" s="823"/>
      <c r="Y11" s="211"/>
      <c r="Z11" s="212"/>
      <c r="AA11" s="212"/>
      <c r="AB11" s="212"/>
      <c r="AC11" s="213"/>
      <c r="AD11" s="213"/>
      <c r="AE11" s="213"/>
      <c r="AF11" s="213">
        <v>0.02</v>
      </c>
      <c r="AG11" s="213"/>
      <c r="AH11" s="213"/>
      <c r="AI11" s="213"/>
      <c r="AJ11" s="213"/>
      <c r="AK11" s="836"/>
      <c r="AL11" s="837"/>
      <c r="AM11" s="837"/>
      <c r="AN11" s="837"/>
      <c r="AO11" s="83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t="s">
        <v>603</v>
      </c>
      <c r="M12" s="823"/>
      <c r="N12" s="822" t="s">
        <v>617</v>
      </c>
      <c r="O12" s="823"/>
      <c r="P12" s="822" t="s">
        <v>605</v>
      </c>
      <c r="Q12" s="823"/>
      <c r="R12" s="859" t="s">
        <v>474</v>
      </c>
      <c r="S12" s="860"/>
      <c r="T12" s="860"/>
      <c r="U12" s="822" t="s">
        <v>606</v>
      </c>
      <c r="V12" s="823"/>
      <c r="W12" s="822" t="s">
        <v>607</v>
      </c>
      <c r="X12" s="823"/>
      <c r="Y12" s="211"/>
      <c r="Z12" s="212"/>
      <c r="AA12" s="212"/>
      <c r="AB12" s="212"/>
      <c r="AC12" s="213"/>
      <c r="AD12" s="213"/>
      <c r="AE12" s="213"/>
      <c r="AF12" s="213">
        <v>0.12</v>
      </c>
      <c r="AG12" s="213"/>
      <c r="AH12" s="213"/>
      <c r="AI12" s="213"/>
      <c r="AJ12" s="213"/>
      <c r="AK12" s="836"/>
      <c r="AL12" s="837"/>
      <c r="AM12" s="837"/>
      <c r="AN12" s="837"/>
      <c r="AO12" s="838"/>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t="s">
        <v>603</v>
      </c>
      <c r="M13" s="823"/>
      <c r="N13" s="822" t="s">
        <v>613</v>
      </c>
      <c r="O13" s="823"/>
      <c r="P13" s="822" t="s">
        <v>605</v>
      </c>
      <c r="Q13" s="823"/>
      <c r="R13" s="822" t="s">
        <v>474</v>
      </c>
      <c r="S13" s="691"/>
      <c r="T13" s="823"/>
      <c r="U13" s="822" t="s">
        <v>606</v>
      </c>
      <c r="V13" s="823"/>
      <c r="W13" s="822" t="s">
        <v>607</v>
      </c>
      <c r="X13" s="823"/>
      <c r="Y13" s="211"/>
      <c r="Z13" s="212"/>
      <c r="AA13" s="212"/>
      <c r="AB13" s="212"/>
      <c r="AC13" s="213"/>
      <c r="AD13" s="213"/>
      <c r="AE13" s="213"/>
      <c r="AF13" s="213">
        <v>0.01</v>
      </c>
      <c r="AG13" s="213"/>
      <c r="AH13" s="213"/>
      <c r="AI13" s="213"/>
      <c r="AJ13" s="213"/>
      <c r="AK13" s="836"/>
      <c r="AL13" s="837"/>
      <c r="AM13" s="837"/>
      <c r="AN13" s="837"/>
      <c r="AO13" s="838"/>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0.15</v>
      </c>
      <c r="AG35" s="108">
        <f t="shared" si="13"/>
        <v>0</v>
      </c>
      <c r="AH35" s="108">
        <f t="shared" si="13"/>
        <v>0</v>
      </c>
      <c r="AI35" s="108">
        <f t="shared" si="13"/>
        <v>0</v>
      </c>
      <c r="AJ35" s="109">
        <f t="shared" si="13"/>
        <v>0</v>
      </c>
      <c r="AK35" s="832" t="s">
        <v>456</v>
      </c>
      <c r="AL35" s="832"/>
      <c r="AM35" s="861" t="s">
        <v>262</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3</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689</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56" priority="3">
      <formula>$AQ11=2</formula>
    </cfRule>
  </conditionalFormatting>
  <conditionalFormatting sqref="Y29:AB29 AG29:AJ29">
    <cfRule type="expression" dxfId="55" priority="16">
      <formula>$AQ28=2</formula>
    </cfRule>
  </conditionalFormatting>
  <conditionalFormatting sqref="Y30:AB31 AG30:AJ31">
    <cfRule type="expression" dxfId="54" priority="13">
      <formula>$AQ28=2</formula>
    </cfRule>
  </conditionalFormatting>
  <conditionalFormatting sqref="Y32:AB32 AG32:AJ32">
    <cfRule type="expression" dxfId="53" priority="10">
      <formula>$AQ29=2</formula>
    </cfRule>
  </conditionalFormatting>
  <conditionalFormatting sqref="Y33:AB33 AG33:AJ33">
    <cfRule type="expression" dxfId="52" priority="7">
      <formula>$AQ29=2</formula>
    </cfRule>
  </conditionalFormatting>
  <conditionalFormatting sqref="Y34:AB34 AG34:AJ34">
    <cfRule type="expression" dxfId="51" priority="4">
      <formula>$AQ29=2</formula>
    </cfRule>
  </conditionalFormatting>
  <conditionalFormatting sqref="Y11:AF28">
    <cfRule type="expression" dxfId="50" priority="2">
      <formula>$AQ11=3</formula>
    </cfRule>
  </conditionalFormatting>
  <conditionalFormatting sqref="Y29:AF29">
    <cfRule type="expression" dxfId="49" priority="17">
      <formula>$AQ28=3</formula>
    </cfRule>
  </conditionalFormatting>
  <conditionalFormatting sqref="Y30:AF31">
    <cfRule type="expression" dxfId="48" priority="14">
      <formula>$AQ28=3</formula>
    </cfRule>
  </conditionalFormatting>
  <conditionalFormatting sqref="Y32:AF32">
    <cfRule type="expression" dxfId="47" priority="11">
      <formula>$AQ29=3</formula>
    </cfRule>
  </conditionalFormatting>
  <conditionalFormatting sqref="Y33:AF33">
    <cfRule type="expression" dxfId="46" priority="8">
      <formula>$AQ29=3</formula>
    </cfRule>
  </conditionalFormatting>
  <conditionalFormatting sqref="Y34:AF34">
    <cfRule type="expression" dxfId="45" priority="5">
      <formula>$AQ29=3</formula>
    </cfRule>
  </conditionalFormatting>
  <conditionalFormatting sqref="AC11:AJ28">
    <cfRule type="expression" dxfId="44" priority="1">
      <formula>$AQ11=1</formula>
    </cfRule>
  </conditionalFormatting>
  <conditionalFormatting sqref="AC29:AJ29">
    <cfRule type="expression" dxfId="43" priority="18">
      <formula>$AQ28=1</formula>
    </cfRule>
  </conditionalFormatting>
  <conditionalFormatting sqref="AC30:AJ31">
    <cfRule type="expression" dxfId="42" priority="15">
      <formula>$AQ28=1</formula>
    </cfRule>
  </conditionalFormatting>
  <conditionalFormatting sqref="AC32:AJ32">
    <cfRule type="expression" dxfId="41" priority="12">
      <formula>$AQ29=1</formula>
    </cfRule>
  </conditionalFormatting>
  <conditionalFormatting sqref="AC33:AJ33">
    <cfRule type="expression" dxfId="40" priority="9">
      <formula>$AQ29=1</formula>
    </cfRule>
  </conditionalFormatting>
  <conditionalFormatting sqref="AC34:AJ34">
    <cfRule type="expression" dxfId="39" priority="6">
      <formula>$AQ29=1</formula>
    </cfRule>
  </conditionalFormatting>
  <dataValidations count="2">
    <dataValidation type="list" allowBlank="1" showInputMessage="1" showErrorMessage="1" sqref="Y11:AB34" xr:uid="{4F6E328F-CD12-4F40-A868-5A2ABDA3C1F0}">
      <formula1>"〇,"</formula1>
    </dataValidation>
    <dataValidation type="list" allowBlank="1" showInputMessage="1" showErrorMessage="1" sqref="N11:O34" xr:uid="{FB6C049C-856E-4ACA-9411-78C44A8B697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61CA3E6-EF3B-4445-9CE7-87F2801137C6}">
          <x14:formula1>
            <xm:f>'(参考)リスト'!$G$16:$G$19</xm:f>
          </x14:formula1>
          <xm:sqref>AM35:AO38</xm:sqref>
        </x14:dataValidation>
        <x14:dataValidation type="list" allowBlank="1" showInputMessage="1" showErrorMessage="1" xr:uid="{21C6D252-158C-47CC-9A2F-8852D31D0DBA}">
          <x14:formula1>
            <xm:f>'(参考)リスト'!$B$16:$B$21</xm:f>
          </x14:formula1>
          <xm:sqref>L11:M34</xm:sqref>
        </x14:dataValidation>
        <x14:dataValidation type="list" allowBlank="1" showInputMessage="1" showErrorMessage="1" xr:uid="{A53F4D47-8D31-49AD-ACCC-D5D6E4A66A1F}">
          <x14:formula1>
            <xm:f>'(参考)リスト'!$E$16:$E$27</xm:f>
          </x14:formula1>
          <xm:sqref>R11:T34</xm:sqref>
        </x14:dataValidation>
        <x14:dataValidation type="list" allowBlank="1" showInputMessage="1" showErrorMessage="1" xr:uid="{8DB5F8C1-CA88-463A-A996-61036ED04CEC}">
          <x14:formula1>
            <xm:f>'(参考)リスト'!$D$16:$D$18</xm:f>
          </x14:formula1>
          <xm:sqref>P11:Q34</xm:sqref>
        </x14:dataValidation>
        <x14:dataValidation type="list" allowBlank="1" showInputMessage="1" showErrorMessage="1" xr:uid="{A3891EFE-B4DA-4E67-8F1C-EEFB9873ECBF}">
          <x14:formula1>
            <xm:f>'(参考)リスト'!$F$16:$F$21</xm:f>
          </x14:formula1>
          <xm:sqref>U11:X34</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33116-E5D2-437B-B273-83876D7F5D3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f>N7</f>
        <v>40</v>
      </c>
      <c r="AW5" s="155">
        <f>R7</f>
        <v>9.1</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v>40</v>
      </c>
      <c r="O7" s="901"/>
      <c r="P7" s="833" t="s">
        <v>320</v>
      </c>
      <c r="Q7" s="835"/>
      <c r="R7" s="902">
        <v>9.1</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38" priority="3">
      <formula>$AQ11=2</formula>
    </cfRule>
  </conditionalFormatting>
  <conditionalFormatting sqref="Y29:AB29 AG29:AJ29">
    <cfRule type="expression" dxfId="37" priority="16">
      <formula>$AQ28=2</formula>
    </cfRule>
  </conditionalFormatting>
  <conditionalFormatting sqref="Y30:AB31 AG30:AJ31">
    <cfRule type="expression" dxfId="36" priority="13">
      <formula>$AQ28=2</formula>
    </cfRule>
  </conditionalFormatting>
  <conditionalFormatting sqref="Y32:AB32 AG32:AJ32">
    <cfRule type="expression" dxfId="35" priority="10">
      <formula>$AQ29=2</formula>
    </cfRule>
  </conditionalFormatting>
  <conditionalFormatting sqref="Y33:AB33 AG33:AJ33">
    <cfRule type="expression" dxfId="34" priority="7">
      <formula>$AQ29=2</formula>
    </cfRule>
  </conditionalFormatting>
  <conditionalFormatting sqref="Y34:AB34 AG34:AJ34">
    <cfRule type="expression" dxfId="33" priority="4">
      <formula>$AQ29=2</formula>
    </cfRule>
  </conditionalFormatting>
  <conditionalFormatting sqref="Y11:AF28">
    <cfRule type="expression" dxfId="32" priority="2">
      <formula>$AQ11=3</formula>
    </cfRule>
  </conditionalFormatting>
  <conditionalFormatting sqref="Y29:AF29">
    <cfRule type="expression" dxfId="31" priority="17">
      <formula>$AQ28=3</formula>
    </cfRule>
  </conditionalFormatting>
  <conditionalFormatting sqref="Y30:AF31">
    <cfRule type="expression" dxfId="30" priority="14">
      <formula>$AQ28=3</formula>
    </cfRule>
  </conditionalFormatting>
  <conditionalFormatting sqref="Y32:AF32">
    <cfRule type="expression" dxfId="29" priority="11">
      <formula>$AQ29=3</formula>
    </cfRule>
  </conditionalFormatting>
  <conditionalFormatting sqref="Y33:AF33">
    <cfRule type="expression" dxfId="28" priority="8">
      <formula>$AQ29=3</formula>
    </cfRule>
  </conditionalFormatting>
  <conditionalFormatting sqref="Y34:AF34">
    <cfRule type="expression" dxfId="27" priority="5">
      <formula>$AQ29=3</formula>
    </cfRule>
  </conditionalFormatting>
  <conditionalFormatting sqref="AC11:AJ28">
    <cfRule type="expression" dxfId="26" priority="1">
      <formula>$AQ11=1</formula>
    </cfRule>
  </conditionalFormatting>
  <conditionalFormatting sqref="AC29:AJ29">
    <cfRule type="expression" dxfId="25" priority="18">
      <formula>$AQ28=1</formula>
    </cfRule>
  </conditionalFormatting>
  <conditionalFormatting sqref="AC30:AJ31">
    <cfRule type="expression" dxfId="24" priority="15">
      <formula>$AQ28=1</formula>
    </cfRule>
  </conditionalFormatting>
  <conditionalFormatting sqref="AC32:AJ32">
    <cfRule type="expression" dxfId="23" priority="12">
      <formula>$AQ29=1</formula>
    </cfRule>
  </conditionalFormatting>
  <conditionalFormatting sqref="AC33:AJ33">
    <cfRule type="expression" dxfId="22" priority="9">
      <formula>$AQ29=1</formula>
    </cfRule>
  </conditionalFormatting>
  <conditionalFormatting sqref="AC34:AJ34">
    <cfRule type="expression" dxfId="21" priority="6">
      <formula>$AQ29=1</formula>
    </cfRule>
  </conditionalFormatting>
  <dataValidations count="2">
    <dataValidation type="list" allowBlank="1" showInputMessage="1" showErrorMessage="1" sqref="Y11:AB34" xr:uid="{78C22D84-00FE-44DE-8C74-BF0692163593}">
      <formula1>"〇,"</formula1>
    </dataValidation>
    <dataValidation type="list" allowBlank="1" showInputMessage="1" showErrorMessage="1" sqref="N11:O34" xr:uid="{51393F3E-C00C-4DB3-9BE7-C2AF7E2C014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34C8A8D-6BFA-4B81-AF98-C0E7930E9F14}">
          <x14:formula1>
            <xm:f>'(参考)リスト'!$G$16:$G$19</xm:f>
          </x14:formula1>
          <xm:sqref>AM35:AO38</xm:sqref>
        </x14:dataValidation>
        <x14:dataValidation type="list" allowBlank="1" showInputMessage="1" showErrorMessage="1" xr:uid="{35799C7A-DDC9-44D8-B147-4E15D3753378}">
          <x14:formula1>
            <xm:f>'(参考)リスト'!$B$16:$B$21</xm:f>
          </x14:formula1>
          <xm:sqref>L11:M34</xm:sqref>
        </x14:dataValidation>
        <x14:dataValidation type="list" allowBlank="1" showInputMessage="1" showErrorMessage="1" xr:uid="{3A4351D7-0D79-46CF-ADBC-0CBBD5EC5F0D}">
          <x14:formula1>
            <xm:f>'(参考)リスト'!$E$16:$E$27</xm:f>
          </x14:formula1>
          <xm:sqref>R11:T34</xm:sqref>
        </x14:dataValidation>
        <x14:dataValidation type="list" allowBlank="1" showInputMessage="1" showErrorMessage="1" xr:uid="{AC7B9D1E-9E69-4F8B-91E1-405F05F746E6}">
          <x14:formula1>
            <xm:f>'(参考)リスト'!$D$16:$D$18</xm:f>
          </x14:formula1>
          <xm:sqref>P11:Q34</xm:sqref>
        </x14:dataValidation>
        <x14:dataValidation type="list" allowBlank="1" showInputMessage="1" showErrorMessage="1" xr:uid="{CFD85BAF-CDBE-48C8-B952-C4B2E54109CA}">
          <x14:formula1>
            <xm:f>'(参考)リスト'!$F$16:$F$21</xm:f>
          </x14:formula1>
          <xm:sqref>U11:X34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8132-3C1D-4C15-AE99-0ACA7E8465F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63" t="s">
        <v>502</v>
      </c>
      <c r="AV1" s="872" t="s">
        <v>403</v>
      </c>
      <c r="AW1" s="872"/>
      <c r="AX1" s="872"/>
      <c r="AY1" s="824" t="s">
        <v>46</v>
      </c>
      <c r="AZ1" s="824"/>
      <c r="BA1" s="824"/>
      <c r="BB1" s="824"/>
      <c r="BC1" s="824"/>
      <c r="BD1" s="824"/>
      <c r="BE1" s="824"/>
      <c r="BF1" s="824"/>
      <c r="BG1" s="824"/>
      <c r="BH1" s="824"/>
      <c r="BI1" s="824"/>
      <c r="BJ1" s="824"/>
      <c r="BK1" s="824" t="s">
        <v>45</v>
      </c>
      <c r="BL1" s="824"/>
      <c r="BM1" s="824"/>
      <c r="BN1" s="824"/>
      <c r="BO1" s="824"/>
      <c r="BP1" s="824"/>
      <c r="BQ1" s="824"/>
      <c r="BR1" s="824"/>
      <c r="BS1" s="824"/>
      <c r="BT1" s="824"/>
      <c r="BU1" s="824"/>
      <c r="BV1" s="824"/>
      <c r="BW1" s="862"/>
      <c r="BX1" s="862"/>
      <c r="BY1" s="862"/>
      <c r="BZ1" s="862"/>
      <c r="CA1" s="862"/>
      <c r="CB1" s="862"/>
      <c r="CC1" s="862"/>
      <c r="CD1" s="862"/>
      <c r="CE1" s="862"/>
      <c r="CF1" s="862"/>
      <c r="CG1" s="862"/>
      <c r="CH1" s="86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64"/>
      <c r="AV2" s="872" t="s">
        <v>402</v>
      </c>
      <c r="AW2" s="816" t="s">
        <v>401</v>
      </c>
      <c r="AX2" s="816" t="s">
        <v>457</v>
      </c>
      <c r="AY2" s="824" t="s">
        <v>503</v>
      </c>
      <c r="AZ2" s="824"/>
      <c r="BA2" s="824"/>
      <c r="BB2" s="824"/>
      <c r="BC2" s="824"/>
      <c r="BD2" s="824"/>
      <c r="BE2" s="824"/>
      <c r="BF2" s="824"/>
      <c r="BG2" s="824"/>
      <c r="BH2" s="824"/>
      <c r="BI2" s="824"/>
      <c r="BJ2" s="824"/>
      <c r="BK2" s="824" t="s">
        <v>44</v>
      </c>
      <c r="BL2" s="824"/>
      <c r="BM2" s="824"/>
      <c r="BN2" s="824"/>
      <c r="BO2" s="824" t="s">
        <v>43</v>
      </c>
      <c r="BP2" s="824"/>
      <c r="BQ2" s="824"/>
      <c r="BR2" s="824"/>
      <c r="BS2" s="824"/>
      <c r="BT2" s="824"/>
      <c r="BU2" s="824"/>
      <c r="BV2" s="824"/>
      <c r="BW2" s="826"/>
      <c r="BX2" s="826"/>
      <c r="BY2" s="826"/>
      <c r="BZ2" s="826"/>
      <c r="CA2" s="862"/>
      <c r="CB2" s="862"/>
      <c r="CC2" s="862"/>
      <c r="CD2" s="862"/>
      <c r="CE2" s="862"/>
      <c r="CF2" s="862"/>
      <c r="CG2" s="862"/>
      <c r="CH2" s="862"/>
    </row>
    <row r="3" spans="1:86" ht="24.95" customHeight="1" x14ac:dyDescent="0.15">
      <c r="A3" s="2"/>
      <c r="B3" s="569" t="s">
        <v>318</v>
      </c>
      <c r="C3" s="817"/>
      <c r="D3" s="817"/>
      <c r="E3" s="818"/>
      <c r="F3" s="818"/>
      <c r="G3" s="818"/>
      <c r="H3" s="818"/>
      <c r="I3" s="818"/>
      <c r="J3" s="818"/>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c r="AJ3" s="817"/>
      <c r="AK3" s="817"/>
      <c r="AL3" s="817"/>
      <c r="AM3" s="817"/>
      <c r="AN3" s="817"/>
      <c r="AO3" s="817"/>
      <c r="AP3" s="39"/>
      <c r="AQ3" s="3"/>
      <c r="AR3" s="3"/>
      <c r="AS3" s="3"/>
      <c r="AT3" s="3"/>
      <c r="AU3" s="864"/>
      <c r="AV3" s="872"/>
      <c r="AW3" s="816"/>
      <c r="AX3" s="816"/>
      <c r="AY3" s="824" t="s">
        <v>42</v>
      </c>
      <c r="AZ3" s="824"/>
      <c r="BA3" s="824"/>
      <c r="BB3" s="824"/>
      <c r="BC3" s="824" t="s">
        <v>41</v>
      </c>
      <c r="BD3" s="824"/>
      <c r="BE3" s="824"/>
      <c r="BF3" s="824"/>
      <c r="BG3" s="824" t="s">
        <v>40</v>
      </c>
      <c r="BH3" s="824"/>
      <c r="BI3" s="824"/>
      <c r="BJ3" s="824"/>
      <c r="BK3" s="824" t="s">
        <v>236</v>
      </c>
      <c r="BL3" s="824"/>
      <c r="BM3" s="824"/>
      <c r="BN3" s="824"/>
      <c r="BO3" s="824" t="s">
        <v>41</v>
      </c>
      <c r="BP3" s="824"/>
      <c r="BQ3" s="824"/>
      <c r="BR3" s="824"/>
      <c r="BS3" s="824" t="s">
        <v>40</v>
      </c>
      <c r="BT3" s="824"/>
      <c r="BU3" s="824"/>
      <c r="BV3" s="824"/>
      <c r="BW3" s="862"/>
      <c r="BX3" s="862"/>
      <c r="BY3" s="862"/>
      <c r="BZ3" s="862"/>
      <c r="CA3" s="862"/>
      <c r="CB3" s="862"/>
      <c r="CC3" s="862"/>
      <c r="CD3" s="862"/>
      <c r="CE3" s="862"/>
      <c r="CF3" s="862"/>
      <c r="CG3" s="862"/>
      <c r="CH3" s="862"/>
    </row>
    <row r="4" spans="1:86" ht="18" customHeight="1" x14ac:dyDescent="0.15">
      <c r="A4" s="2"/>
      <c r="B4" s="637" t="s">
        <v>17</v>
      </c>
      <c r="C4" s="637"/>
      <c r="D4" s="637"/>
      <c r="E4" s="886" t="s">
        <v>693</v>
      </c>
      <c r="F4" s="887"/>
      <c r="G4" s="887"/>
      <c r="H4" s="887"/>
      <c r="I4" s="887"/>
      <c r="J4" s="888"/>
      <c r="K4" s="468" t="s">
        <v>18</v>
      </c>
      <c r="L4" s="468"/>
      <c r="M4" s="468"/>
      <c r="N4" s="882" t="s">
        <v>697</v>
      </c>
      <c r="O4" s="883"/>
      <c r="P4" s="883"/>
      <c r="Q4" s="883"/>
      <c r="R4" s="883"/>
      <c r="S4" s="883"/>
      <c r="T4" s="325" t="s">
        <v>213</v>
      </c>
      <c r="U4" s="326"/>
      <c r="V4" s="326"/>
      <c r="W4" s="326"/>
      <c r="X4" s="327"/>
      <c r="Y4" s="873" t="s">
        <v>702</v>
      </c>
      <c r="Z4" s="874"/>
      <c r="AA4" s="874"/>
      <c r="AB4" s="874"/>
      <c r="AC4" s="874"/>
      <c r="AD4" s="874"/>
      <c r="AE4" s="874"/>
      <c r="AF4" s="874"/>
      <c r="AG4" s="325" t="s">
        <v>185</v>
      </c>
      <c r="AH4" s="326"/>
      <c r="AI4" s="326"/>
      <c r="AJ4" s="327"/>
      <c r="AK4" s="866">
        <v>45848</v>
      </c>
      <c r="AL4" s="867"/>
      <c r="AM4" s="867"/>
      <c r="AN4" s="867"/>
      <c r="AO4" s="868"/>
      <c r="AP4" s="39"/>
      <c r="AQ4" s="3"/>
      <c r="AR4" s="3"/>
      <c r="AS4" s="3"/>
      <c r="AT4" s="3"/>
      <c r="AU4" s="864"/>
      <c r="AV4" s="872"/>
      <c r="AW4" s="816"/>
      <c r="AX4" s="816"/>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19" t="s">
        <v>695</v>
      </c>
      <c r="F5" s="820"/>
      <c r="G5" s="820"/>
      <c r="H5" s="820"/>
      <c r="I5" s="820"/>
      <c r="J5" s="821"/>
      <c r="K5" s="480" t="s">
        <v>1</v>
      </c>
      <c r="L5" s="480"/>
      <c r="M5" s="480"/>
      <c r="N5" s="882" t="s">
        <v>699</v>
      </c>
      <c r="O5" s="883"/>
      <c r="P5" s="883"/>
      <c r="Q5" s="883"/>
      <c r="R5" s="883"/>
      <c r="S5" s="883"/>
      <c r="T5" s="314"/>
      <c r="U5" s="328"/>
      <c r="V5" s="328"/>
      <c r="W5" s="328"/>
      <c r="X5" s="329"/>
      <c r="Y5" s="884" t="s">
        <v>703</v>
      </c>
      <c r="Z5" s="885"/>
      <c r="AA5" s="885"/>
      <c r="AB5" s="885"/>
      <c r="AC5" s="885"/>
      <c r="AD5" s="885"/>
      <c r="AE5" s="885"/>
      <c r="AF5" s="885"/>
      <c r="AG5" s="745"/>
      <c r="AH5" s="865"/>
      <c r="AI5" s="865"/>
      <c r="AJ5" s="746"/>
      <c r="AK5" s="869"/>
      <c r="AL5" s="870"/>
      <c r="AM5" s="870"/>
      <c r="AN5" s="870"/>
      <c r="AO5" s="871"/>
      <c r="AP5" s="39"/>
      <c r="AQ5" s="3"/>
      <c r="AR5" s="3"/>
      <c r="AS5" s="3"/>
      <c r="AT5" s="3"/>
      <c r="AU5" s="864"/>
      <c r="AV5" s="154" t="str">
        <f>N7</f>
        <v>PE</v>
      </c>
      <c r="AW5" s="155">
        <f>R7</f>
        <v>0</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48" t="s">
        <v>184</v>
      </c>
      <c r="C6" s="889"/>
      <c r="D6" s="890"/>
      <c r="E6" s="891"/>
      <c r="F6" s="891"/>
      <c r="G6" s="891"/>
      <c r="H6" s="891"/>
      <c r="I6" s="891"/>
      <c r="J6" s="892"/>
      <c r="K6" s="897" t="s">
        <v>319</v>
      </c>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8"/>
      <c r="AL6" s="898"/>
      <c r="AM6" s="898"/>
      <c r="AN6" s="898"/>
      <c r="AO6" s="899"/>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49"/>
      <c r="C7" s="893"/>
      <c r="D7" s="891"/>
      <c r="E7" s="891"/>
      <c r="F7" s="891"/>
      <c r="G7" s="891"/>
      <c r="H7" s="891"/>
      <c r="I7" s="891"/>
      <c r="J7" s="892"/>
      <c r="K7" s="833" t="s">
        <v>183</v>
      </c>
      <c r="L7" s="834"/>
      <c r="M7" s="835"/>
      <c r="N7" s="900" t="s">
        <v>599</v>
      </c>
      <c r="O7" s="901"/>
      <c r="P7" s="833" t="s">
        <v>320</v>
      </c>
      <c r="Q7" s="835"/>
      <c r="R7" s="902">
        <v>0</v>
      </c>
      <c r="S7" s="903"/>
      <c r="T7" s="904"/>
      <c r="U7" s="850" t="s">
        <v>440</v>
      </c>
      <c r="V7" s="851"/>
      <c r="W7" s="850" t="s">
        <v>321</v>
      </c>
      <c r="X7" s="851"/>
      <c r="Y7" s="835" t="s">
        <v>182</v>
      </c>
      <c r="Z7" s="832"/>
      <c r="AA7" s="832"/>
      <c r="AB7" s="832"/>
      <c r="AC7" s="850" t="s">
        <v>322</v>
      </c>
      <c r="AD7" s="856"/>
      <c r="AE7" s="856"/>
      <c r="AF7" s="856"/>
      <c r="AG7" s="856"/>
      <c r="AH7" s="856"/>
      <c r="AI7" s="856"/>
      <c r="AJ7" s="851"/>
      <c r="AK7" s="850" t="s">
        <v>323</v>
      </c>
      <c r="AL7" s="856"/>
      <c r="AM7" s="856"/>
      <c r="AN7" s="876"/>
      <c r="AO7" s="877"/>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49"/>
      <c r="C8" s="893"/>
      <c r="D8" s="891"/>
      <c r="E8" s="891"/>
      <c r="F8" s="891"/>
      <c r="G8" s="891"/>
      <c r="H8" s="891"/>
      <c r="I8" s="891"/>
      <c r="J8" s="892"/>
      <c r="K8" s="832" t="s">
        <v>324</v>
      </c>
      <c r="L8" s="832" t="s">
        <v>167</v>
      </c>
      <c r="M8" s="832"/>
      <c r="N8" s="832" t="s">
        <v>166</v>
      </c>
      <c r="O8" s="832"/>
      <c r="P8" s="832" t="s">
        <v>325</v>
      </c>
      <c r="Q8" s="832"/>
      <c r="R8" s="832" t="s">
        <v>2</v>
      </c>
      <c r="S8" s="832"/>
      <c r="T8" s="832"/>
      <c r="U8" s="852"/>
      <c r="V8" s="853"/>
      <c r="W8" s="852"/>
      <c r="X8" s="853"/>
      <c r="Y8" s="835"/>
      <c r="Z8" s="832"/>
      <c r="AA8" s="832"/>
      <c r="AB8" s="832"/>
      <c r="AC8" s="854"/>
      <c r="AD8" s="858"/>
      <c r="AE8" s="858"/>
      <c r="AF8" s="858"/>
      <c r="AG8" s="858"/>
      <c r="AH8" s="858"/>
      <c r="AI8" s="858"/>
      <c r="AJ8" s="855"/>
      <c r="AK8" s="852"/>
      <c r="AL8" s="857"/>
      <c r="AM8" s="857"/>
      <c r="AN8" s="878"/>
      <c r="AO8" s="879"/>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49"/>
      <c r="C9" s="893"/>
      <c r="D9" s="891"/>
      <c r="E9" s="891"/>
      <c r="F9" s="891"/>
      <c r="G9" s="891"/>
      <c r="H9" s="891"/>
      <c r="I9" s="891"/>
      <c r="J9" s="892"/>
      <c r="K9" s="832"/>
      <c r="L9" s="832"/>
      <c r="M9" s="832"/>
      <c r="N9" s="832"/>
      <c r="O9" s="832"/>
      <c r="P9" s="832"/>
      <c r="Q9" s="832"/>
      <c r="R9" s="832"/>
      <c r="S9" s="832"/>
      <c r="T9" s="832"/>
      <c r="U9" s="852"/>
      <c r="V9" s="853"/>
      <c r="W9" s="852"/>
      <c r="X9" s="853"/>
      <c r="Y9" s="835" t="s">
        <v>326</v>
      </c>
      <c r="Z9" s="832"/>
      <c r="AA9" s="832"/>
      <c r="AB9" s="832"/>
      <c r="AC9" s="832" t="s">
        <v>327</v>
      </c>
      <c r="AD9" s="832"/>
      <c r="AE9" s="832"/>
      <c r="AF9" s="832"/>
      <c r="AG9" s="832" t="s">
        <v>328</v>
      </c>
      <c r="AH9" s="832"/>
      <c r="AI9" s="832"/>
      <c r="AJ9" s="832"/>
      <c r="AK9" s="852"/>
      <c r="AL9" s="857"/>
      <c r="AM9" s="857"/>
      <c r="AN9" s="878"/>
      <c r="AO9" s="879"/>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49"/>
      <c r="C10" s="893"/>
      <c r="D10" s="891"/>
      <c r="E10" s="891"/>
      <c r="F10" s="891"/>
      <c r="G10" s="891"/>
      <c r="H10" s="891"/>
      <c r="I10" s="891"/>
      <c r="J10" s="892"/>
      <c r="K10" s="832"/>
      <c r="L10" s="832"/>
      <c r="M10" s="832"/>
      <c r="N10" s="832"/>
      <c r="O10" s="832"/>
      <c r="P10" s="832"/>
      <c r="Q10" s="832"/>
      <c r="R10" s="832"/>
      <c r="S10" s="832"/>
      <c r="T10" s="832"/>
      <c r="U10" s="854"/>
      <c r="V10" s="855"/>
      <c r="W10" s="854"/>
      <c r="X10" s="855"/>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4"/>
      <c r="AL10" s="858"/>
      <c r="AM10" s="858"/>
      <c r="AN10" s="880"/>
      <c r="AO10" s="88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49"/>
      <c r="C11" s="893"/>
      <c r="D11" s="891"/>
      <c r="E11" s="891"/>
      <c r="F11" s="891"/>
      <c r="G11" s="891"/>
      <c r="H11" s="891"/>
      <c r="I11" s="891"/>
      <c r="J11" s="892"/>
      <c r="K11" s="68">
        <v>1</v>
      </c>
      <c r="L11" s="822"/>
      <c r="M11" s="823"/>
      <c r="N11" s="822"/>
      <c r="O11" s="823"/>
      <c r="P11" s="822"/>
      <c r="Q11" s="823"/>
      <c r="R11" s="859"/>
      <c r="S11" s="860"/>
      <c r="T11" s="860"/>
      <c r="U11" s="822"/>
      <c r="V11" s="823"/>
      <c r="W11" s="822"/>
      <c r="X11" s="823"/>
      <c r="Y11" s="211"/>
      <c r="Z11" s="212"/>
      <c r="AA11" s="212"/>
      <c r="AB11" s="212"/>
      <c r="AC11" s="213"/>
      <c r="AD11" s="213"/>
      <c r="AE11" s="213"/>
      <c r="AF11" s="213"/>
      <c r="AG11" s="213"/>
      <c r="AH11" s="213"/>
      <c r="AI11" s="213"/>
      <c r="AJ11" s="213"/>
      <c r="AK11" s="836"/>
      <c r="AL11" s="837"/>
      <c r="AM11" s="837"/>
      <c r="AN11" s="837"/>
      <c r="AO11" s="83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49"/>
      <c r="C12" s="893"/>
      <c r="D12" s="891"/>
      <c r="E12" s="891"/>
      <c r="F12" s="891"/>
      <c r="G12" s="891"/>
      <c r="H12" s="891"/>
      <c r="I12" s="891"/>
      <c r="J12" s="892"/>
      <c r="K12" s="68">
        <v>2</v>
      </c>
      <c r="L12" s="822"/>
      <c r="M12" s="823"/>
      <c r="N12" s="822"/>
      <c r="O12" s="823"/>
      <c r="P12" s="822"/>
      <c r="Q12" s="823"/>
      <c r="R12" s="859"/>
      <c r="S12" s="860"/>
      <c r="T12" s="860"/>
      <c r="U12" s="822"/>
      <c r="V12" s="823"/>
      <c r="W12" s="822"/>
      <c r="X12" s="823"/>
      <c r="Y12" s="211"/>
      <c r="Z12" s="212"/>
      <c r="AA12" s="212"/>
      <c r="AB12" s="212"/>
      <c r="AC12" s="213"/>
      <c r="AD12" s="213"/>
      <c r="AE12" s="213"/>
      <c r="AF12" s="213"/>
      <c r="AG12" s="213"/>
      <c r="AH12" s="213"/>
      <c r="AI12" s="213"/>
      <c r="AJ12" s="213"/>
      <c r="AK12" s="836"/>
      <c r="AL12" s="837"/>
      <c r="AM12" s="837"/>
      <c r="AN12" s="837"/>
      <c r="AO12" s="83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49"/>
      <c r="C13" s="893"/>
      <c r="D13" s="891"/>
      <c r="E13" s="891"/>
      <c r="F13" s="891"/>
      <c r="G13" s="891"/>
      <c r="H13" s="891"/>
      <c r="I13" s="891"/>
      <c r="J13" s="892"/>
      <c r="K13" s="68">
        <v>3</v>
      </c>
      <c r="L13" s="822"/>
      <c r="M13" s="823"/>
      <c r="N13" s="822"/>
      <c r="O13" s="823"/>
      <c r="P13" s="822"/>
      <c r="Q13" s="823"/>
      <c r="R13" s="822"/>
      <c r="S13" s="691"/>
      <c r="T13" s="823"/>
      <c r="U13" s="822"/>
      <c r="V13" s="823"/>
      <c r="W13" s="822"/>
      <c r="X13" s="823"/>
      <c r="Y13" s="211"/>
      <c r="Z13" s="212"/>
      <c r="AA13" s="212"/>
      <c r="AB13" s="212"/>
      <c r="AC13" s="213"/>
      <c r="AD13" s="213"/>
      <c r="AE13" s="213"/>
      <c r="AF13" s="213"/>
      <c r="AG13" s="213"/>
      <c r="AH13" s="213"/>
      <c r="AI13" s="213"/>
      <c r="AJ13" s="213"/>
      <c r="AK13" s="836"/>
      <c r="AL13" s="837"/>
      <c r="AM13" s="837"/>
      <c r="AN13" s="837"/>
      <c r="AO13" s="83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49"/>
      <c r="C14" s="893"/>
      <c r="D14" s="891"/>
      <c r="E14" s="891"/>
      <c r="F14" s="891"/>
      <c r="G14" s="891"/>
      <c r="H14" s="891"/>
      <c r="I14" s="891"/>
      <c r="J14" s="892"/>
      <c r="K14" s="68">
        <v>4</v>
      </c>
      <c r="L14" s="822"/>
      <c r="M14" s="823"/>
      <c r="N14" s="822"/>
      <c r="O14" s="823"/>
      <c r="P14" s="822"/>
      <c r="Q14" s="823"/>
      <c r="R14" s="822"/>
      <c r="S14" s="691"/>
      <c r="T14" s="823"/>
      <c r="U14" s="822"/>
      <c r="V14" s="823"/>
      <c r="W14" s="822"/>
      <c r="X14" s="823"/>
      <c r="Y14" s="211"/>
      <c r="Z14" s="212"/>
      <c r="AA14" s="212"/>
      <c r="AB14" s="212"/>
      <c r="AC14" s="213"/>
      <c r="AD14" s="213"/>
      <c r="AE14" s="213"/>
      <c r="AF14" s="213"/>
      <c r="AG14" s="213"/>
      <c r="AH14" s="213"/>
      <c r="AI14" s="213"/>
      <c r="AJ14" s="213"/>
      <c r="AK14" s="836"/>
      <c r="AL14" s="837"/>
      <c r="AM14" s="837"/>
      <c r="AN14" s="837"/>
      <c r="AO14" s="83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49"/>
      <c r="C15" s="893"/>
      <c r="D15" s="891"/>
      <c r="E15" s="891"/>
      <c r="F15" s="891"/>
      <c r="G15" s="891"/>
      <c r="H15" s="891"/>
      <c r="I15" s="891"/>
      <c r="J15" s="892"/>
      <c r="K15" s="68">
        <v>5</v>
      </c>
      <c r="L15" s="822"/>
      <c r="M15" s="823"/>
      <c r="N15" s="822"/>
      <c r="O15" s="823"/>
      <c r="P15" s="822"/>
      <c r="Q15" s="823"/>
      <c r="R15" s="822"/>
      <c r="S15" s="691"/>
      <c r="T15" s="823"/>
      <c r="U15" s="822"/>
      <c r="V15" s="823"/>
      <c r="W15" s="822"/>
      <c r="X15" s="823"/>
      <c r="Y15" s="211"/>
      <c r="Z15" s="212"/>
      <c r="AA15" s="212"/>
      <c r="AB15" s="212"/>
      <c r="AC15" s="213"/>
      <c r="AD15" s="213"/>
      <c r="AE15" s="213"/>
      <c r="AF15" s="213"/>
      <c r="AG15" s="213"/>
      <c r="AH15" s="213"/>
      <c r="AI15" s="213"/>
      <c r="AJ15" s="213"/>
      <c r="AK15" s="836"/>
      <c r="AL15" s="837"/>
      <c r="AM15" s="837"/>
      <c r="AN15" s="837"/>
      <c r="AO15" s="83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49"/>
      <c r="C16" s="893"/>
      <c r="D16" s="891"/>
      <c r="E16" s="891"/>
      <c r="F16" s="891"/>
      <c r="G16" s="891"/>
      <c r="H16" s="891"/>
      <c r="I16" s="891"/>
      <c r="J16" s="892"/>
      <c r="K16" s="68">
        <v>6</v>
      </c>
      <c r="L16" s="822"/>
      <c r="M16" s="823"/>
      <c r="N16" s="822"/>
      <c r="O16" s="823"/>
      <c r="P16" s="822"/>
      <c r="Q16" s="823"/>
      <c r="R16" s="822"/>
      <c r="S16" s="691"/>
      <c r="T16" s="823"/>
      <c r="U16" s="822"/>
      <c r="V16" s="823"/>
      <c r="W16" s="822"/>
      <c r="X16" s="823"/>
      <c r="Y16" s="211"/>
      <c r="Z16" s="212"/>
      <c r="AA16" s="212"/>
      <c r="AB16" s="212"/>
      <c r="AC16" s="213"/>
      <c r="AD16" s="213"/>
      <c r="AE16" s="213"/>
      <c r="AF16" s="213"/>
      <c r="AG16" s="213"/>
      <c r="AH16" s="213"/>
      <c r="AI16" s="213"/>
      <c r="AJ16" s="213"/>
      <c r="AK16" s="836"/>
      <c r="AL16" s="837"/>
      <c r="AM16" s="837"/>
      <c r="AN16" s="837"/>
      <c r="AO16" s="83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49"/>
      <c r="C17" s="893"/>
      <c r="D17" s="891"/>
      <c r="E17" s="891"/>
      <c r="F17" s="891"/>
      <c r="G17" s="891"/>
      <c r="H17" s="891"/>
      <c r="I17" s="891"/>
      <c r="J17" s="892"/>
      <c r="K17" s="68">
        <v>7</v>
      </c>
      <c r="L17" s="822"/>
      <c r="M17" s="823"/>
      <c r="N17" s="822"/>
      <c r="O17" s="823"/>
      <c r="P17" s="822"/>
      <c r="Q17" s="823"/>
      <c r="R17" s="822"/>
      <c r="S17" s="691"/>
      <c r="T17" s="823"/>
      <c r="U17" s="822"/>
      <c r="V17" s="823"/>
      <c r="W17" s="822"/>
      <c r="X17" s="823"/>
      <c r="Y17" s="211"/>
      <c r="Z17" s="212"/>
      <c r="AA17" s="212"/>
      <c r="AB17" s="212"/>
      <c r="AC17" s="213"/>
      <c r="AD17" s="213"/>
      <c r="AE17" s="213"/>
      <c r="AF17" s="213"/>
      <c r="AG17" s="213"/>
      <c r="AH17" s="213"/>
      <c r="AI17" s="213"/>
      <c r="AJ17" s="213"/>
      <c r="AK17" s="836"/>
      <c r="AL17" s="837"/>
      <c r="AM17" s="837"/>
      <c r="AN17" s="837"/>
      <c r="AO17" s="83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49"/>
      <c r="C18" s="893"/>
      <c r="D18" s="891"/>
      <c r="E18" s="891"/>
      <c r="F18" s="891"/>
      <c r="G18" s="891"/>
      <c r="H18" s="891"/>
      <c r="I18" s="891"/>
      <c r="J18" s="892"/>
      <c r="K18" s="68">
        <v>8</v>
      </c>
      <c r="L18" s="822"/>
      <c r="M18" s="823"/>
      <c r="N18" s="822"/>
      <c r="O18" s="823"/>
      <c r="P18" s="822"/>
      <c r="Q18" s="823"/>
      <c r="R18" s="822"/>
      <c r="S18" s="691"/>
      <c r="T18" s="823"/>
      <c r="U18" s="822"/>
      <c r="V18" s="823"/>
      <c r="W18" s="822"/>
      <c r="X18" s="823"/>
      <c r="Y18" s="211"/>
      <c r="Z18" s="212"/>
      <c r="AA18" s="212"/>
      <c r="AB18" s="212"/>
      <c r="AC18" s="213"/>
      <c r="AD18" s="213"/>
      <c r="AE18" s="213"/>
      <c r="AF18" s="213"/>
      <c r="AG18" s="213"/>
      <c r="AH18" s="213"/>
      <c r="AI18" s="213"/>
      <c r="AJ18" s="213"/>
      <c r="AK18" s="836"/>
      <c r="AL18" s="837"/>
      <c r="AM18" s="837"/>
      <c r="AN18" s="837"/>
      <c r="AO18" s="83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49"/>
      <c r="C19" s="893"/>
      <c r="D19" s="891"/>
      <c r="E19" s="891"/>
      <c r="F19" s="891"/>
      <c r="G19" s="891"/>
      <c r="H19" s="891"/>
      <c r="I19" s="891"/>
      <c r="J19" s="892"/>
      <c r="K19" s="68">
        <v>9</v>
      </c>
      <c r="L19" s="822"/>
      <c r="M19" s="823"/>
      <c r="N19" s="822"/>
      <c r="O19" s="823"/>
      <c r="P19" s="822"/>
      <c r="Q19" s="823"/>
      <c r="R19" s="822"/>
      <c r="S19" s="691"/>
      <c r="T19" s="823"/>
      <c r="U19" s="822"/>
      <c r="V19" s="823"/>
      <c r="W19" s="822"/>
      <c r="X19" s="823"/>
      <c r="Y19" s="211"/>
      <c r="Z19" s="212"/>
      <c r="AA19" s="212"/>
      <c r="AB19" s="212"/>
      <c r="AC19" s="213"/>
      <c r="AD19" s="213"/>
      <c r="AE19" s="213"/>
      <c r="AF19" s="213"/>
      <c r="AG19" s="213"/>
      <c r="AH19" s="213"/>
      <c r="AI19" s="213"/>
      <c r="AJ19" s="213"/>
      <c r="AK19" s="836"/>
      <c r="AL19" s="837"/>
      <c r="AM19" s="837"/>
      <c r="AN19" s="837"/>
      <c r="AO19" s="83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49"/>
      <c r="C20" s="893"/>
      <c r="D20" s="891"/>
      <c r="E20" s="891"/>
      <c r="F20" s="891"/>
      <c r="G20" s="891"/>
      <c r="H20" s="891"/>
      <c r="I20" s="891"/>
      <c r="J20" s="892"/>
      <c r="K20" s="68">
        <v>10</v>
      </c>
      <c r="L20" s="822"/>
      <c r="M20" s="823"/>
      <c r="N20" s="822"/>
      <c r="O20" s="823"/>
      <c r="P20" s="822"/>
      <c r="Q20" s="823"/>
      <c r="R20" s="822"/>
      <c r="S20" s="691"/>
      <c r="T20" s="823"/>
      <c r="U20" s="822"/>
      <c r="V20" s="823"/>
      <c r="W20" s="822"/>
      <c r="X20" s="823"/>
      <c r="Y20" s="211"/>
      <c r="Z20" s="212"/>
      <c r="AA20" s="212"/>
      <c r="AB20" s="212"/>
      <c r="AC20" s="213"/>
      <c r="AD20" s="213"/>
      <c r="AE20" s="213"/>
      <c r="AF20" s="213"/>
      <c r="AG20" s="213"/>
      <c r="AH20" s="213"/>
      <c r="AI20" s="213"/>
      <c r="AJ20" s="213"/>
      <c r="AK20" s="836"/>
      <c r="AL20" s="837"/>
      <c r="AM20" s="837"/>
      <c r="AN20" s="837"/>
      <c r="AO20" s="83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49"/>
      <c r="C21" s="893"/>
      <c r="D21" s="891"/>
      <c r="E21" s="891"/>
      <c r="F21" s="891"/>
      <c r="G21" s="891"/>
      <c r="H21" s="891"/>
      <c r="I21" s="891"/>
      <c r="J21" s="892"/>
      <c r="K21" s="68">
        <v>11</v>
      </c>
      <c r="L21" s="822"/>
      <c r="M21" s="823"/>
      <c r="N21" s="822"/>
      <c r="O21" s="823"/>
      <c r="P21" s="822"/>
      <c r="Q21" s="823"/>
      <c r="R21" s="822"/>
      <c r="S21" s="691"/>
      <c r="T21" s="823"/>
      <c r="U21" s="822"/>
      <c r="V21" s="823"/>
      <c r="W21" s="822"/>
      <c r="X21" s="823"/>
      <c r="Y21" s="211"/>
      <c r="Z21" s="212"/>
      <c r="AA21" s="212"/>
      <c r="AB21" s="212"/>
      <c r="AC21" s="213"/>
      <c r="AD21" s="213"/>
      <c r="AE21" s="213"/>
      <c r="AF21" s="213"/>
      <c r="AG21" s="213"/>
      <c r="AH21" s="213"/>
      <c r="AI21" s="213"/>
      <c r="AJ21" s="213"/>
      <c r="AK21" s="836"/>
      <c r="AL21" s="837"/>
      <c r="AM21" s="837"/>
      <c r="AN21" s="837"/>
      <c r="AO21" s="83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49"/>
      <c r="C22" s="893"/>
      <c r="D22" s="891"/>
      <c r="E22" s="891"/>
      <c r="F22" s="891"/>
      <c r="G22" s="891"/>
      <c r="H22" s="891"/>
      <c r="I22" s="891"/>
      <c r="J22" s="892"/>
      <c r="K22" s="68">
        <v>12</v>
      </c>
      <c r="L22" s="822"/>
      <c r="M22" s="823"/>
      <c r="N22" s="822"/>
      <c r="O22" s="823"/>
      <c r="P22" s="822"/>
      <c r="Q22" s="823"/>
      <c r="R22" s="822"/>
      <c r="S22" s="691"/>
      <c r="T22" s="823"/>
      <c r="U22" s="822"/>
      <c r="V22" s="823"/>
      <c r="W22" s="822"/>
      <c r="X22" s="823"/>
      <c r="Y22" s="211"/>
      <c r="Z22" s="212"/>
      <c r="AA22" s="212"/>
      <c r="AB22" s="212"/>
      <c r="AC22" s="213"/>
      <c r="AD22" s="213"/>
      <c r="AE22" s="213"/>
      <c r="AF22" s="213"/>
      <c r="AG22" s="213"/>
      <c r="AH22" s="213"/>
      <c r="AI22" s="213"/>
      <c r="AJ22" s="213"/>
      <c r="AK22" s="836"/>
      <c r="AL22" s="837"/>
      <c r="AM22" s="837"/>
      <c r="AN22" s="837"/>
      <c r="AO22" s="83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49"/>
      <c r="C23" s="893"/>
      <c r="D23" s="891"/>
      <c r="E23" s="891"/>
      <c r="F23" s="891"/>
      <c r="G23" s="891"/>
      <c r="H23" s="891"/>
      <c r="I23" s="891"/>
      <c r="J23" s="892"/>
      <c r="K23" s="68">
        <v>13</v>
      </c>
      <c r="L23" s="822"/>
      <c r="M23" s="823"/>
      <c r="N23" s="822"/>
      <c r="O23" s="823"/>
      <c r="P23" s="822"/>
      <c r="Q23" s="823"/>
      <c r="R23" s="822"/>
      <c r="S23" s="691"/>
      <c r="T23" s="823"/>
      <c r="U23" s="822"/>
      <c r="V23" s="823"/>
      <c r="W23" s="822"/>
      <c r="X23" s="823"/>
      <c r="Y23" s="211"/>
      <c r="Z23" s="212"/>
      <c r="AA23" s="212"/>
      <c r="AB23" s="212"/>
      <c r="AC23" s="213"/>
      <c r="AD23" s="213"/>
      <c r="AE23" s="213"/>
      <c r="AF23" s="213"/>
      <c r="AG23" s="213"/>
      <c r="AH23" s="213"/>
      <c r="AI23" s="213"/>
      <c r="AJ23" s="213"/>
      <c r="AK23" s="836"/>
      <c r="AL23" s="837"/>
      <c r="AM23" s="837"/>
      <c r="AN23" s="837"/>
      <c r="AO23" s="83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49"/>
      <c r="C24" s="893"/>
      <c r="D24" s="891"/>
      <c r="E24" s="891"/>
      <c r="F24" s="891"/>
      <c r="G24" s="891"/>
      <c r="H24" s="891"/>
      <c r="I24" s="891"/>
      <c r="J24" s="892"/>
      <c r="K24" s="68">
        <v>14</v>
      </c>
      <c r="L24" s="822"/>
      <c r="M24" s="823"/>
      <c r="N24" s="822"/>
      <c r="O24" s="823"/>
      <c r="P24" s="822"/>
      <c r="Q24" s="823"/>
      <c r="R24" s="822"/>
      <c r="S24" s="691"/>
      <c r="T24" s="823"/>
      <c r="U24" s="822"/>
      <c r="V24" s="823"/>
      <c r="W24" s="822"/>
      <c r="X24" s="823"/>
      <c r="Y24" s="211"/>
      <c r="Z24" s="212"/>
      <c r="AA24" s="212"/>
      <c r="AB24" s="212"/>
      <c r="AC24" s="213"/>
      <c r="AD24" s="213"/>
      <c r="AE24" s="213"/>
      <c r="AF24" s="213"/>
      <c r="AG24" s="213"/>
      <c r="AH24" s="213"/>
      <c r="AI24" s="213"/>
      <c r="AJ24" s="213"/>
      <c r="AK24" s="836"/>
      <c r="AL24" s="837"/>
      <c r="AM24" s="837"/>
      <c r="AN24" s="837"/>
      <c r="AO24" s="83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49"/>
      <c r="C25" s="893"/>
      <c r="D25" s="891"/>
      <c r="E25" s="891"/>
      <c r="F25" s="891"/>
      <c r="G25" s="891"/>
      <c r="H25" s="891"/>
      <c r="I25" s="891"/>
      <c r="J25" s="892"/>
      <c r="K25" s="68">
        <v>15</v>
      </c>
      <c r="L25" s="822"/>
      <c r="M25" s="823"/>
      <c r="N25" s="822"/>
      <c r="O25" s="823"/>
      <c r="P25" s="822"/>
      <c r="Q25" s="823"/>
      <c r="R25" s="822"/>
      <c r="S25" s="691"/>
      <c r="T25" s="823"/>
      <c r="U25" s="822"/>
      <c r="V25" s="823"/>
      <c r="W25" s="822"/>
      <c r="X25" s="823"/>
      <c r="Y25" s="211"/>
      <c r="Z25" s="212"/>
      <c r="AA25" s="212"/>
      <c r="AB25" s="212"/>
      <c r="AC25" s="213"/>
      <c r="AD25" s="213"/>
      <c r="AE25" s="213"/>
      <c r="AF25" s="213"/>
      <c r="AG25" s="213"/>
      <c r="AH25" s="213"/>
      <c r="AI25" s="213"/>
      <c r="AJ25" s="213"/>
      <c r="AK25" s="836"/>
      <c r="AL25" s="837"/>
      <c r="AM25" s="837"/>
      <c r="AN25" s="837"/>
      <c r="AO25" s="83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49"/>
      <c r="C26" s="893"/>
      <c r="D26" s="891"/>
      <c r="E26" s="891"/>
      <c r="F26" s="891"/>
      <c r="G26" s="891"/>
      <c r="H26" s="891"/>
      <c r="I26" s="891"/>
      <c r="J26" s="892"/>
      <c r="K26" s="68">
        <v>16</v>
      </c>
      <c r="L26" s="822"/>
      <c r="M26" s="823"/>
      <c r="N26" s="822"/>
      <c r="O26" s="823"/>
      <c r="P26" s="822"/>
      <c r="Q26" s="823"/>
      <c r="R26" s="822"/>
      <c r="S26" s="691"/>
      <c r="T26" s="823"/>
      <c r="U26" s="822"/>
      <c r="V26" s="823"/>
      <c r="W26" s="822"/>
      <c r="X26" s="823"/>
      <c r="Y26" s="211"/>
      <c r="Z26" s="212"/>
      <c r="AA26" s="212"/>
      <c r="AB26" s="212"/>
      <c r="AC26" s="213"/>
      <c r="AD26" s="213"/>
      <c r="AE26" s="213"/>
      <c r="AF26" s="213"/>
      <c r="AG26" s="213"/>
      <c r="AH26" s="213"/>
      <c r="AI26" s="213"/>
      <c r="AJ26" s="213"/>
      <c r="AK26" s="836"/>
      <c r="AL26" s="837"/>
      <c r="AM26" s="837"/>
      <c r="AN26" s="837"/>
      <c r="AO26" s="83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49"/>
      <c r="C27" s="893"/>
      <c r="D27" s="891"/>
      <c r="E27" s="891"/>
      <c r="F27" s="891"/>
      <c r="G27" s="891"/>
      <c r="H27" s="891"/>
      <c r="I27" s="891"/>
      <c r="J27" s="892"/>
      <c r="K27" s="68">
        <v>17</v>
      </c>
      <c r="L27" s="822"/>
      <c r="M27" s="823"/>
      <c r="N27" s="822"/>
      <c r="O27" s="823"/>
      <c r="P27" s="822"/>
      <c r="Q27" s="823"/>
      <c r="R27" s="822"/>
      <c r="S27" s="691"/>
      <c r="T27" s="823"/>
      <c r="U27" s="822"/>
      <c r="V27" s="823"/>
      <c r="W27" s="822"/>
      <c r="X27" s="823"/>
      <c r="Y27" s="211"/>
      <c r="Z27" s="212"/>
      <c r="AA27" s="212"/>
      <c r="AB27" s="212"/>
      <c r="AC27" s="213"/>
      <c r="AD27" s="213"/>
      <c r="AE27" s="213"/>
      <c r="AF27" s="213"/>
      <c r="AG27" s="213"/>
      <c r="AH27" s="213"/>
      <c r="AI27" s="213"/>
      <c r="AJ27" s="213"/>
      <c r="AK27" s="836"/>
      <c r="AL27" s="837"/>
      <c r="AM27" s="837"/>
      <c r="AN27" s="837"/>
      <c r="AO27" s="83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49"/>
      <c r="C28" s="893"/>
      <c r="D28" s="891"/>
      <c r="E28" s="891"/>
      <c r="F28" s="891"/>
      <c r="G28" s="891"/>
      <c r="H28" s="891"/>
      <c r="I28" s="891"/>
      <c r="J28" s="892"/>
      <c r="K28" s="68">
        <v>18</v>
      </c>
      <c r="L28" s="822"/>
      <c r="M28" s="823"/>
      <c r="N28" s="822"/>
      <c r="O28" s="823"/>
      <c r="P28" s="822"/>
      <c r="Q28" s="823"/>
      <c r="R28" s="822"/>
      <c r="S28" s="691"/>
      <c r="T28" s="823"/>
      <c r="U28" s="822"/>
      <c r="V28" s="823"/>
      <c r="W28" s="822"/>
      <c r="X28" s="823"/>
      <c r="Y28" s="211"/>
      <c r="Z28" s="212"/>
      <c r="AA28" s="212"/>
      <c r="AB28" s="212"/>
      <c r="AC28" s="213"/>
      <c r="AD28" s="213"/>
      <c r="AE28" s="213"/>
      <c r="AF28" s="213"/>
      <c r="AG28" s="213"/>
      <c r="AH28" s="213"/>
      <c r="AI28" s="213"/>
      <c r="AJ28" s="213"/>
      <c r="AK28" s="836"/>
      <c r="AL28" s="837"/>
      <c r="AM28" s="837"/>
      <c r="AN28" s="837"/>
      <c r="AO28" s="83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49"/>
      <c r="C29" s="893"/>
      <c r="D29" s="891"/>
      <c r="E29" s="891"/>
      <c r="F29" s="891"/>
      <c r="G29" s="891"/>
      <c r="H29" s="891"/>
      <c r="I29" s="891"/>
      <c r="J29" s="892"/>
      <c r="K29" s="68">
        <v>19</v>
      </c>
      <c r="L29" s="822"/>
      <c r="M29" s="823"/>
      <c r="N29" s="822"/>
      <c r="O29" s="823"/>
      <c r="P29" s="822"/>
      <c r="Q29" s="823"/>
      <c r="R29" s="822"/>
      <c r="S29" s="691"/>
      <c r="T29" s="823"/>
      <c r="U29" s="822"/>
      <c r="V29" s="823"/>
      <c r="W29" s="822"/>
      <c r="X29" s="823"/>
      <c r="Y29" s="211"/>
      <c r="Z29" s="212"/>
      <c r="AA29" s="212"/>
      <c r="AB29" s="212"/>
      <c r="AC29" s="213"/>
      <c r="AD29" s="213"/>
      <c r="AE29" s="213"/>
      <c r="AF29" s="213"/>
      <c r="AG29" s="213"/>
      <c r="AH29" s="213"/>
      <c r="AI29" s="213"/>
      <c r="AJ29" s="213"/>
      <c r="AK29" s="836"/>
      <c r="AL29" s="837"/>
      <c r="AM29" s="837"/>
      <c r="AN29" s="837"/>
      <c r="AO29" s="83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49"/>
      <c r="C30" s="893"/>
      <c r="D30" s="891"/>
      <c r="E30" s="891"/>
      <c r="F30" s="891"/>
      <c r="G30" s="891"/>
      <c r="H30" s="891"/>
      <c r="I30" s="891"/>
      <c r="J30" s="892"/>
      <c r="K30" s="68">
        <v>20</v>
      </c>
      <c r="L30" s="822"/>
      <c r="M30" s="823"/>
      <c r="N30" s="822"/>
      <c r="O30" s="823"/>
      <c r="P30" s="822"/>
      <c r="Q30" s="823"/>
      <c r="R30" s="822"/>
      <c r="S30" s="691"/>
      <c r="T30" s="823"/>
      <c r="U30" s="822"/>
      <c r="V30" s="823"/>
      <c r="W30" s="822"/>
      <c r="X30" s="823"/>
      <c r="Y30" s="211"/>
      <c r="Z30" s="212"/>
      <c r="AA30" s="212"/>
      <c r="AB30" s="212"/>
      <c r="AC30" s="213"/>
      <c r="AD30" s="213"/>
      <c r="AE30" s="213"/>
      <c r="AF30" s="213"/>
      <c r="AG30" s="213"/>
      <c r="AH30" s="213"/>
      <c r="AI30" s="213"/>
      <c r="AJ30" s="213"/>
      <c r="AK30" s="836"/>
      <c r="AL30" s="837"/>
      <c r="AM30" s="837"/>
      <c r="AN30" s="837"/>
      <c r="AO30" s="83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49"/>
      <c r="C31" s="893"/>
      <c r="D31" s="891"/>
      <c r="E31" s="891"/>
      <c r="F31" s="891"/>
      <c r="G31" s="891"/>
      <c r="H31" s="891"/>
      <c r="I31" s="891"/>
      <c r="J31" s="892"/>
      <c r="K31" s="68">
        <v>21</v>
      </c>
      <c r="L31" s="822"/>
      <c r="M31" s="823"/>
      <c r="N31" s="822"/>
      <c r="O31" s="823"/>
      <c r="P31" s="822"/>
      <c r="Q31" s="823"/>
      <c r="R31" s="822"/>
      <c r="S31" s="691"/>
      <c r="T31" s="823"/>
      <c r="U31" s="822"/>
      <c r="V31" s="823"/>
      <c r="W31" s="822"/>
      <c r="X31" s="823"/>
      <c r="Y31" s="211"/>
      <c r="Z31" s="212"/>
      <c r="AA31" s="212"/>
      <c r="AB31" s="212"/>
      <c r="AC31" s="213"/>
      <c r="AD31" s="213"/>
      <c r="AE31" s="213"/>
      <c r="AF31" s="213"/>
      <c r="AG31" s="213"/>
      <c r="AH31" s="213"/>
      <c r="AI31" s="213"/>
      <c r="AJ31" s="213"/>
      <c r="AK31" s="836"/>
      <c r="AL31" s="837"/>
      <c r="AM31" s="837"/>
      <c r="AN31" s="837"/>
      <c r="AO31" s="83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49"/>
      <c r="C32" s="893"/>
      <c r="D32" s="891"/>
      <c r="E32" s="891"/>
      <c r="F32" s="891"/>
      <c r="G32" s="891"/>
      <c r="H32" s="891"/>
      <c r="I32" s="891"/>
      <c r="J32" s="892"/>
      <c r="K32" s="68">
        <v>22</v>
      </c>
      <c r="L32" s="822"/>
      <c r="M32" s="823"/>
      <c r="N32" s="822"/>
      <c r="O32" s="823"/>
      <c r="P32" s="822"/>
      <c r="Q32" s="823"/>
      <c r="R32" s="822"/>
      <c r="S32" s="691"/>
      <c r="T32" s="823"/>
      <c r="U32" s="822"/>
      <c r="V32" s="823"/>
      <c r="W32" s="822"/>
      <c r="X32" s="823"/>
      <c r="Y32" s="211"/>
      <c r="Z32" s="212"/>
      <c r="AA32" s="212"/>
      <c r="AB32" s="212"/>
      <c r="AC32" s="213"/>
      <c r="AD32" s="213"/>
      <c r="AE32" s="213"/>
      <c r="AF32" s="213"/>
      <c r="AG32" s="213"/>
      <c r="AH32" s="213"/>
      <c r="AI32" s="213"/>
      <c r="AJ32" s="213"/>
      <c r="AK32" s="836"/>
      <c r="AL32" s="837"/>
      <c r="AM32" s="837"/>
      <c r="AN32" s="837"/>
      <c r="AO32" s="838"/>
      <c r="AP32" s="2"/>
      <c r="AQ32" s="161">
        <f t="shared" ref="AQ32" si="9">IF(P37="材質劣化",2,IF(P37="漏水",3,1))</f>
        <v>1</v>
      </c>
      <c r="AR32" s="3"/>
      <c r="AS32" s="826"/>
      <c r="AT32" s="826"/>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49"/>
      <c r="C33" s="893"/>
      <c r="D33" s="891"/>
      <c r="E33" s="891"/>
      <c r="F33" s="891"/>
      <c r="G33" s="891"/>
      <c r="H33" s="891"/>
      <c r="I33" s="891"/>
      <c r="J33" s="892"/>
      <c r="K33" s="68">
        <v>23</v>
      </c>
      <c r="L33" s="822"/>
      <c r="M33" s="823"/>
      <c r="N33" s="822"/>
      <c r="O33" s="823"/>
      <c r="P33" s="822"/>
      <c r="Q33" s="823"/>
      <c r="R33" s="822"/>
      <c r="S33" s="691"/>
      <c r="T33" s="823"/>
      <c r="U33" s="822"/>
      <c r="V33" s="823"/>
      <c r="W33" s="822"/>
      <c r="X33" s="823"/>
      <c r="Y33" s="211"/>
      <c r="Z33" s="212"/>
      <c r="AA33" s="212"/>
      <c r="AB33" s="212"/>
      <c r="AC33" s="213"/>
      <c r="AD33" s="213"/>
      <c r="AE33" s="213"/>
      <c r="AF33" s="213"/>
      <c r="AG33" s="213"/>
      <c r="AH33" s="213"/>
      <c r="AI33" s="213"/>
      <c r="AJ33" s="213"/>
      <c r="AK33" s="836"/>
      <c r="AL33" s="837"/>
      <c r="AM33" s="837"/>
      <c r="AN33" s="837"/>
      <c r="AO33" s="838"/>
      <c r="AP33" s="2"/>
      <c r="AQ33" s="161">
        <f t="shared" ref="AQ33" si="10">IF(P33="材質劣化",2,IF(P33="漏水",3,1))</f>
        <v>1</v>
      </c>
      <c r="AR33" s="3"/>
      <c r="AS33" s="827"/>
      <c r="AT33" s="827"/>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49"/>
      <c r="C34" s="893"/>
      <c r="D34" s="891"/>
      <c r="E34" s="891"/>
      <c r="F34" s="891"/>
      <c r="G34" s="891"/>
      <c r="H34" s="891"/>
      <c r="I34" s="891"/>
      <c r="J34" s="892"/>
      <c r="K34" s="68">
        <v>24</v>
      </c>
      <c r="L34" s="822"/>
      <c r="M34" s="823"/>
      <c r="N34" s="822"/>
      <c r="O34" s="823"/>
      <c r="P34" s="822"/>
      <c r="Q34" s="823"/>
      <c r="R34" s="822"/>
      <c r="S34" s="691"/>
      <c r="T34" s="823"/>
      <c r="U34" s="822"/>
      <c r="V34" s="823"/>
      <c r="W34" s="822"/>
      <c r="X34" s="823"/>
      <c r="Y34" s="211"/>
      <c r="Z34" s="212"/>
      <c r="AA34" s="212"/>
      <c r="AB34" s="212"/>
      <c r="AC34" s="213"/>
      <c r="AD34" s="213"/>
      <c r="AE34" s="213"/>
      <c r="AF34" s="213"/>
      <c r="AG34" s="213"/>
      <c r="AH34" s="213"/>
      <c r="AI34" s="213"/>
      <c r="AJ34" s="213"/>
      <c r="AK34" s="836"/>
      <c r="AL34" s="837"/>
      <c r="AM34" s="837"/>
      <c r="AN34" s="837"/>
      <c r="AO34" s="838"/>
      <c r="AP34" s="2"/>
      <c r="AQ34" s="161">
        <f t="shared" ref="AQ34" si="11">IF(P36="材質劣化",2,IF(P36="漏水",3,1))</f>
        <v>1</v>
      </c>
      <c r="AR34" s="3"/>
      <c r="AS34" s="825"/>
      <c r="AT34" s="825"/>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49"/>
      <c r="C35" s="893"/>
      <c r="D35" s="891"/>
      <c r="E35" s="891"/>
      <c r="F35" s="891"/>
      <c r="G35" s="891"/>
      <c r="H35" s="891"/>
      <c r="I35" s="891"/>
      <c r="J35" s="892"/>
      <c r="K35" s="841" t="s">
        <v>377</v>
      </c>
      <c r="L35" s="832" t="s">
        <v>181</v>
      </c>
      <c r="M35" s="832"/>
      <c r="N35" s="832"/>
      <c r="O35" s="832"/>
      <c r="P35" s="832"/>
      <c r="Q35" s="832"/>
      <c r="R35" s="832"/>
      <c r="S35" s="832"/>
      <c r="T35" s="832"/>
      <c r="U35" s="832"/>
      <c r="V35" s="832"/>
      <c r="W35" s="832"/>
      <c r="X35" s="832"/>
      <c r="Y35" s="833" t="s">
        <v>331</v>
      </c>
      <c r="Z35" s="834"/>
      <c r="AA35" s="834"/>
      <c r="AB35" s="83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2" t="s">
        <v>456</v>
      </c>
      <c r="AL35" s="832"/>
      <c r="AM35" s="861" t="s">
        <v>505</v>
      </c>
      <c r="AN35" s="861"/>
      <c r="AO35" s="861"/>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49"/>
      <c r="C36" s="893"/>
      <c r="D36" s="891"/>
      <c r="E36" s="891"/>
      <c r="F36" s="891"/>
      <c r="G36" s="891"/>
      <c r="H36" s="891"/>
      <c r="I36" s="891"/>
      <c r="J36" s="892"/>
      <c r="K36" s="842"/>
      <c r="L36" s="850" t="s">
        <v>332</v>
      </c>
      <c r="M36" s="856"/>
      <c r="N36" s="851"/>
      <c r="O36" s="850" t="s">
        <v>556</v>
      </c>
      <c r="P36" s="856"/>
      <c r="Q36" s="856"/>
      <c r="R36" s="856"/>
      <c r="S36" s="856"/>
      <c r="T36" s="856"/>
      <c r="U36" s="856"/>
      <c r="V36" s="856"/>
      <c r="W36" s="856"/>
      <c r="X36" s="85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2"/>
      <c r="AL36" s="832"/>
      <c r="AM36" s="861"/>
      <c r="AN36" s="861"/>
      <c r="AO36" s="861"/>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49"/>
      <c r="C37" s="893"/>
      <c r="D37" s="891"/>
      <c r="E37" s="891"/>
      <c r="F37" s="891"/>
      <c r="G37" s="891"/>
      <c r="H37" s="891"/>
      <c r="I37" s="891"/>
      <c r="J37" s="892"/>
      <c r="K37" s="842"/>
      <c r="L37" s="852"/>
      <c r="M37" s="857"/>
      <c r="N37" s="853"/>
      <c r="O37" s="852"/>
      <c r="P37" s="857"/>
      <c r="Q37" s="857"/>
      <c r="R37" s="857"/>
      <c r="S37" s="857"/>
      <c r="T37" s="857"/>
      <c r="U37" s="857"/>
      <c r="V37" s="857"/>
      <c r="W37" s="857"/>
      <c r="X37" s="853"/>
      <c r="Y37" s="847">
        <f>IF(COUNTIF(Y11:Y34,"〇")&gt;0,1,0)</f>
        <v>0</v>
      </c>
      <c r="Z37" s="847">
        <f t="shared" ref="Z37:AB37" si="14">IF(COUNTIF(Z11:Z34,"〇")&gt;0,1,0)</f>
        <v>0</v>
      </c>
      <c r="AA37" s="847">
        <f t="shared" si="14"/>
        <v>0</v>
      </c>
      <c r="AB37" s="847">
        <f t="shared" si="14"/>
        <v>0</v>
      </c>
      <c r="AC37" s="847">
        <f>COUNTA(AC11:AC34)</f>
        <v>0</v>
      </c>
      <c r="AD37" s="847">
        <f t="shared" ref="AD37:AI37" si="15">COUNTA(AD11:AD34)</f>
        <v>0</v>
      </c>
      <c r="AE37" s="847">
        <f t="shared" si="15"/>
        <v>0</v>
      </c>
      <c r="AF37" s="847">
        <f t="shared" si="15"/>
        <v>0</v>
      </c>
      <c r="AG37" s="847">
        <f t="shared" si="15"/>
        <v>0</v>
      </c>
      <c r="AH37" s="847">
        <f t="shared" si="15"/>
        <v>0</v>
      </c>
      <c r="AI37" s="847">
        <f t="shared" si="15"/>
        <v>0</v>
      </c>
      <c r="AJ37" s="847">
        <f>COUNTA(AJ11:AJ34)</f>
        <v>0</v>
      </c>
      <c r="AK37" s="832"/>
      <c r="AL37" s="832"/>
      <c r="AM37" s="861"/>
      <c r="AN37" s="861"/>
      <c r="AO37" s="861"/>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49"/>
      <c r="C38" s="893"/>
      <c r="D38" s="891"/>
      <c r="E38" s="891"/>
      <c r="F38" s="891"/>
      <c r="G38" s="891"/>
      <c r="H38" s="891"/>
      <c r="I38" s="891"/>
      <c r="J38" s="892"/>
      <c r="K38" s="842"/>
      <c r="L38" s="854"/>
      <c r="M38" s="858"/>
      <c r="N38" s="855"/>
      <c r="O38" s="854"/>
      <c r="P38" s="858"/>
      <c r="Q38" s="858"/>
      <c r="R38" s="858"/>
      <c r="S38" s="858"/>
      <c r="T38" s="858"/>
      <c r="U38" s="858"/>
      <c r="V38" s="858"/>
      <c r="W38" s="858"/>
      <c r="X38" s="855"/>
      <c r="Y38" s="847"/>
      <c r="Z38" s="847"/>
      <c r="AA38" s="847"/>
      <c r="AB38" s="847"/>
      <c r="AC38" s="847"/>
      <c r="AD38" s="847"/>
      <c r="AE38" s="847"/>
      <c r="AF38" s="847"/>
      <c r="AG38" s="847"/>
      <c r="AH38" s="847"/>
      <c r="AI38" s="847"/>
      <c r="AJ38" s="847"/>
      <c r="AK38" s="832"/>
      <c r="AL38" s="832"/>
      <c r="AM38" s="861"/>
      <c r="AN38" s="861"/>
      <c r="AO38" s="861"/>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49"/>
      <c r="C39" s="893"/>
      <c r="D39" s="891"/>
      <c r="E39" s="891"/>
      <c r="F39" s="891"/>
      <c r="G39" s="891"/>
      <c r="H39" s="891"/>
      <c r="I39" s="891"/>
      <c r="J39" s="891"/>
      <c r="K39" s="839" t="s">
        <v>557</v>
      </c>
      <c r="L39" s="843" t="s">
        <v>691</v>
      </c>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49"/>
      <c r="C40" s="893"/>
      <c r="D40" s="891"/>
      <c r="E40" s="891"/>
      <c r="F40" s="891"/>
      <c r="G40" s="891"/>
      <c r="H40" s="891"/>
      <c r="I40" s="891"/>
      <c r="J40" s="891"/>
      <c r="K40" s="840"/>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49"/>
      <c r="C41" s="893"/>
      <c r="D41" s="891"/>
      <c r="E41" s="891"/>
      <c r="F41" s="891"/>
      <c r="G41" s="891"/>
      <c r="H41" s="891"/>
      <c r="I41" s="891"/>
      <c r="J41" s="891"/>
      <c r="K41" s="840"/>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49"/>
      <c r="C42" s="893"/>
      <c r="D42" s="891"/>
      <c r="E42" s="891"/>
      <c r="F42" s="891"/>
      <c r="G42" s="891"/>
      <c r="H42" s="891"/>
      <c r="I42" s="891"/>
      <c r="J42" s="891"/>
      <c r="K42" s="840"/>
      <c r="L42" s="830"/>
      <c r="M42" s="830"/>
      <c r="N42" s="830"/>
      <c r="O42" s="830"/>
      <c r="P42" s="830"/>
      <c r="Q42" s="830"/>
      <c r="R42" s="830"/>
      <c r="S42" s="830"/>
      <c r="T42" s="830"/>
      <c r="U42" s="830"/>
      <c r="V42" s="830"/>
      <c r="W42" s="830"/>
      <c r="X42" s="830"/>
      <c r="Y42" s="830"/>
      <c r="Z42" s="830"/>
      <c r="AA42" s="830"/>
      <c r="AB42" s="830"/>
      <c r="AC42" s="830"/>
      <c r="AD42" s="830"/>
      <c r="AE42" s="830"/>
      <c r="AF42" s="830"/>
      <c r="AG42" s="830"/>
      <c r="AH42" s="830"/>
      <c r="AI42" s="830"/>
      <c r="AJ42" s="830"/>
      <c r="AK42" s="830"/>
      <c r="AL42" s="830"/>
      <c r="AM42" s="830"/>
      <c r="AN42" s="830"/>
      <c r="AO42" s="83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49"/>
      <c r="C43" s="893"/>
      <c r="D43" s="891"/>
      <c r="E43" s="891"/>
      <c r="F43" s="891"/>
      <c r="G43" s="891"/>
      <c r="H43" s="891"/>
      <c r="I43" s="891"/>
      <c r="J43" s="892"/>
      <c r="K43" s="828" t="s">
        <v>333</v>
      </c>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49"/>
      <c r="C44" s="893"/>
      <c r="D44" s="891"/>
      <c r="E44" s="891"/>
      <c r="F44" s="891"/>
      <c r="G44" s="891"/>
      <c r="H44" s="891"/>
      <c r="I44" s="891"/>
      <c r="J44" s="892"/>
      <c r="K44" s="875" t="s">
        <v>412</v>
      </c>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6"/>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94"/>
      <c r="D45" s="895"/>
      <c r="E45" s="895"/>
      <c r="F45" s="895"/>
      <c r="G45" s="895"/>
      <c r="H45" s="895"/>
      <c r="I45" s="895"/>
      <c r="J45" s="896"/>
      <c r="K45" s="829" t="s">
        <v>555</v>
      </c>
      <c r="L45" s="830"/>
      <c r="M45" s="830"/>
      <c r="N45" s="830"/>
      <c r="O45" s="830"/>
      <c r="P45" s="830"/>
      <c r="Q45" s="830"/>
      <c r="R45" s="830"/>
      <c r="S45" s="830"/>
      <c r="T45" s="830"/>
      <c r="U45" s="830"/>
      <c r="V45" s="830"/>
      <c r="W45" s="830"/>
      <c r="X45" s="830"/>
      <c r="Y45" s="830"/>
      <c r="Z45" s="830"/>
      <c r="AA45" s="830"/>
      <c r="AB45" s="830"/>
      <c r="AC45" s="830"/>
      <c r="AD45" s="830"/>
      <c r="AE45" s="830"/>
      <c r="AF45" s="830"/>
      <c r="AG45" s="830"/>
      <c r="AH45" s="830"/>
      <c r="AI45" s="830"/>
      <c r="AJ45" s="830"/>
      <c r="AK45" s="830"/>
      <c r="AL45" s="830"/>
      <c r="AM45" s="830"/>
      <c r="AN45" s="830"/>
      <c r="AO45" s="83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0" priority="3">
      <formula>$AQ11=2</formula>
    </cfRule>
  </conditionalFormatting>
  <conditionalFormatting sqref="Y29:AB29 AG29:AJ29">
    <cfRule type="expression" dxfId="19" priority="16">
      <formula>$AQ28=2</formula>
    </cfRule>
  </conditionalFormatting>
  <conditionalFormatting sqref="Y30:AB31 AG30:AJ31">
    <cfRule type="expression" dxfId="18" priority="13">
      <formula>$AQ28=2</formula>
    </cfRule>
  </conditionalFormatting>
  <conditionalFormatting sqref="Y32:AB32 AG32:AJ32">
    <cfRule type="expression" dxfId="17" priority="10">
      <formula>$AQ29=2</formula>
    </cfRule>
  </conditionalFormatting>
  <conditionalFormatting sqref="Y33:AB33 AG33:AJ33">
    <cfRule type="expression" dxfId="16" priority="7">
      <formula>$AQ29=2</formula>
    </cfRule>
  </conditionalFormatting>
  <conditionalFormatting sqref="Y34:AB34 AG34:AJ34">
    <cfRule type="expression" dxfId="15" priority="4">
      <formula>$AQ29=2</formula>
    </cfRule>
  </conditionalFormatting>
  <conditionalFormatting sqref="Y11:AF28">
    <cfRule type="expression" dxfId="14" priority="2">
      <formula>$AQ11=3</formula>
    </cfRule>
  </conditionalFormatting>
  <conditionalFormatting sqref="Y29:AF29">
    <cfRule type="expression" dxfId="13" priority="17">
      <formula>$AQ28=3</formula>
    </cfRule>
  </conditionalFormatting>
  <conditionalFormatting sqref="Y30:AF31">
    <cfRule type="expression" dxfId="12" priority="14">
      <formula>$AQ28=3</formula>
    </cfRule>
  </conditionalFormatting>
  <conditionalFormatting sqref="Y32:AF32">
    <cfRule type="expression" dxfId="11" priority="11">
      <formula>$AQ29=3</formula>
    </cfRule>
  </conditionalFormatting>
  <conditionalFormatting sqref="Y33:AF33">
    <cfRule type="expression" dxfId="10" priority="8">
      <formula>$AQ29=3</formula>
    </cfRule>
  </conditionalFormatting>
  <conditionalFormatting sqref="Y34:AF34">
    <cfRule type="expression" dxfId="9" priority="5">
      <formula>$AQ29=3</formula>
    </cfRule>
  </conditionalFormatting>
  <conditionalFormatting sqref="AC11:AJ28">
    <cfRule type="expression" dxfId="8" priority="1">
      <formula>$AQ11=1</formula>
    </cfRule>
  </conditionalFormatting>
  <conditionalFormatting sqref="AC29:AJ29">
    <cfRule type="expression" dxfId="7" priority="18">
      <formula>$AQ28=1</formula>
    </cfRule>
  </conditionalFormatting>
  <conditionalFormatting sqref="AC30:AJ31">
    <cfRule type="expression" dxfId="6" priority="15">
      <formula>$AQ28=1</formula>
    </cfRule>
  </conditionalFormatting>
  <conditionalFormatting sqref="AC32:AJ32">
    <cfRule type="expression" dxfId="5" priority="12">
      <formula>$AQ29=1</formula>
    </cfRule>
  </conditionalFormatting>
  <conditionalFormatting sqref="AC33:AJ33">
    <cfRule type="expression" dxfId="4" priority="9">
      <formula>$AQ29=1</formula>
    </cfRule>
  </conditionalFormatting>
  <conditionalFormatting sqref="AC34:AJ34">
    <cfRule type="expression" dxfId="3" priority="6">
      <formula>$AQ29=1</formula>
    </cfRule>
  </conditionalFormatting>
  <dataValidations count="2">
    <dataValidation type="list" allowBlank="1" showInputMessage="1" showErrorMessage="1" sqref="Y11:AB34" xr:uid="{0DC0F4ED-8942-4D3F-A07F-22ABF3251A02}">
      <formula1>"〇,"</formula1>
    </dataValidation>
    <dataValidation type="list" allowBlank="1" showInputMessage="1" showErrorMessage="1" sqref="N11:O34" xr:uid="{8998EB2B-55A9-46C1-A6B4-04EEA3DCD28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D5B5E6F-850C-4571-8F08-D2FCAD2BDD03}">
          <x14:formula1>
            <xm:f>'(参考)リスト'!$G$16:$G$19</xm:f>
          </x14:formula1>
          <xm:sqref>AM35:AO38</xm:sqref>
        </x14:dataValidation>
        <x14:dataValidation type="list" allowBlank="1" showInputMessage="1" showErrorMessage="1" xr:uid="{D21A547B-718D-464B-93BF-7A46913D83B9}">
          <x14:formula1>
            <xm:f>'(参考)リスト'!$B$16:$B$21</xm:f>
          </x14:formula1>
          <xm:sqref>L11:M34</xm:sqref>
        </x14:dataValidation>
        <x14:dataValidation type="list" allowBlank="1" showInputMessage="1" showErrorMessage="1" xr:uid="{B198591E-7438-4EDD-9FF5-E059B96355D5}">
          <x14:formula1>
            <xm:f>'(参考)リスト'!$E$16:$E$27</xm:f>
          </x14:formula1>
          <xm:sqref>R11:T34</xm:sqref>
        </x14:dataValidation>
        <x14:dataValidation type="list" allowBlank="1" showInputMessage="1" showErrorMessage="1" xr:uid="{28534CB6-0F53-4FDD-AF0B-2125ADF2CB27}">
          <x14:formula1>
            <xm:f>'(参考)リスト'!$D$16:$D$18</xm:f>
          </x14:formula1>
          <xm:sqref>P11:Q34</xm:sqref>
        </x14:dataValidation>
        <x14:dataValidation type="list" allowBlank="1" showInputMessage="1" showErrorMessage="1" xr:uid="{D855A480-43B7-4EE8-BB29-DFBA228AA4EE}">
          <x14:formula1>
            <xm:f>'(参考)リスト'!$F$16:$F$21</xm:f>
          </x14:formula1>
          <xm:sqref>U11:X34</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100" zoomScaleSheetLayoutView="100" workbookViewId="0"/>
  </sheetViews>
  <sheetFormatPr defaultColWidth="8.875" defaultRowHeight="13.5" x14ac:dyDescent="0.15"/>
  <cols>
    <col min="1" max="1" width="1.875" style="152" customWidth="1"/>
    <col min="2" max="60" width="2.25" style="112" customWidth="1"/>
    <col min="61" max="61" width="0.625" style="112" customWidth="1"/>
    <col min="62" max="62" width="2.25" style="112" customWidth="1"/>
    <col min="63" max="63" width="1" style="112" customWidth="1"/>
    <col min="64" max="65" width="2.25" style="112" customWidth="1"/>
    <col min="66" max="16384" width="8.875" style="152"/>
  </cols>
  <sheetData>
    <row r="2" spans="2:63" s="111" customFormat="1" ht="14.25" customHeight="1" x14ac:dyDescent="0.15">
      <c r="B2" s="110" t="s">
        <v>450</v>
      </c>
    </row>
    <row r="3" spans="2:63" s="111" customFormat="1" ht="17.25" customHeight="1" x14ac:dyDescent="0.15">
      <c r="B3" s="947" t="s">
        <v>17</v>
      </c>
      <c r="C3" s="948"/>
      <c r="D3" s="948"/>
      <c r="E3" s="949"/>
      <c r="F3" s="944" t="s">
        <v>693</v>
      </c>
      <c r="G3" s="945"/>
      <c r="H3" s="945"/>
      <c r="I3" s="945"/>
      <c r="J3" s="945"/>
      <c r="K3" s="945"/>
      <c r="L3" s="945"/>
      <c r="M3" s="945"/>
      <c r="N3" s="945"/>
      <c r="O3" s="945"/>
      <c r="P3" s="945"/>
      <c r="Q3" s="945"/>
      <c r="R3" s="945"/>
      <c r="S3" s="945"/>
      <c r="T3" s="946"/>
      <c r="U3" s="935" t="s">
        <v>192</v>
      </c>
      <c r="V3" s="936"/>
      <c r="W3" s="936"/>
      <c r="X3" s="937"/>
      <c r="Y3" s="937"/>
      <c r="Z3" s="956" t="s">
        <v>697</v>
      </c>
      <c r="AA3" s="957"/>
      <c r="AB3" s="957"/>
      <c r="AC3" s="957"/>
      <c r="AD3" s="957"/>
      <c r="AE3" s="957"/>
      <c r="AF3" s="957"/>
      <c r="AG3" s="957"/>
      <c r="AH3" s="958"/>
      <c r="AI3" s="959" t="s">
        <v>452</v>
      </c>
      <c r="AJ3" s="960"/>
      <c r="AK3" s="960"/>
      <c r="AL3" s="960"/>
      <c r="AM3" s="960"/>
      <c r="AN3" s="961"/>
      <c r="AO3" s="938" t="s">
        <v>702</v>
      </c>
      <c r="AP3" s="939"/>
      <c r="AQ3" s="939"/>
      <c r="AR3" s="939"/>
      <c r="AS3" s="939"/>
      <c r="AT3" s="939"/>
      <c r="AU3" s="939"/>
      <c r="AV3" s="940"/>
      <c r="AW3" s="923" t="s">
        <v>185</v>
      </c>
      <c r="AX3" s="924"/>
      <c r="AY3" s="924"/>
      <c r="AZ3" s="924"/>
      <c r="BA3" s="924"/>
      <c r="BB3" s="925"/>
      <c r="BC3" s="929">
        <v>45848</v>
      </c>
      <c r="BD3" s="930"/>
      <c r="BE3" s="930"/>
      <c r="BF3" s="930"/>
      <c r="BG3" s="930"/>
      <c r="BH3" s="930"/>
      <c r="BI3" s="930"/>
      <c r="BJ3" s="930"/>
      <c r="BK3" s="931"/>
    </row>
    <row r="4" spans="2:63" s="111" customFormat="1" ht="17.25" customHeight="1" x14ac:dyDescent="0.15">
      <c r="B4" s="950" t="s">
        <v>191</v>
      </c>
      <c r="C4" s="951"/>
      <c r="D4" s="951"/>
      <c r="E4" s="952"/>
      <c r="F4" s="953" t="s">
        <v>695</v>
      </c>
      <c r="G4" s="954"/>
      <c r="H4" s="954"/>
      <c r="I4" s="954"/>
      <c r="J4" s="954"/>
      <c r="K4" s="954"/>
      <c r="L4" s="954"/>
      <c r="M4" s="954"/>
      <c r="N4" s="954"/>
      <c r="O4" s="954"/>
      <c r="P4" s="954"/>
      <c r="Q4" s="954"/>
      <c r="R4" s="954"/>
      <c r="S4" s="954"/>
      <c r="T4" s="955"/>
      <c r="U4" s="935" t="s">
        <v>238</v>
      </c>
      <c r="V4" s="936"/>
      <c r="W4" s="936"/>
      <c r="X4" s="937"/>
      <c r="Y4" s="937"/>
      <c r="Z4" s="956" t="s">
        <v>699</v>
      </c>
      <c r="AA4" s="957"/>
      <c r="AB4" s="957"/>
      <c r="AC4" s="957"/>
      <c r="AD4" s="957"/>
      <c r="AE4" s="957"/>
      <c r="AF4" s="957"/>
      <c r="AG4" s="957"/>
      <c r="AH4" s="958"/>
      <c r="AI4" s="962"/>
      <c r="AJ4" s="963"/>
      <c r="AK4" s="963"/>
      <c r="AL4" s="963"/>
      <c r="AM4" s="963"/>
      <c r="AN4" s="964"/>
      <c r="AO4" s="941" t="s">
        <v>703</v>
      </c>
      <c r="AP4" s="942"/>
      <c r="AQ4" s="942"/>
      <c r="AR4" s="942"/>
      <c r="AS4" s="942"/>
      <c r="AT4" s="942"/>
      <c r="AU4" s="942"/>
      <c r="AV4" s="943"/>
      <c r="AW4" s="926"/>
      <c r="AX4" s="927"/>
      <c r="AY4" s="927"/>
      <c r="AZ4" s="927"/>
      <c r="BA4" s="927"/>
      <c r="BB4" s="928"/>
      <c r="BC4" s="932"/>
      <c r="BD4" s="933"/>
      <c r="BE4" s="933"/>
      <c r="BF4" s="933"/>
      <c r="BG4" s="933"/>
      <c r="BH4" s="933"/>
      <c r="BI4" s="933"/>
      <c r="BJ4" s="933"/>
      <c r="BK4" s="934"/>
    </row>
    <row r="5" spans="2:63" ht="42.75" customHeight="1" x14ac:dyDescent="0.15">
      <c r="B5" s="922" t="s">
        <v>190</v>
      </c>
      <c r="C5" s="909"/>
      <c r="D5" s="909"/>
      <c r="E5" s="909"/>
      <c r="F5" s="909"/>
      <c r="G5" s="910"/>
      <c r="H5" s="908" t="s">
        <v>189</v>
      </c>
      <c r="I5" s="909"/>
      <c r="J5" s="909"/>
      <c r="K5" s="909"/>
      <c r="L5" s="909"/>
      <c r="M5" s="909"/>
      <c r="N5" s="909"/>
      <c r="O5" s="910"/>
      <c r="P5" s="911" t="s">
        <v>552</v>
      </c>
      <c r="Q5" s="898"/>
      <c r="R5" s="898"/>
      <c r="S5" s="898"/>
      <c r="T5" s="898"/>
      <c r="U5" s="898"/>
      <c r="V5" s="898"/>
      <c r="W5" s="898"/>
      <c r="X5" s="898"/>
      <c r="Y5" s="898"/>
      <c r="Z5" s="898"/>
      <c r="AA5" s="898"/>
      <c r="AB5" s="898"/>
      <c r="AC5" s="898"/>
      <c r="AD5" s="898"/>
      <c r="AE5" s="898"/>
      <c r="AF5" s="898"/>
      <c r="AG5" s="898"/>
      <c r="AH5" s="898"/>
      <c r="AI5" s="898"/>
      <c r="AJ5" s="898"/>
      <c r="AK5" s="898"/>
      <c r="AL5" s="898"/>
      <c r="AM5" s="898"/>
      <c r="AN5" s="911" t="s">
        <v>188</v>
      </c>
      <c r="AO5" s="898"/>
      <c r="AP5" s="898"/>
      <c r="AQ5" s="898"/>
      <c r="AR5" s="898"/>
      <c r="AS5" s="898"/>
      <c r="AT5" s="898"/>
      <c r="AU5" s="898"/>
      <c r="AV5" s="898"/>
      <c r="AW5" s="898"/>
      <c r="AX5" s="898"/>
      <c r="AY5" s="898"/>
      <c r="AZ5" s="898"/>
      <c r="BA5" s="898"/>
      <c r="BB5" s="898"/>
      <c r="BC5" s="898"/>
      <c r="BD5" s="898"/>
      <c r="BE5" s="898"/>
      <c r="BF5" s="898"/>
      <c r="BG5" s="898"/>
      <c r="BH5" s="898"/>
      <c r="BI5" s="898"/>
      <c r="BJ5" s="898"/>
      <c r="BK5" s="899"/>
    </row>
    <row r="6" spans="2:63" ht="29.25" customHeight="1" x14ac:dyDescent="0.15">
      <c r="B6" s="905"/>
      <c r="C6" s="906"/>
      <c r="D6" s="906"/>
      <c r="E6" s="906"/>
      <c r="F6" s="906"/>
      <c r="G6" s="907"/>
      <c r="H6" s="920"/>
      <c r="I6" s="921"/>
      <c r="J6" s="921"/>
      <c r="K6" s="921"/>
      <c r="L6" s="921"/>
      <c r="M6" s="921"/>
      <c r="N6" s="921"/>
      <c r="O6" s="921"/>
      <c r="P6" s="912"/>
      <c r="Q6" s="913"/>
      <c r="R6" s="913"/>
      <c r="S6" s="913"/>
      <c r="T6" s="913"/>
      <c r="U6" s="913"/>
      <c r="V6" s="913"/>
      <c r="W6" s="913"/>
      <c r="X6" s="913"/>
      <c r="Y6" s="913"/>
      <c r="Z6" s="913"/>
      <c r="AA6" s="913"/>
      <c r="AB6" s="913"/>
      <c r="AC6" s="913"/>
      <c r="AD6" s="913"/>
      <c r="AE6" s="913"/>
      <c r="AF6" s="913"/>
      <c r="AG6" s="913"/>
      <c r="AH6" s="913"/>
      <c r="AI6" s="913"/>
      <c r="AJ6" s="913"/>
      <c r="AK6" s="913"/>
      <c r="AL6" s="913"/>
      <c r="AM6" s="913"/>
      <c r="AN6" s="914"/>
      <c r="AO6" s="915"/>
      <c r="AP6" s="915"/>
      <c r="AQ6" s="915"/>
      <c r="AR6" s="915"/>
      <c r="AS6" s="915"/>
      <c r="AT6" s="915"/>
      <c r="AU6" s="915"/>
      <c r="AV6" s="915"/>
      <c r="AW6" s="915"/>
      <c r="AX6" s="915"/>
      <c r="AY6" s="915"/>
      <c r="AZ6" s="915"/>
      <c r="BA6" s="915"/>
      <c r="BB6" s="915"/>
      <c r="BC6" s="915"/>
      <c r="BD6" s="915"/>
      <c r="BE6" s="915"/>
      <c r="BF6" s="915"/>
      <c r="BG6" s="915"/>
      <c r="BH6" s="915"/>
      <c r="BI6" s="915"/>
      <c r="BJ6" s="915"/>
      <c r="BK6" s="916"/>
    </row>
    <row r="7" spans="2:63" ht="29.25" customHeight="1" x14ac:dyDescent="0.15">
      <c r="B7" s="905"/>
      <c r="C7" s="906"/>
      <c r="D7" s="906"/>
      <c r="E7" s="906"/>
      <c r="F7" s="906"/>
      <c r="G7" s="907"/>
      <c r="H7" s="920"/>
      <c r="I7" s="921"/>
      <c r="J7" s="921"/>
      <c r="K7" s="921"/>
      <c r="L7" s="921"/>
      <c r="M7" s="921"/>
      <c r="N7" s="921"/>
      <c r="O7" s="921"/>
      <c r="P7" s="912"/>
      <c r="Q7" s="913"/>
      <c r="R7" s="913"/>
      <c r="S7" s="913"/>
      <c r="T7" s="913"/>
      <c r="U7" s="913"/>
      <c r="V7" s="913"/>
      <c r="W7" s="913"/>
      <c r="X7" s="913"/>
      <c r="Y7" s="913"/>
      <c r="Z7" s="913"/>
      <c r="AA7" s="913"/>
      <c r="AB7" s="913"/>
      <c r="AC7" s="913"/>
      <c r="AD7" s="913"/>
      <c r="AE7" s="913"/>
      <c r="AF7" s="913"/>
      <c r="AG7" s="913"/>
      <c r="AH7" s="913"/>
      <c r="AI7" s="913"/>
      <c r="AJ7" s="913"/>
      <c r="AK7" s="913"/>
      <c r="AL7" s="913"/>
      <c r="AM7" s="913"/>
      <c r="AN7" s="914"/>
      <c r="AO7" s="915"/>
      <c r="AP7" s="915"/>
      <c r="AQ7" s="915"/>
      <c r="AR7" s="915"/>
      <c r="AS7" s="915"/>
      <c r="AT7" s="915"/>
      <c r="AU7" s="915"/>
      <c r="AV7" s="915"/>
      <c r="AW7" s="915"/>
      <c r="AX7" s="915"/>
      <c r="AY7" s="915"/>
      <c r="AZ7" s="915"/>
      <c r="BA7" s="915"/>
      <c r="BB7" s="915"/>
      <c r="BC7" s="915"/>
      <c r="BD7" s="915"/>
      <c r="BE7" s="915"/>
      <c r="BF7" s="915"/>
      <c r="BG7" s="915"/>
      <c r="BH7" s="915"/>
      <c r="BI7" s="915"/>
      <c r="BJ7" s="915"/>
      <c r="BK7" s="916"/>
    </row>
    <row r="8" spans="2:63" ht="29.25" customHeight="1" x14ac:dyDescent="0.15">
      <c r="B8" s="905"/>
      <c r="C8" s="906"/>
      <c r="D8" s="906"/>
      <c r="E8" s="906"/>
      <c r="F8" s="906"/>
      <c r="G8" s="907"/>
      <c r="H8" s="920"/>
      <c r="I8" s="921"/>
      <c r="J8" s="921"/>
      <c r="K8" s="921"/>
      <c r="L8" s="921"/>
      <c r="M8" s="921"/>
      <c r="N8" s="921"/>
      <c r="O8" s="921"/>
      <c r="P8" s="917"/>
      <c r="Q8" s="918"/>
      <c r="R8" s="918"/>
      <c r="S8" s="918"/>
      <c r="T8" s="918"/>
      <c r="U8" s="918"/>
      <c r="V8" s="918"/>
      <c r="W8" s="918"/>
      <c r="X8" s="918"/>
      <c r="Y8" s="918"/>
      <c r="Z8" s="918"/>
      <c r="AA8" s="918"/>
      <c r="AB8" s="918"/>
      <c r="AC8" s="918"/>
      <c r="AD8" s="918"/>
      <c r="AE8" s="918"/>
      <c r="AF8" s="918"/>
      <c r="AG8" s="918"/>
      <c r="AH8" s="918"/>
      <c r="AI8" s="918"/>
      <c r="AJ8" s="918"/>
      <c r="AK8" s="918"/>
      <c r="AL8" s="918"/>
      <c r="AM8" s="918"/>
      <c r="AN8" s="917"/>
      <c r="AO8" s="918"/>
      <c r="AP8" s="918"/>
      <c r="AQ8" s="918"/>
      <c r="AR8" s="918"/>
      <c r="AS8" s="918"/>
      <c r="AT8" s="918"/>
      <c r="AU8" s="918"/>
      <c r="AV8" s="918"/>
      <c r="AW8" s="918"/>
      <c r="AX8" s="918"/>
      <c r="AY8" s="918"/>
      <c r="AZ8" s="918"/>
      <c r="BA8" s="918"/>
      <c r="BB8" s="918"/>
      <c r="BC8" s="918"/>
      <c r="BD8" s="918"/>
      <c r="BE8" s="918"/>
      <c r="BF8" s="918"/>
      <c r="BG8" s="918"/>
      <c r="BH8" s="918"/>
      <c r="BI8" s="918"/>
      <c r="BJ8" s="918"/>
      <c r="BK8" s="919"/>
    </row>
    <row r="9" spans="2:63" ht="29.25" customHeight="1" x14ac:dyDescent="0.15">
      <c r="B9" s="905"/>
      <c r="C9" s="906"/>
      <c r="D9" s="906"/>
      <c r="E9" s="906"/>
      <c r="F9" s="906"/>
      <c r="G9" s="907"/>
      <c r="H9" s="920"/>
      <c r="I9" s="921"/>
      <c r="J9" s="921"/>
      <c r="K9" s="921"/>
      <c r="L9" s="921"/>
      <c r="M9" s="921"/>
      <c r="N9" s="921"/>
      <c r="O9" s="921"/>
      <c r="P9" s="917"/>
      <c r="Q9" s="918"/>
      <c r="R9" s="918"/>
      <c r="S9" s="918"/>
      <c r="T9" s="918"/>
      <c r="U9" s="918"/>
      <c r="V9" s="918"/>
      <c r="W9" s="918"/>
      <c r="X9" s="918"/>
      <c r="Y9" s="918"/>
      <c r="Z9" s="918"/>
      <c r="AA9" s="918"/>
      <c r="AB9" s="918"/>
      <c r="AC9" s="918"/>
      <c r="AD9" s="918"/>
      <c r="AE9" s="918"/>
      <c r="AF9" s="918"/>
      <c r="AG9" s="918"/>
      <c r="AH9" s="918"/>
      <c r="AI9" s="918"/>
      <c r="AJ9" s="918"/>
      <c r="AK9" s="918"/>
      <c r="AL9" s="918"/>
      <c r="AM9" s="918"/>
      <c r="AN9" s="917"/>
      <c r="AO9" s="918"/>
      <c r="AP9" s="918"/>
      <c r="AQ9" s="918"/>
      <c r="AR9" s="918"/>
      <c r="AS9" s="918"/>
      <c r="AT9" s="918"/>
      <c r="AU9" s="918"/>
      <c r="AV9" s="918"/>
      <c r="AW9" s="918"/>
      <c r="AX9" s="918"/>
      <c r="AY9" s="918"/>
      <c r="AZ9" s="918"/>
      <c r="BA9" s="918"/>
      <c r="BB9" s="918"/>
      <c r="BC9" s="918"/>
      <c r="BD9" s="918"/>
      <c r="BE9" s="918"/>
      <c r="BF9" s="918"/>
      <c r="BG9" s="918"/>
      <c r="BH9" s="918"/>
      <c r="BI9" s="918"/>
      <c r="BJ9" s="918"/>
      <c r="BK9" s="919"/>
    </row>
    <row r="10" spans="2:63" ht="29.25" customHeight="1" x14ac:dyDescent="0.15">
      <c r="B10" s="905"/>
      <c r="C10" s="906"/>
      <c r="D10" s="906"/>
      <c r="E10" s="906"/>
      <c r="F10" s="906"/>
      <c r="G10" s="907"/>
      <c r="H10" s="920"/>
      <c r="I10" s="921"/>
      <c r="J10" s="921"/>
      <c r="K10" s="921"/>
      <c r="L10" s="921"/>
      <c r="M10" s="921"/>
      <c r="N10" s="921"/>
      <c r="O10" s="921"/>
      <c r="P10" s="917"/>
      <c r="Q10" s="918"/>
      <c r="R10" s="918"/>
      <c r="S10" s="918"/>
      <c r="T10" s="918"/>
      <c r="U10" s="918"/>
      <c r="V10" s="918"/>
      <c r="W10" s="918"/>
      <c r="X10" s="918"/>
      <c r="Y10" s="918"/>
      <c r="Z10" s="918"/>
      <c r="AA10" s="918"/>
      <c r="AB10" s="918"/>
      <c r="AC10" s="918"/>
      <c r="AD10" s="918"/>
      <c r="AE10" s="918"/>
      <c r="AF10" s="918"/>
      <c r="AG10" s="918"/>
      <c r="AH10" s="918"/>
      <c r="AI10" s="918"/>
      <c r="AJ10" s="918"/>
      <c r="AK10" s="918"/>
      <c r="AL10" s="918"/>
      <c r="AM10" s="918"/>
      <c r="AN10" s="917"/>
      <c r="AO10" s="918"/>
      <c r="AP10" s="918"/>
      <c r="AQ10" s="918"/>
      <c r="AR10" s="918"/>
      <c r="AS10" s="918"/>
      <c r="AT10" s="918"/>
      <c r="AU10" s="918"/>
      <c r="AV10" s="918"/>
      <c r="AW10" s="918"/>
      <c r="AX10" s="918"/>
      <c r="AY10" s="918"/>
      <c r="AZ10" s="918"/>
      <c r="BA10" s="918"/>
      <c r="BB10" s="918"/>
      <c r="BC10" s="918"/>
      <c r="BD10" s="918"/>
      <c r="BE10" s="918"/>
      <c r="BF10" s="918"/>
      <c r="BG10" s="918"/>
      <c r="BH10" s="918"/>
      <c r="BI10" s="918"/>
      <c r="BJ10" s="918"/>
      <c r="BK10" s="919"/>
    </row>
    <row r="11" spans="2:63" ht="29.25" customHeight="1" x14ac:dyDescent="0.15">
      <c r="B11" s="905"/>
      <c r="C11" s="906"/>
      <c r="D11" s="906"/>
      <c r="E11" s="906"/>
      <c r="F11" s="906"/>
      <c r="G11" s="907"/>
      <c r="H11" s="920"/>
      <c r="I11" s="921"/>
      <c r="J11" s="921"/>
      <c r="K11" s="921"/>
      <c r="L11" s="921"/>
      <c r="M11" s="921"/>
      <c r="N11" s="921"/>
      <c r="O11" s="921"/>
      <c r="P11" s="917"/>
      <c r="Q11" s="918"/>
      <c r="R11" s="918"/>
      <c r="S11" s="918"/>
      <c r="T11" s="918"/>
      <c r="U11" s="918"/>
      <c r="V11" s="918"/>
      <c r="W11" s="918"/>
      <c r="X11" s="918"/>
      <c r="Y11" s="918"/>
      <c r="Z11" s="918"/>
      <c r="AA11" s="918"/>
      <c r="AB11" s="918"/>
      <c r="AC11" s="918"/>
      <c r="AD11" s="918"/>
      <c r="AE11" s="918"/>
      <c r="AF11" s="918"/>
      <c r="AG11" s="918"/>
      <c r="AH11" s="918"/>
      <c r="AI11" s="918"/>
      <c r="AJ11" s="918"/>
      <c r="AK11" s="918"/>
      <c r="AL11" s="918"/>
      <c r="AM11" s="918"/>
      <c r="AN11" s="917"/>
      <c r="AO11" s="918"/>
      <c r="AP11" s="918"/>
      <c r="AQ11" s="918"/>
      <c r="AR11" s="918"/>
      <c r="AS11" s="918"/>
      <c r="AT11" s="918"/>
      <c r="AU11" s="918"/>
      <c r="AV11" s="918"/>
      <c r="AW11" s="918"/>
      <c r="AX11" s="918"/>
      <c r="AY11" s="918"/>
      <c r="AZ11" s="918"/>
      <c r="BA11" s="918"/>
      <c r="BB11" s="918"/>
      <c r="BC11" s="918"/>
      <c r="BD11" s="918"/>
      <c r="BE11" s="918"/>
      <c r="BF11" s="918"/>
      <c r="BG11" s="918"/>
      <c r="BH11" s="918"/>
      <c r="BI11" s="918"/>
      <c r="BJ11" s="918"/>
      <c r="BK11" s="919"/>
    </row>
    <row r="12" spans="2:63" ht="29.25" customHeight="1" x14ac:dyDescent="0.15">
      <c r="B12" s="905"/>
      <c r="C12" s="906"/>
      <c r="D12" s="906"/>
      <c r="E12" s="906"/>
      <c r="F12" s="906"/>
      <c r="G12" s="907"/>
      <c r="H12" s="920"/>
      <c r="I12" s="921"/>
      <c r="J12" s="921"/>
      <c r="K12" s="921"/>
      <c r="L12" s="921"/>
      <c r="M12" s="921"/>
      <c r="N12" s="921"/>
      <c r="O12" s="921"/>
      <c r="P12" s="917"/>
      <c r="Q12" s="918"/>
      <c r="R12" s="918"/>
      <c r="S12" s="918"/>
      <c r="T12" s="918"/>
      <c r="U12" s="918"/>
      <c r="V12" s="918"/>
      <c r="W12" s="918"/>
      <c r="X12" s="918"/>
      <c r="Y12" s="918"/>
      <c r="Z12" s="918"/>
      <c r="AA12" s="918"/>
      <c r="AB12" s="918"/>
      <c r="AC12" s="918"/>
      <c r="AD12" s="918"/>
      <c r="AE12" s="918"/>
      <c r="AF12" s="918"/>
      <c r="AG12" s="918"/>
      <c r="AH12" s="918"/>
      <c r="AI12" s="918"/>
      <c r="AJ12" s="918"/>
      <c r="AK12" s="918"/>
      <c r="AL12" s="918"/>
      <c r="AM12" s="918"/>
      <c r="AN12" s="917"/>
      <c r="AO12" s="918"/>
      <c r="AP12" s="918"/>
      <c r="AQ12" s="918"/>
      <c r="AR12" s="918"/>
      <c r="AS12" s="918"/>
      <c r="AT12" s="918"/>
      <c r="AU12" s="918"/>
      <c r="AV12" s="918"/>
      <c r="AW12" s="918"/>
      <c r="AX12" s="918"/>
      <c r="AY12" s="918"/>
      <c r="AZ12" s="918"/>
      <c r="BA12" s="918"/>
      <c r="BB12" s="918"/>
      <c r="BC12" s="918"/>
      <c r="BD12" s="918"/>
      <c r="BE12" s="918"/>
      <c r="BF12" s="918"/>
      <c r="BG12" s="918"/>
      <c r="BH12" s="918"/>
      <c r="BI12" s="918"/>
      <c r="BJ12" s="918"/>
      <c r="BK12" s="919"/>
    </row>
    <row r="13" spans="2:63" ht="29.25" customHeight="1" x14ac:dyDescent="0.15">
      <c r="B13" s="905"/>
      <c r="C13" s="906"/>
      <c r="D13" s="906"/>
      <c r="E13" s="906"/>
      <c r="F13" s="906"/>
      <c r="G13" s="907"/>
      <c r="H13" s="920"/>
      <c r="I13" s="921"/>
      <c r="J13" s="921"/>
      <c r="K13" s="921"/>
      <c r="L13" s="921"/>
      <c r="M13" s="921"/>
      <c r="N13" s="921"/>
      <c r="O13" s="921"/>
      <c r="P13" s="917"/>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7"/>
      <c r="AO13" s="918"/>
      <c r="AP13" s="918"/>
      <c r="AQ13" s="918"/>
      <c r="AR13" s="918"/>
      <c r="AS13" s="918"/>
      <c r="AT13" s="918"/>
      <c r="AU13" s="918"/>
      <c r="AV13" s="918"/>
      <c r="AW13" s="918"/>
      <c r="AX13" s="918"/>
      <c r="AY13" s="918"/>
      <c r="AZ13" s="918"/>
      <c r="BA13" s="918"/>
      <c r="BB13" s="918"/>
      <c r="BC13" s="918"/>
      <c r="BD13" s="918"/>
      <c r="BE13" s="918"/>
      <c r="BF13" s="918"/>
      <c r="BG13" s="918"/>
      <c r="BH13" s="918"/>
      <c r="BI13" s="918"/>
      <c r="BJ13" s="918"/>
      <c r="BK13" s="919"/>
    </row>
    <row r="14" spans="2:63" ht="29.25" customHeight="1" x14ac:dyDescent="0.15">
      <c r="B14" s="905"/>
      <c r="C14" s="906"/>
      <c r="D14" s="906"/>
      <c r="E14" s="906"/>
      <c r="F14" s="906"/>
      <c r="G14" s="907"/>
      <c r="H14" s="920"/>
      <c r="I14" s="921"/>
      <c r="J14" s="921"/>
      <c r="K14" s="921"/>
      <c r="L14" s="921"/>
      <c r="M14" s="921"/>
      <c r="N14" s="921"/>
      <c r="O14" s="921"/>
      <c r="P14" s="917"/>
      <c r="Q14" s="918"/>
      <c r="R14" s="918"/>
      <c r="S14" s="918"/>
      <c r="T14" s="918"/>
      <c r="U14" s="918"/>
      <c r="V14" s="918"/>
      <c r="W14" s="918"/>
      <c r="X14" s="918"/>
      <c r="Y14" s="918"/>
      <c r="Z14" s="918"/>
      <c r="AA14" s="918"/>
      <c r="AB14" s="918"/>
      <c r="AC14" s="918"/>
      <c r="AD14" s="918"/>
      <c r="AE14" s="918"/>
      <c r="AF14" s="918"/>
      <c r="AG14" s="918"/>
      <c r="AH14" s="918"/>
      <c r="AI14" s="918"/>
      <c r="AJ14" s="918"/>
      <c r="AK14" s="918"/>
      <c r="AL14" s="918"/>
      <c r="AM14" s="918"/>
      <c r="AN14" s="917"/>
      <c r="AO14" s="918"/>
      <c r="AP14" s="918"/>
      <c r="AQ14" s="918"/>
      <c r="AR14" s="918"/>
      <c r="AS14" s="918"/>
      <c r="AT14" s="918"/>
      <c r="AU14" s="918"/>
      <c r="AV14" s="918"/>
      <c r="AW14" s="918"/>
      <c r="AX14" s="918"/>
      <c r="AY14" s="918"/>
      <c r="AZ14" s="918"/>
      <c r="BA14" s="918"/>
      <c r="BB14" s="918"/>
      <c r="BC14" s="918"/>
      <c r="BD14" s="918"/>
      <c r="BE14" s="918"/>
      <c r="BF14" s="918"/>
      <c r="BG14" s="918"/>
      <c r="BH14" s="918"/>
      <c r="BI14" s="918"/>
      <c r="BJ14" s="918"/>
      <c r="BK14" s="919"/>
    </row>
    <row r="15" spans="2:63" ht="29.25" customHeight="1" x14ac:dyDescent="0.15">
      <c r="B15" s="905"/>
      <c r="C15" s="906"/>
      <c r="D15" s="906"/>
      <c r="E15" s="906"/>
      <c r="F15" s="906"/>
      <c r="G15" s="907"/>
      <c r="H15" s="920"/>
      <c r="I15" s="921"/>
      <c r="J15" s="921"/>
      <c r="K15" s="921"/>
      <c r="L15" s="921"/>
      <c r="M15" s="921"/>
      <c r="N15" s="921"/>
      <c r="O15" s="921"/>
      <c r="P15" s="917"/>
      <c r="Q15" s="918"/>
      <c r="R15" s="918"/>
      <c r="S15" s="918"/>
      <c r="T15" s="918"/>
      <c r="U15" s="918"/>
      <c r="V15" s="918"/>
      <c r="W15" s="918"/>
      <c r="X15" s="918"/>
      <c r="Y15" s="918"/>
      <c r="Z15" s="918"/>
      <c r="AA15" s="918"/>
      <c r="AB15" s="918"/>
      <c r="AC15" s="918"/>
      <c r="AD15" s="918"/>
      <c r="AE15" s="918"/>
      <c r="AF15" s="918"/>
      <c r="AG15" s="918"/>
      <c r="AH15" s="918"/>
      <c r="AI15" s="918"/>
      <c r="AJ15" s="918"/>
      <c r="AK15" s="918"/>
      <c r="AL15" s="918"/>
      <c r="AM15" s="918"/>
      <c r="AN15" s="917"/>
      <c r="AO15" s="918"/>
      <c r="AP15" s="918"/>
      <c r="AQ15" s="918"/>
      <c r="AR15" s="918"/>
      <c r="AS15" s="918"/>
      <c r="AT15" s="918"/>
      <c r="AU15" s="918"/>
      <c r="AV15" s="918"/>
      <c r="AW15" s="918"/>
      <c r="AX15" s="918"/>
      <c r="AY15" s="918"/>
      <c r="AZ15" s="918"/>
      <c r="BA15" s="918"/>
      <c r="BB15" s="918"/>
      <c r="BC15" s="918"/>
      <c r="BD15" s="918"/>
      <c r="BE15" s="918"/>
      <c r="BF15" s="918"/>
      <c r="BG15" s="918"/>
      <c r="BH15" s="918"/>
      <c r="BI15" s="918"/>
      <c r="BJ15" s="918"/>
      <c r="BK15" s="919"/>
    </row>
    <row r="16" spans="2:63" ht="29.25" customHeight="1" x14ac:dyDescent="0.15">
      <c r="B16" s="905"/>
      <c r="C16" s="906"/>
      <c r="D16" s="906"/>
      <c r="E16" s="906"/>
      <c r="F16" s="906"/>
      <c r="G16" s="907"/>
      <c r="H16" s="920"/>
      <c r="I16" s="921"/>
      <c r="J16" s="921"/>
      <c r="K16" s="921"/>
      <c r="L16" s="921"/>
      <c r="M16" s="921"/>
      <c r="N16" s="921"/>
      <c r="O16" s="921"/>
      <c r="P16" s="917"/>
      <c r="Q16" s="918"/>
      <c r="R16" s="918"/>
      <c r="S16" s="918"/>
      <c r="T16" s="918"/>
      <c r="U16" s="918"/>
      <c r="V16" s="918"/>
      <c r="W16" s="918"/>
      <c r="X16" s="918"/>
      <c r="Y16" s="918"/>
      <c r="Z16" s="918"/>
      <c r="AA16" s="918"/>
      <c r="AB16" s="918"/>
      <c r="AC16" s="918"/>
      <c r="AD16" s="918"/>
      <c r="AE16" s="918"/>
      <c r="AF16" s="918"/>
      <c r="AG16" s="918"/>
      <c r="AH16" s="918"/>
      <c r="AI16" s="918"/>
      <c r="AJ16" s="918"/>
      <c r="AK16" s="918"/>
      <c r="AL16" s="918"/>
      <c r="AM16" s="918"/>
      <c r="AN16" s="917"/>
      <c r="AO16" s="918"/>
      <c r="AP16" s="918"/>
      <c r="AQ16" s="918"/>
      <c r="AR16" s="918"/>
      <c r="AS16" s="918"/>
      <c r="AT16" s="918"/>
      <c r="AU16" s="918"/>
      <c r="AV16" s="918"/>
      <c r="AW16" s="918"/>
      <c r="AX16" s="918"/>
      <c r="AY16" s="918"/>
      <c r="AZ16" s="918"/>
      <c r="BA16" s="918"/>
      <c r="BB16" s="918"/>
      <c r="BC16" s="918"/>
      <c r="BD16" s="918"/>
      <c r="BE16" s="918"/>
      <c r="BF16" s="918"/>
      <c r="BG16" s="918"/>
      <c r="BH16" s="918"/>
      <c r="BI16" s="918"/>
      <c r="BJ16" s="918"/>
      <c r="BK16" s="919"/>
    </row>
    <row r="17" spans="2:63" ht="29.25" customHeight="1" x14ac:dyDescent="0.15">
      <c r="B17" s="905"/>
      <c r="C17" s="906"/>
      <c r="D17" s="906"/>
      <c r="E17" s="906"/>
      <c r="F17" s="906"/>
      <c r="G17" s="907"/>
      <c r="H17" s="920"/>
      <c r="I17" s="921"/>
      <c r="J17" s="921"/>
      <c r="K17" s="921"/>
      <c r="L17" s="921"/>
      <c r="M17" s="921"/>
      <c r="N17" s="921"/>
      <c r="O17" s="921"/>
      <c r="P17" s="917"/>
      <c r="Q17" s="918"/>
      <c r="R17" s="918"/>
      <c r="S17" s="918"/>
      <c r="T17" s="918"/>
      <c r="U17" s="918"/>
      <c r="V17" s="918"/>
      <c r="W17" s="918"/>
      <c r="X17" s="918"/>
      <c r="Y17" s="918"/>
      <c r="Z17" s="918"/>
      <c r="AA17" s="918"/>
      <c r="AB17" s="918"/>
      <c r="AC17" s="918"/>
      <c r="AD17" s="918"/>
      <c r="AE17" s="918"/>
      <c r="AF17" s="918"/>
      <c r="AG17" s="918"/>
      <c r="AH17" s="918"/>
      <c r="AI17" s="918"/>
      <c r="AJ17" s="918"/>
      <c r="AK17" s="918"/>
      <c r="AL17" s="918"/>
      <c r="AM17" s="918"/>
      <c r="AN17" s="917"/>
      <c r="AO17" s="918"/>
      <c r="AP17" s="918"/>
      <c r="AQ17" s="918"/>
      <c r="AR17" s="918"/>
      <c r="AS17" s="918"/>
      <c r="AT17" s="918"/>
      <c r="AU17" s="918"/>
      <c r="AV17" s="918"/>
      <c r="AW17" s="918"/>
      <c r="AX17" s="918"/>
      <c r="AY17" s="918"/>
      <c r="AZ17" s="918"/>
      <c r="BA17" s="918"/>
      <c r="BB17" s="918"/>
      <c r="BC17" s="918"/>
      <c r="BD17" s="918"/>
      <c r="BE17" s="918"/>
      <c r="BF17" s="918"/>
      <c r="BG17" s="918"/>
      <c r="BH17" s="918"/>
      <c r="BI17" s="918"/>
      <c r="BJ17" s="918"/>
      <c r="BK17" s="919"/>
    </row>
    <row r="18" spans="2:63" ht="29.25" customHeight="1" x14ac:dyDescent="0.15">
      <c r="B18" s="905"/>
      <c r="C18" s="906"/>
      <c r="D18" s="906"/>
      <c r="E18" s="906"/>
      <c r="F18" s="906"/>
      <c r="G18" s="907"/>
      <c r="H18" s="920"/>
      <c r="I18" s="921"/>
      <c r="J18" s="921"/>
      <c r="K18" s="921"/>
      <c r="L18" s="921"/>
      <c r="M18" s="921"/>
      <c r="N18" s="921"/>
      <c r="O18" s="921"/>
      <c r="P18" s="917"/>
      <c r="Q18" s="918"/>
      <c r="R18" s="918"/>
      <c r="S18" s="918"/>
      <c r="T18" s="918"/>
      <c r="U18" s="918"/>
      <c r="V18" s="918"/>
      <c r="W18" s="918"/>
      <c r="X18" s="918"/>
      <c r="Y18" s="918"/>
      <c r="Z18" s="918"/>
      <c r="AA18" s="918"/>
      <c r="AB18" s="918"/>
      <c r="AC18" s="918"/>
      <c r="AD18" s="918"/>
      <c r="AE18" s="918"/>
      <c r="AF18" s="918"/>
      <c r="AG18" s="918"/>
      <c r="AH18" s="918"/>
      <c r="AI18" s="918"/>
      <c r="AJ18" s="918"/>
      <c r="AK18" s="918"/>
      <c r="AL18" s="918"/>
      <c r="AM18" s="918"/>
      <c r="AN18" s="917"/>
      <c r="AO18" s="918"/>
      <c r="AP18" s="918"/>
      <c r="AQ18" s="918"/>
      <c r="AR18" s="918"/>
      <c r="AS18" s="918"/>
      <c r="AT18" s="918"/>
      <c r="AU18" s="918"/>
      <c r="AV18" s="918"/>
      <c r="AW18" s="918"/>
      <c r="AX18" s="918"/>
      <c r="AY18" s="918"/>
      <c r="AZ18" s="918"/>
      <c r="BA18" s="918"/>
      <c r="BB18" s="918"/>
      <c r="BC18" s="918"/>
      <c r="BD18" s="918"/>
      <c r="BE18" s="918"/>
      <c r="BF18" s="918"/>
      <c r="BG18" s="918"/>
      <c r="BH18" s="918"/>
      <c r="BI18" s="918"/>
      <c r="BJ18" s="918"/>
      <c r="BK18" s="919"/>
    </row>
    <row r="19" spans="2:63" ht="29.25" customHeight="1" x14ac:dyDescent="0.15">
      <c r="B19" s="905"/>
      <c r="C19" s="906"/>
      <c r="D19" s="906"/>
      <c r="E19" s="906"/>
      <c r="F19" s="906"/>
      <c r="G19" s="907"/>
      <c r="H19" s="920"/>
      <c r="I19" s="921"/>
      <c r="J19" s="921"/>
      <c r="K19" s="921"/>
      <c r="L19" s="921"/>
      <c r="M19" s="921"/>
      <c r="N19" s="921"/>
      <c r="O19" s="921"/>
      <c r="P19" s="917"/>
      <c r="Q19" s="918"/>
      <c r="R19" s="918"/>
      <c r="S19" s="918"/>
      <c r="T19" s="918"/>
      <c r="U19" s="918"/>
      <c r="V19" s="918"/>
      <c r="W19" s="918"/>
      <c r="X19" s="918"/>
      <c r="Y19" s="918"/>
      <c r="Z19" s="918"/>
      <c r="AA19" s="918"/>
      <c r="AB19" s="918"/>
      <c r="AC19" s="918"/>
      <c r="AD19" s="918"/>
      <c r="AE19" s="918"/>
      <c r="AF19" s="918"/>
      <c r="AG19" s="918"/>
      <c r="AH19" s="918"/>
      <c r="AI19" s="918"/>
      <c r="AJ19" s="918"/>
      <c r="AK19" s="918"/>
      <c r="AL19" s="918"/>
      <c r="AM19" s="918"/>
      <c r="AN19" s="917"/>
      <c r="AO19" s="918"/>
      <c r="AP19" s="918"/>
      <c r="AQ19" s="918"/>
      <c r="AR19" s="918"/>
      <c r="AS19" s="918"/>
      <c r="AT19" s="918"/>
      <c r="AU19" s="918"/>
      <c r="AV19" s="918"/>
      <c r="AW19" s="918"/>
      <c r="AX19" s="918"/>
      <c r="AY19" s="918"/>
      <c r="AZ19" s="918"/>
      <c r="BA19" s="918"/>
      <c r="BB19" s="918"/>
      <c r="BC19" s="918"/>
      <c r="BD19" s="918"/>
      <c r="BE19" s="918"/>
      <c r="BF19" s="918"/>
      <c r="BG19" s="918"/>
      <c r="BH19" s="918"/>
      <c r="BI19" s="918"/>
      <c r="BJ19" s="918"/>
      <c r="BK19" s="919"/>
    </row>
    <row r="20" spans="2:63" x14ac:dyDescent="0.15">
      <c r="D20" s="29" t="s">
        <v>458</v>
      </c>
    </row>
    <row r="21" spans="2:63" x14ac:dyDescent="0.15">
      <c r="D21" s="1" t="s">
        <v>372</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39370078740157483" bottom="0.19685039370078741" header="0.51181102362204722" footer="0.27559055118110237"/>
  <pageSetup paperSize="9" fitToHeight="0"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pageSetUpPr fitToPage="1"/>
  </sheetPr>
  <dimension ref="A1:AJ59"/>
  <sheetViews>
    <sheetView showGridLines="0" showZeros="0" view="pageBreakPreview" zoomScaleNormal="100" zoomScaleSheetLayoutView="100" workbookViewId="0"/>
  </sheetViews>
  <sheetFormatPr defaultColWidth="9" defaultRowHeight="12" x14ac:dyDescent="0.15"/>
  <cols>
    <col min="1" max="1" width="2.75" style="31" customWidth="1"/>
    <col min="2" max="3" width="5.75" style="30" customWidth="1"/>
    <col min="4" max="4" width="5.625" style="30" customWidth="1"/>
    <col min="5" max="16" width="4.75" style="31" customWidth="1"/>
    <col min="17" max="28" width="6.5" style="31" customWidth="1"/>
    <col min="29" max="29" width="4" style="31" customWidth="1"/>
    <col min="30" max="16384" width="9" style="31"/>
  </cols>
  <sheetData>
    <row r="1" spans="1:36" ht="20.25" customHeight="1" x14ac:dyDescent="0.15">
      <c r="B1" s="162" t="s">
        <v>461</v>
      </c>
    </row>
    <row r="2" spans="1:36" x14ac:dyDescent="0.15">
      <c r="B2" s="1032" t="s">
        <v>51</v>
      </c>
      <c r="C2" s="1032"/>
      <c r="D2" s="1032"/>
      <c r="E2" s="1032"/>
      <c r="F2" s="1028" t="s">
        <v>693</v>
      </c>
      <c r="G2" s="1029"/>
      <c r="H2" s="1029"/>
      <c r="I2" s="1029"/>
      <c r="J2" s="1029"/>
      <c r="K2" s="1029"/>
      <c r="L2" s="978" t="s">
        <v>50</v>
      </c>
      <c r="M2" s="978"/>
      <c r="N2" s="978"/>
      <c r="O2" s="1028" t="s">
        <v>697</v>
      </c>
      <c r="P2" s="1029"/>
      <c r="Q2" s="1029"/>
      <c r="R2" s="1029"/>
      <c r="S2" s="1029"/>
      <c r="T2" s="1024" t="s">
        <v>455</v>
      </c>
      <c r="U2" s="1025"/>
      <c r="V2" s="1009" t="s">
        <v>702</v>
      </c>
      <c r="W2" s="1010"/>
      <c r="X2" s="1011"/>
      <c r="Y2" s="1015" t="s">
        <v>404</v>
      </c>
      <c r="Z2" s="1017">
        <v>45848</v>
      </c>
      <c r="AA2" s="1018"/>
      <c r="AB2" s="1019"/>
    </row>
    <row r="3" spans="1:36" ht="12" customHeight="1" x14ac:dyDescent="0.15">
      <c r="A3" s="31" t="s">
        <v>49</v>
      </c>
      <c r="B3" s="1023" t="s">
        <v>48</v>
      </c>
      <c r="C3" s="1023"/>
      <c r="D3" s="1023"/>
      <c r="E3" s="1023"/>
      <c r="F3" s="1030" t="s">
        <v>695</v>
      </c>
      <c r="G3" s="1031"/>
      <c r="H3" s="1031"/>
      <c r="I3" s="1031"/>
      <c r="J3" s="1031"/>
      <c r="K3" s="1031"/>
      <c r="L3" s="978" t="s">
        <v>47</v>
      </c>
      <c r="M3" s="978"/>
      <c r="N3" s="978"/>
      <c r="O3" s="979" t="s">
        <v>699</v>
      </c>
      <c r="P3" s="980"/>
      <c r="Q3" s="980"/>
      <c r="R3" s="980"/>
      <c r="S3" s="980"/>
      <c r="T3" s="1026"/>
      <c r="U3" s="1027"/>
      <c r="V3" s="1012" t="s">
        <v>703</v>
      </c>
      <c r="W3" s="1013"/>
      <c r="X3" s="1014"/>
      <c r="Y3" s="1016"/>
      <c r="Z3" s="1020"/>
      <c r="AA3" s="1021"/>
      <c r="AB3" s="1022"/>
    </row>
    <row r="4" spans="1:36" ht="12" customHeight="1" x14ac:dyDescent="0.15">
      <c r="B4" s="981"/>
      <c r="C4" s="982"/>
      <c r="D4" s="982"/>
      <c r="E4" s="982"/>
      <c r="F4" s="982"/>
      <c r="G4" s="982"/>
      <c r="H4" s="982"/>
      <c r="I4" s="982"/>
      <c r="J4" s="982"/>
      <c r="K4" s="982"/>
      <c r="L4" s="982"/>
      <c r="M4" s="982"/>
      <c r="N4" s="982"/>
      <c r="O4" s="982"/>
      <c r="P4" s="982"/>
      <c r="Q4" s="982"/>
      <c r="R4" s="982"/>
      <c r="S4" s="982"/>
      <c r="T4" s="982"/>
      <c r="U4" s="982"/>
      <c r="V4" s="982"/>
      <c r="W4" s="982"/>
      <c r="X4" s="982"/>
      <c r="Y4" s="982"/>
      <c r="Z4" s="114"/>
      <c r="AA4" s="46"/>
      <c r="AB4" s="115"/>
      <c r="AC4" s="47"/>
      <c r="AD4" s="3"/>
      <c r="AE4" s="3"/>
      <c r="AF4" s="3"/>
      <c r="AG4" s="3"/>
      <c r="AH4" s="3"/>
      <c r="AI4" s="3"/>
      <c r="AJ4" s="3"/>
    </row>
    <row r="5" spans="1:36" ht="12.75" customHeight="1" thickBot="1" x14ac:dyDescent="0.2">
      <c r="B5" s="983" t="s">
        <v>410</v>
      </c>
      <c r="C5" s="984"/>
      <c r="D5" s="984"/>
      <c r="E5" s="984"/>
      <c r="F5" s="984"/>
      <c r="G5" s="984"/>
      <c r="H5" s="984"/>
      <c r="I5" s="984"/>
      <c r="J5" s="984"/>
      <c r="K5" s="984"/>
      <c r="L5" s="984"/>
      <c r="M5" s="984"/>
      <c r="N5" s="984"/>
      <c r="O5" s="984"/>
      <c r="P5" s="984"/>
      <c r="Q5" s="984"/>
      <c r="R5" s="984"/>
      <c r="S5" s="984"/>
      <c r="T5" s="984"/>
      <c r="U5" s="984"/>
      <c r="V5" s="984"/>
      <c r="W5" s="984"/>
      <c r="X5" s="984"/>
      <c r="Y5" s="984"/>
      <c r="Z5" s="984"/>
      <c r="AA5" s="984"/>
      <c r="AB5" s="985"/>
      <c r="AD5" s="3"/>
      <c r="AE5" s="3"/>
      <c r="AF5" s="3"/>
      <c r="AG5" s="3"/>
      <c r="AH5" s="3"/>
      <c r="AI5" s="3"/>
      <c r="AJ5" s="3"/>
    </row>
    <row r="6" spans="1:36" ht="13.5" customHeight="1" x14ac:dyDescent="0.15">
      <c r="B6" s="1004" t="s">
        <v>403</v>
      </c>
      <c r="C6" s="1005"/>
      <c r="D6" s="1006"/>
      <c r="E6" s="973" t="s">
        <v>46</v>
      </c>
      <c r="F6" s="974"/>
      <c r="G6" s="974"/>
      <c r="H6" s="974"/>
      <c r="I6" s="974"/>
      <c r="J6" s="974"/>
      <c r="K6" s="974"/>
      <c r="L6" s="974"/>
      <c r="M6" s="974"/>
      <c r="N6" s="974"/>
      <c r="O6" s="974"/>
      <c r="P6" s="974"/>
      <c r="Q6" s="973" t="s">
        <v>45</v>
      </c>
      <c r="R6" s="974"/>
      <c r="S6" s="974"/>
      <c r="T6" s="974"/>
      <c r="U6" s="974"/>
      <c r="V6" s="974"/>
      <c r="W6" s="974"/>
      <c r="X6" s="974"/>
      <c r="Y6" s="974"/>
      <c r="Z6" s="974"/>
      <c r="AA6" s="974"/>
      <c r="AB6" s="975"/>
      <c r="AC6" s="44"/>
      <c r="AD6" s="44"/>
    </row>
    <row r="7" spans="1:36" ht="13.5" x14ac:dyDescent="0.15">
      <c r="B7" s="1007" t="s">
        <v>402</v>
      </c>
      <c r="C7" s="999" t="s">
        <v>401</v>
      </c>
      <c r="D7" s="1002" t="s">
        <v>457</v>
      </c>
      <c r="E7" s="998" t="s">
        <v>408</v>
      </c>
      <c r="F7" s="971"/>
      <c r="G7" s="971"/>
      <c r="H7" s="971"/>
      <c r="I7" s="971"/>
      <c r="J7" s="971"/>
      <c r="K7" s="971"/>
      <c r="L7" s="971"/>
      <c r="M7" s="971"/>
      <c r="N7" s="971"/>
      <c r="O7" s="971"/>
      <c r="P7" s="972"/>
      <c r="Q7" s="998" t="s">
        <v>44</v>
      </c>
      <c r="R7" s="971"/>
      <c r="S7" s="971"/>
      <c r="T7" s="971"/>
      <c r="U7" s="976" t="s">
        <v>43</v>
      </c>
      <c r="V7" s="971"/>
      <c r="W7" s="971"/>
      <c r="X7" s="971"/>
      <c r="Y7" s="971"/>
      <c r="Z7" s="971"/>
      <c r="AA7" s="971"/>
      <c r="AB7" s="977"/>
      <c r="AC7" s="44"/>
      <c r="AD7" s="44"/>
    </row>
    <row r="8" spans="1:36" ht="13.5" x14ac:dyDescent="0.15">
      <c r="B8" s="1007"/>
      <c r="C8" s="1000"/>
      <c r="D8" s="1002"/>
      <c r="E8" s="998" t="s">
        <v>42</v>
      </c>
      <c r="F8" s="971"/>
      <c r="G8" s="971"/>
      <c r="H8" s="972"/>
      <c r="I8" s="971" t="s">
        <v>41</v>
      </c>
      <c r="J8" s="971"/>
      <c r="K8" s="971"/>
      <c r="L8" s="972"/>
      <c r="M8" s="971" t="s">
        <v>40</v>
      </c>
      <c r="N8" s="971"/>
      <c r="O8" s="971"/>
      <c r="P8" s="972"/>
      <c r="Q8" s="998" t="s">
        <v>236</v>
      </c>
      <c r="R8" s="971"/>
      <c r="S8" s="971"/>
      <c r="T8" s="971"/>
      <c r="U8" s="976" t="s">
        <v>41</v>
      </c>
      <c r="V8" s="971"/>
      <c r="W8" s="971"/>
      <c r="X8" s="971"/>
      <c r="Y8" s="976" t="s">
        <v>40</v>
      </c>
      <c r="Z8" s="971"/>
      <c r="AA8" s="971"/>
      <c r="AB8" s="977"/>
      <c r="AC8" s="43"/>
      <c r="AD8" s="43"/>
      <c r="AE8" s="43"/>
      <c r="AF8" s="43"/>
      <c r="AG8" s="43"/>
      <c r="AH8" s="43"/>
      <c r="AI8" s="43"/>
      <c r="AJ8" s="43"/>
    </row>
    <row r="9" spans="1:36" s="30" customFormat="1" x14ac:dyDescent="0.15">
      <c r="B9" s="1008"/>
      <c r="C9" s="1001"/>
      <c r="D9" s="1003"/>
      <c r="E9" s="48" t="s">
        <v>37</v>
      </c>
      <c r="F9" s="49" t="s">
        <v>36</v>
      </c>
      <c r="G9" s="49" t="s">
        <v>39</v>
      </c>
      <c r="H9" s="95" t="s">
        <v>38</v>
      </c>
      <c r="I9" s="50" t="s">
        <v>37</v>
      </c>
      <c r="J9" s="49" t="s">
        <v>36</v>
      </c>
      <c r="K9" s="49" t="s">
        <v>39</v>
      </c>
      <c r="L9" s="95" t="s">
        <v>38</v>
      </c>
      <c r="M9" s="50" t="s">
        <v>37</v>
      </c>
      <c r="N9" s="49" t="s">
        <v>36</v>
      </c>
      <c r="O9" s="49" t="s">
        <v>39</v>
      </c>
      <c r="P9" s="95" t="s">
        <v>38</v>
      </c>
      <c r="Q9" s="92" t="s">
        <v>37</v>
      </c>
      <c r="R9" s="58" t="s">
        <v>36</v>
      </c>
      <c r="S9" s="49" t="s">
        <v>39</v>
      </c>
      <c r="T9" s="93" t="s">
        <v>38</v>
      </c>
      <c r="U9" s="94" t="s">
        <v>37</v>
      </c>
      <c r="V9" s="58" t="s">
        <v>36</v>
      </c>
      <c r="W9" s="49" t="s">
        <v>39</v>
      </c>
      <c r="X9" s="93" t="s">
        <v>38</v>
      </c>
      <c r="Y9" s="94" t="s">
        <v>37</v>
      </c>
      <c r="Z9" s="58" t="s">
        <v>36</v>
      </c>
      <c r="AA9" s="49" t="s">
        <v>39</v>
      </c>
      <c r="AB9" s="69" t="s">
        <v>38</v>
      </c>
      <c r="AC9" s="43"/>
      <c r="AD9" s="43"/>
      <c r="AE9" s="43"/>
      <c r="AF9" s="43"/>
      <c r="AG9" s="43"/>
      <c r="AH9" s="43"/>
      <c r="AI9" s="43"/>
      <c r="AJ9" s="43"/>
    </row>
    <row r="10" spans="1:36" x14ac:dyDescent="0.15">
      <c r="B10" s="214" t="str">
        <f>'様式D-3_PS'!$AV$5</f>
        <v>PS</v>
      </c>
      <c r="C10" s="215">
        <f>'様式D-3_PS'!$AW$5</f>
        <v>0</v>
      </c>
      <c r="D10" s="216" t="str">
        <f>'様式D-3_PS'!$AX$5</f>
        <v>Ⅰ</v>
      </c>
      <c r="E10" s="217" t="str">
        <f>'様式D-3_PS'!$AY$5</f>
        <v/>
      </c>
      <c r="F10" s="218" t="str">
        <f>'様式D-3_PS'!$AZ$5</f>
        <v/>
      </c>
      <c r="G10" s="218" t="str">
        <f>'様式D-3_PS'!$BA$5</f>
        <v/>
      </c>
      <c r="H10" s="219" t="str">
        <f>'様式D-3_PS'!$BB$5</f>
        <v/>
      </c>
      <c r="I10" s="220">
        <f>'様式D-3_PS'!$BC$5</f>
        <v>0</v>
      </c>
      <c r="J10" s="218">
        <f>'様式D-3_PS'!$BD$5</f>
        <v>0</v>
      </c>
      <c r="K10" s="218">
        <f>'様式D-3_PS'!$BE$5</f>
        <v>0</v>
      </c>
      <c r="L10" s="219">
        <f>'様式D-3_PS'!$BF$5</f>
        <v>0</v>
      </c>
      <c r="M10" s="220">
        <f>'様式D-3_PS'!$BG$5</f>
        <v>0</v>
      </c>
      <c r="N10" s="218">
        <f>'様式D-3_PS'!$BH$5</f>
        <v>0</v>
      </c>
      <c r="O10" s="218">
        <f>'様式D-3_PS'!$BI$5</f>
        <v>0</v>
      </c>
      <c r="P10" s="219">
        <f>'様式D-3_PS'!$BJ$5</f>
        <v>0</v>
      </c>
      <c r="Q10" s="221" t="str">
        <f>'様式D-3_PS'!$BK$5</f>
        <v/>
      </c>
      <c r="R10" s="222" t="str">
        <f>'様式D-3_PS'!$BL$5</f>
        <v/>
      </c>
      <c r="S10" s="222" t="str">
        <f>'様式D-3_PS'!$BM$5</f>
        <v/>
      </c>
      <c r="T10" s="223" t="str">
        <f>'様式D-3_PS'!$BN$5</f>
        <v/>
      </c>
      <c r="U10" s="224">
        <f>'様式D-3_PS'!$BO$5</f>
        <v>0</v>
      </c>
      <c r="V10" s="225">
        <f>'様式D-3_PS'!$BP$5</f>
        <v>0</v>
      </c>
      <c r="W10" s="225">
        <f>'様式D-3_PS'!$BQ$5</f>
        <v>0</v>
      </c>
      <c r="X10" s="226">
        <f>'様式D-3_PS'!$BR$5</f>
        <v>0</v>
      </c>
      <c r="Y10" s="227">
        <f>'様式D-3_PS'!$BS$5</f>
        <v>0</v>
      </c>
      <c r="Z10" s="225">
        <f>'様式D-3_PS'!$BT$5</f>
        <v>0</v>
      </c>
      <c r="AA10" s="225">
        <f>'様式D-3_PS'!$BU$5</f>
        <v>0</v>
      </c>
      <c r="AB10" s="228">
        <f>'様式D-3_PS'!$BV$5</f>
        <v>0</v>
      </c>
      <c r="AC10" s="43"/>
      <c r="AD10" s="43"/>
      <c r="AE10" s="43"/>
      <c r="AF10" s="43"/>
      <c r="AG10" s="43"/>
      <c r="AH10" s="43"/>
      <c r="AI10" s="43"/>
      <c r="AJ10" s="43"/>
    </row>
    <row r="11" spans="1:36" x14ac:dyDescent="0.15">
      <c r="B11" s="214">
        <f>'様式D-3_S001'!$AV$5</f>
        <v>1</v>
      </c>
      <c r="C11" s="229">
        <f>'様式D-3_S001'!$AW$5</f>
        <v>7.9</v>
      </c>
      <c r="D11" s="216" t="str">
        <f>'様式D-3_S001'!$AX$5</f>
        <v>Ⅱ</v>
      </c>
      <c r="E11" s="217" t="str">
        <f>'様式D-3_S001'!$AY$5</f>
        <v/>
      </c>
      <c r="F11" s="218" t="str">
        <f>'様式D-3_S001'!$AZ$5</f>
        <v/>
      </c>
      <c r="G11" s="218" t="str">
        <f>'様式D-3_S001'!$BA$5</f>
        <v/>
      </c>
      <c r="H11" s="219" t="str">
        <f>'様式D-3_S001'!$BB$5</f>
        <v/>
      </c>
      <c r="I11" s="220">
        <f>'様式D-3_S001'!$BC$5</f>
        <v>0</v>
      </c>
      <c r="J11" s="218">
        <f>'様式D-3_S001'!$BD$5</f>
        <v>0</v>
      </c>
      <c r="K11" s="218">
        <f>'様式D-3_S001'!$BE$5</f>
        <v>0</v>
      </c>
      <c r="L11" s="219">
        <f>'様式D-3_S001'!$BF$5</f>
        <v>3</v>
      </c>
      <c r="M11" s="220">
        <f>'様式D-3_S001'!$BG$5</f>
        <v>0</v>
      </c>
      <c r="N11" s="218">
        <f>'様式D-3_S001'!$BH$5</f>
        <v>0</v>
      </c>
      <c r="O11" s="218">
        <f>'様式D-3_S001'!$BI$5</f>
        <v>0</v>
      </c>
      <c r="P11" s="219">
        <f>'様式D-3_S001'!$BJ$5</f>
        <v>0</v>
      </c>
      <c r="Q11" s="230" t="str">
        <f>'様式D-3_S001'!$BK$5</f>
        <v/>
      </c>
      <c r="R11" s="222" t="str">
        <f>'様式D-3_S001'!$BL$5</f>
        <v/>
      </c>
      <c r="S11" s="222" t="str">
        <f>'様式D-3_S001'!$BM$5</f>
        <v/>
      </c>
      <c r="T11" s="223" t="str">
        <f>'様式D-3_S001'!$BN$5</f>
        <v/>
      </c>
      <c r="U11" s="224">
        <f>'様式D-3_S001'!$BO$5</f>
        <v>0</v>
      </c>
      <c r="V11" s="225">
        <f>'様式D-3_S001'!$BP$5</f>
        <v>0</v>
      </c>
      <c r="W11" s="225">
        <f>'様式D-3_S001'!$BQ$5</f>
        <v>0</v>
      </c>
      <c r="X11" s="226">
        <f>'様式D-3_S001'!$BR$5</f>
        <v>0.13</v>
      </c>
      <c r="Y11" s="227">
        <f>'様式D-3_S001'!$BS$5</f>
        <v>0</v>
      </c>
      <c r="Z11" s="225">
        <f>'様式D-3_S001'!$BT$5</f>
        <v>0</v>
      </c>
      <c r="AA11" s="225">
        <f>'様式D-3_S001'!$BU$5</f>
        <v>0</v>
      </c>
      <c r="AB11" s="228">
        <f>'様式D-3_S001'!$BV$5</f>
        <v>0</v>
      </c>
      <c r="AC11" s="43"/>
      <c r="AD11" s="43"/>
      <c r="AE11" s="43"/>
      <c r="AF11" s="43"/>
      <c r="AG11" s="43"/>
      <c r="AH11" s="43"/>
      <c r="AI11" s="43"/>
      <c r="AJ11" s="43"/>
    </row>
    <row r="12" spans="1:36" x14ac:dyDescent="0.15">
      <c r="B12" s="214">
        <f>'様式D-3_S002'!$AV$5</f>
        <v>2</v>
      </c>
      <c r="C12" s="229">
        <f>'様式D-3_S002'!$AW$5</f>
        <v>10.5</v>
      </c>
      <c r="D12" s="216" t="str">
        <f>'様式D-3_S002'!$AX$5</f>
        <v>Ⅱ</v>
      </c>
      <c r="E12" s="217" t="str">
        <f>'様式D-3_S002'!$AY$5</f>
        <v/>
      </c>
      <c r="F12" s="218" t="str">
        <f>'様式D-3_S002'!$AZ$5</f>
        <v/>
      </c>
      <c r="G12" s="218" t="str">
        <f>'様式D-3_S002'!$BA$5</f>
        <v/>
      </c>
      <c r="H12" s="219" t="str">
        <f>'様式D-3_S002'!$BB$5</f>
        <v/>
      </c>
      <c r="I12" s="220">
        <f>'様式D-3_S002'!$BC$5</f>
        <v>0</v>
      </c>
      <c r="J12" s="218">
        <f>'様式D-3_S002'!$BD$5</f>
        <v>0</v>
      </c>
      <c r="K12" s="218">
        <f>'様式D-3_S002'!$BE$5</f>
        <v>0</v>
      </c>
      <c r="L12" s="219">
        <f>'様式D-3_S002'!$BF$5</f>
        <v>2</v>
      </c>
      <c r="M12" s="220">
        <f>'様式D-3_S002'!$BG$5</f>
        <v>0</v>
      </c>
      <c r="N12" s="218">
        <f>'様式D-3_S002'!$BH$5</f>
        <v>0</v>
      </c>
      <c r="O12" s="218">
        <f>'様式D-3_S002'!$BI$5</f>
        <v>0</v>
      </c>
      <c r="P12" s="219">
        <f>'様式D-3_S002'!$BJ$5</f>
        <v>0</v>
      </c>
      <c r="Q12" s="221" t="str">
        <f>'様式D-3_S002'!$BK$5</f>
        <v/>
      </c>
      <c r="R12" s="222" t="str">
        <f>'様式D-3_S002'!$BL$5</f>
        <v/>
      </c>
      <c r="S12" s="231" t="str">
        <f>'様式D-3_S002'!$BM$5</f>
        <v/>
      </c>
      <c r="T12" s="223" t="str">
        <f>'様式D-3_S002'!$BN$5</f>
        <v/>
      </c>
      <c r="U12" s="224">
        <f>'様式D-3_S002'!$BO$5</f>
        <v>0</v>
      </c>
      <c r="V12" s="225">
        <f>'様式D-3_S002'!$BP$5</f>
        <v>0</v>
      </c>
      <c r="W12" s="225">
        <f>'様式D-3_S002'!$BQ$5</f>
        <v>0</v>
      </c>
      <c r="X12" s="226">
        <f>'様式D-3_S002'!$BR$5</f>
        <v>0.03</v>
      </c>
      <c r="Y12" s="227">
        <f>'様式D-3_S002'!$BS$5</f>
        <v>0</v>
      </c>
      <c r="Z12" s="225">
        <f>'様式D-3_S002'!$BT$5</f>
        <v>0</v>
      </c>
      <c r="AA12" s="225">
        <f>'様式D-3_S002'!$BU$5</f>
        <v>0</v>
      </c>
      <c r="AB12" s="228">
        <f>'様式D-3_S002'!$BV$5</f>
        <v>0</v>
      </c>
      <c r="AC12" s="43"/>
      <c r="AD12" s="43"/>
      <c r="AE12" s="43"/>
      <c r="AF12" s="43"/>
      <c r="AG12" s="43"/>
      <c r="AH12" s="43"/>
      <c r="AI12" s="43"/>
      <c r="AJ12" s="43"/>
    </row>
    <row r="13" spans="1:36" x14ac:dyDescent="0.15">
      <c r="B13" s="214">
        <f>'様式D-3_S003'!$AV$5</f>
        <v>3</v>
      </c>
      <c r="C13" s="229">
        <f>'様式D-3_S003'!$AW$5</f>
        <v>10.5</v>
      </c>
      <c r="D13" s="216" t="str">
        <f>'様式D-3_S003'!$AX$5</f>
        <v>Ⅱ</v>
      </c>
      <c r="E13" s="217" t="str">
        <f>'様式D-3_S003'!$AY$5</f>
        <v/>
      </c>
      <c r="F13" s="218" t="str">
        <f>'様式D-3_S003'!$AZ$5</f>
        <v/>
      </c>
      <c r="G13" s="218" t="str">
        <f>'様式D-3_S003'!$BA$5</f>
        <v/>
      </c>
      <c r="H13" s="219" t="str">
        <f>'様式D-3_S003'!$BB$5</f>
        <v/>
      </c>
      <c r="I13" s="220">
        <f>'様式D-3_S003'!$BC$5</f>
        <v>0</v>
      </c>
      <c r="J13" s="218">
        <f>'様式D-3_S003'!$BD$5</f>
        <v>0</v>
      </c>
      <c r="K13" s="218">
        <f>'様式D-3_S003'!$BE$5</f>
        <v>0</v>
      </c>
      <c r="L13" s="219">
        <f>'様式D-3_S003'!$BF$5</f>
        <v>1</v>
      </c>
      <c r="M13" s="220">
        <f>'様式D-3_S003'!$BG$5</f>
        <v>0</v>
      </c>
      <c r="N13" s="218">
        <f>'様式D-3_S003'!$BH$5</f>
        <v>0</v>
      </c>
      <c r="O13" s="218">
        <f>'様式D-3_S003'!$BI$5</f>
        <v>0</v>
      </c>
      <c r="P13" s="219">
        <f>'様式D-3_S003'!$BJ$5</f>
        <v>0</v>
      </c>
      <c r="Q13" s="221" t="str">
        <f>'様式D-3_S003'!$BK$5</f>
        <v/>
      </c>
      <c r="R13" s="222" t="str">
        <f>'様式D-3_S003'!$BL$5</f>
        <v/>
      </c>
      <c r="S13" s="231" t="str">
        <f>'様式D-3_S003'!$BM$5</f>
        <v/>
      </c>
      <c r="T13" s="223" t="str">
        <f>'様式D-3_S003'!$BN$5</f>
        <v/>
      </c>
      <c r="U13" s="224">
        <f>'様式D-3_S003'!$BO$5</f>
        <v>0</v>
      </c>
      <c r="V13" s="225">
        <f>'様式D-3_S003'!$BP$5</f>
        <v>0</v>
      </c>
      <c r="W13" s="225">
        <f>'様式D-3_S003'!$BQ$5</f>
        <v>0</v>
      </c>
      <c r="X13" s="226">
        <f>'様式D-3_S003'!$BR$5</f>
        <v>0.11</v>
      </c>
      <c r="Y13" s="227">
        <f>'様式D-3_S003'!$BS$5</f>
        <v>0</v>
      </c>
      <c r="Z13" s="225">
        <f>'様式D-3_S003'!$BT$5</f>
        <v>0</v>
      </c>
      <c r="AA13" s="225">
        <f>'様式D-3_S003'!$BU$5</f>
        <v>0</v>
      </c>
      <c r="AB13" s="228">
        <f>'様式D-3_S003'!$BV$5</f>
        <v>0</v>
      </c>
      <c r="AC13" s="43"/>
      <c r="AD13" s="43"/>
      <c r="AE13" s="43"/>
      <c r="AF13" s="43"/>
      <c r="AG13" s="43"/>
      <c r="AH13" s="43"/>
      <c r="AI13" s="43"/>
      <c r="AJ13" s="43"/>
    </row>
    <row r="14" spans="1:36" x14ac:dyDescent="0.15">
      <c r="B14" s="214">
        <f>'様式D-3_S004'!$AV$5</f>
        <v>4</v>
      </c>
      <c r="C14" s="229">
        <f>'様式D-3_S004'!$AW$5</f>
        <v>10.5</v>
      </c>
      <c r="D14" s="216" t="str">
        <f>'様式D-3_S004'!$AX$5</f>
        <v>Ⅰ</v>
      </c>
      <c r="E14" s="217" t="str">
        <f>'様式D-3_S004'!$AY$5</f>
        <v/>
      </c>
      <c r="F14" s="218" t="str">
        <f>'様式D-3_S004'!$AZ$5</f>
        <v/>
      </c>
      <c r="G14" s="218" t="str">
        <f>'様式D-3_S004'!$BA$5</f>
        <v/>
      </c>
      <c r="H14" s="219" t="str">
        <f>'様式D-3_S004'!$BB$5</f>
        <v/>
      </c>
      <c r="I14" s="220">
        <f>'様式D-3_S004'!$BC$5</f>
        <v>0</v>
      </c>
      <c r="J14" s="218">
        <f>'様式D-3_S004'!$BD$5</f>
        <v>0</v>
      </c>
      <c r="K14" s="218">
        <f>'様式D-3_S004'!$BE$5</f>
        <v>0</v>
      </c>
      <c r="L14" s="219">
        <f>'様式D-3_S004'!$BF$5</f>
        <v>0</v>
      </c>
      <c r="M14" s="220">
        <f>'様式D-3_S004'!$BG$5</f>
        <v>0</v>
      </c>
      <c r="N14" s="218">
        <f>'様式D-3_S004'!$BH$5</f>
        <v>0</v>
      </c>
      <c r="O14" s="218">
        <f>'様式D-3_S004'!$BI$5</f>
        <v>0</v>
      </c>
      <c r="P14" s="219">
        <f>'様式D-3_S004'!$BJ$5</f>
        <v>0</v>
      </c>
      <c r="Q14" s="221" t="str">
        <f>'様式D-3_S004'!$BK$5</f>
        <v/>
      </c>
      <c r="R14" s="222" t="str">
        <f>'様式D-3_S004'!$BL$5</f>
        <v/>
      </c>
      <c r="S14" s="222" t="str">
        <f>'様式D-3_S004'!$BM$5</f>
        <v/>
      </c>
      <c r="T14" s="223" t="str">
        <f>'様式D-3_S004'!$BN$5</f>
        <v/>
      </c>
      <c r="U14" s="224">
        <f>'様式D-3_S004'!$BO$5</f>
        <v>0</v>
      </c>
      <c r="V14" s="225">
        <f>'様式D-3_S004'!$BP$5</f>
        <v>0</v>
      </c>
      <c r="W14" s="225">
        <f>'様式D-3_S004'!$BQ$5</f>
        <v>0</v>
      </c>
      <c r="X14" s="226">
        <f>'様式D-3_S004'!$BR$5</f>
        <v>0</v>
      </c>
      <c r="Y14" s="227">
        <f>'様式D-3_S004'!$BS$5</f>
        <v>0</v>
      </c>
      <c r="Z14" s="225">
        <f>'様式D-3_S004'!$BT$5</f>
        <v>0</v>
      </c>
      <c r="AA14" s="225">
        <f>'様式D-3_S004'!$BU$5</f>
        <v>0</v>
      </c>
      <c r="AB14" s="228">
        <f>'様式D-3_S004'!$BV$5</f>
        <v>0</v>
      </c>
      <c r="AC14" s="43"/>
      <c r="AD14" s="43"/>
      <c r="AE14" s="43"/>
      <c r="AF14" s="43"/>
      <c r="AG14" s="43"/>
      <c r="AH14" s="43"/>
      <c r="AI14" s="43"/>
      <c r="AJ14" s="43"/>
    </row>
    <row r="15" spans="1:36" x14ac:dyDescent="0.15">
      <c r="B15" s="214">
        <f>'様式D-3_S005'!$AV$5</f>
        <v>5</v>
      </c>
      <c r="C15" s="229">
        <f>'様式D-3_S005'!$AW$5</f>
        <v>10.5</v>
      </c>
      <c r="D15" s="216" t="str">
        <f>'様式D-3_S005'!$AX$5</f>
        <v>Ⅱ</v>
      </c>
      <c r="E15" s="217" t="str">
        <f>'様式D-3_S005'!$AY$5</f>
        <v/>
      </c>
      <c r="F15" s="218" t="str">
        <f>'様式D-3_S005'!$AZ$5</f>
        <v/>
      </c>
      <c r="G15" s="218" t="str">
        <f>'様式D-3_S005'!$BA$5</f>
        <v/>
      </c>
      <c r="H15" s="232" t="str">
        <f>'様式D-3_S005'!$BB$5</f>
        <v/>
      </c>
      <c r="I15" s="233">
        <f>'様式D-3_S005'!$BC$5</f>
        <v>0</v>
      </c>
      <c r="J15" s="218">
        <f>'様式D-3_S005'!$BD$5</f>
        <v>0</v>
      </c>
      <c r="K15" s="218">
        <f>'様式D-3_S005'!$BE$5</f>
        <v>0</v>
      </c>
      <c r="L15" s="232">
        <f>'様式D-3_S005'!$BF$5</f>
        <v>1</v>
      </c>
      <c r="M15" s="233">
        <f>'様式D-3_S005'!$BG$5</f>
        <v>0</v>
      </c>
      <c r="N15" s="218">
        <f>'様式D-3_S005'!$BH$5</f>
        <v>0</v>
      </c>
      <c r="O15" s="218">
        <f>'様式D-3_S005'!$BI$5</f>
        <v>0</v>
      </c>
      <c r="P15" s="232">
        <f>'様式D-3_S005'!$BJ$5</f>
        <v>0</v>
      </c>
      <c r="Q15" s="234" t="str">
        <f>'様式D-3_S005'!$BK$5</f>
        <v/>
      </c>
      <c r="R15" s="235" t="str">
        <f>'様式D-3_S005'!$BL$5</f>
        <v/>
      </c>
      <c r="S15" s="236" t="str">
        <f>'様式D-3_S005'!$BM$5</f>
        <v/>
      </c>
      <c r="T15" s="237" t="str">
        <f>'様式D-3_S005'!$BN$5</f>
        <v/>
      </c>
      <c r="U15" s="238">
        <f>'様式D-3_S005'!$BO$5</f>
        <v>0</v>
      </c>
      <c r="V15" s="239">
        <f>'様式D-3_S005'!$BP$5</f>
        <v>0</v>
      </c>
      <c r="W15" s="225">
        <f>'様式D-3_S005'!$BQ$5</f>
        <v>0</v>
      </c>
      <c r="X15" s="240">
        <f>'様式D-3_S005'!$BR$5</f>
        <v>0.01</v>
      </c>
      <c r="Y15" s="238">
        <f>'様式D-3_S005'!$BS$5</f>
        <v>0</v>
      </c>
      <c r="Z15" s="239">
        <f>'様式D-3_S005'!$BT$5</f>
        <v>0</v>
      </c>
      <c r="AA15" s="225">
        <f>'様式D-3_S005'!$BU$5</f>
        <v>0</v>
      </c>
      <c r="AB15" s="228">
        <f>'様式D-3_S005'!$BV$5</f>
        <v>0</v>
      </c>
      <c r="AC15" s="43"/>
      <c r="AD15" s="43"/>
      <c r="AE15" s="43"/>
      <c r="AF15" s="43"/>
      <c r="AG15" s="43"/>
      <c r="AH15" s="43"/>
      <c r="AI15" s="43"/>
      <c r="AJ15" s="43"/>
    </row>
    <row r="16" spans="1:36" x14ac:dyDescent="0.15">
      <c r="B16" s="214">
        <f>'様式D-3_S006'!$AV$5</f>
        <v>6</v>
      </c>
      <c r="C16" s="229">
        <f>'様式D-3_S006'!$AW$5</f>
        <v>10.5</v>
      </c>
      <c r="D16" s="216" t="str">
        <f>'様式D-3_S006'!$AX$5</f>
        <v>Ⅰ</v>
      </c>
      <c r="E16" s="217" t="str">
        <f>'様式D-3_S006'!$AY$5</f>
        <v/>
      </c>
      <c r="F16" s="218" t="str">
        <f>'様式D-3_S006'!$AZ$5</f>
        <v/>
      </c>
      <c r="G16" s="218" t="str">
        <f>'様式D-3_S006'!$BA$5</f>
        <v/>
      </c>
      <c r="H16" s="232" t="str">
        <f>'様式D-3_S006'!$BB$5</f>
        <v/>
      </c>
      <c r="I16" s="233">
        <f>'様式D-3_S006'!$BC$5</f>
        <v>0</v>
      </c>
      <c r="J16" s="218">
        <f>'様式D-3_S006'!$BD$5</f>
        <v>0</v>
      </c>
      <c r="K16" s="218">
        <f>'様式D-3_S006'!$BE$5</f>
        <v>0</v>
      </c>
      <c r="L16" s="232">
        <f>'様式D-3_S006'!$BF$5</f>
        <v>0</v>
      </c>
      <c r="M16" s="233">
        <f>'様式D-3_S006'!$BG$5</f>
        <v>0</v>
      </c>
      <c r="N16" s="218">
        <f>'様式D-3_S006'!$BH$5</f>
        <v>0</v>
      </c>
      <c r="O16" s="218">
        <f>'様式D-3_S006'!$BI$5</f>
        <v>0</v>
      </c>
      <c r="P16" s="232">
        <f>'様式D-3_S006'!$BJ$5</f>
        <v>0</v>
      </c>
      <c r="Q16" s="234" t="str">
        <f>'様式D-3_S006'!$BK$5</f>
        <v/>
      </c>
      <c r="R16" s="235" t="str">
        <f>'様式D-3_S006'!$BL$5</f>
        <v/>
      </c>
      <c r="S16" s="236" t="str">
        <f>'様式D-3_S006'!$BM$5</f>
        <v/>
      </c>
      <c r="T16" s="237" t="str">
        <f>'様式D-3_S006'!$BN$5</f>
        <v/>
      </c>
      <c r="U16" s="238">
        <f>'様式D-3_S006'!$BO$5</f>
        <v>0</v>
      </c>
      <c r="V16" s="239">
        <f>'様式D-3_S006'!$BP$5</f>
        <v>0</v>
      </c>
      <c r="W16" s="225">
        <f>'様式D-3_S006'!$BQ$5</f>
        <v>0</v>
      </c>
      <c r="X16" s="240">
        <f>'様式D-3_S006'!$BR$5</f>
        <v>0</v>
      </c>
      <c r="Y16" s="238">
        <f>'様式D-3_S006'!$BS$5</f>
        <v>0</v>
      </c>
      <c r="Z16" s="239">
        <f>'様式D-3_S006'!$BT$5</f>
        <v>0</v>
      </c>
      <c r="AA16" s="225">
        <f>'様式D-3_S006'!$BU$5</f>
        <v>0</v>
      </c>
      <c r="AB16" s="228">
        <f>'様式D-3_S006'!$BV$5</f>
        <v>0</v>
      </c>
      <c r="AC16" s="43"/>
      <c r="AD16" s="43"/>
      <c r="AE16" s="43"/>
      <c r="AF16" s="43"/>
      <c r="AG16" s="43"/>
      <c r="AH16" s="43"/>
      <c r="AI16" s="43"/>
      <c r="AJ16" s="43"/>
    </row>
    <row r="17" spans="2:36" x14ac:dyDescent="0.15">
      <c r="B17" s="214">
        <f>'様式D-3_S007'!$AV$5</f>
        <v>7</v>
      </c>
      <c r="C17" s="229">
        <f>'様式D-3_S007'!$AW$5</f>
        <v>10.5</v>
      </c>
      <c r="D17" s="216" t="str">
        <f>'様式D-3_S007'!$AX$5</f>
        <v>Ⅰ</v>
      </c>
      <c r="E17" s="217" t="str">
        <f>'様式D-3_S007'!$AY$5</f>
        <v/>
      </c>
      <c r="F17" s="218" t="str">
        <f>'様式D-3_S007'!$AZ$5</f>
        <v/>
      </c>
      <c r="G17" s="218" t="str">
        <f>'様式D-3_S007'!$BA$5</f>
        <v/>
      </c>
      <c r="H17" s="232" t="str">
        <f>'様式D-3_S007'!$BB$5</f>
        <v/>
      </c>
      <c r="I17" s="233">
        <f>'様式D-3_S007'!$BC$5</f>
        <v>0</v>
      </c>
      <c r="J17" s="218">
        <f>'様式D-3_S007'!$BD$5</f>
        <v>0</v>
      </c>
      <c r="K17" s="218">
        <f>'様式D-3_S007'!$BE$5</f>
        <v>0</v>
      </c>
      <c r="L17" s="232">
        <f>'様式D-3_S007'!$BF$5</f>
        <v>0</v>
      </c>
      <c r="M17" s="233">
        <f>'様式D-3_S007'!$BG$5</f>
        <v>0</v>
      </c>
      <c r="N17" s="218">
        <f>'様式D-3_S007'!$BH$5</f>
        <v>0</v>
      </c>
      <c r="O17" s="218">
        <f>'様式D-3_S007'!$BI$5</f>
        <v>0</v>
      </c>
      <c r="P17" s="232">
        <f>'様式D-3_S007'!$BJ$5</f>
        <v>0</v>
      </c>
      <c r="Q17" s="234" t="str">
        <f>'様式D-3_S007'!$BK$5</f>
        <v/>
      </c>
      <c r="R17" s="235" t="str">
        <f>'様式D-3_S007'!$BL$5</f>
        <v/>
      </c>
      <c r="S17" s="236" t="str">
        <f>'様式D-3_S007'!$BM$5</f>
        <v/>
      </c>
      <c r="T17" s="237" t="str">
        <f>'様式D-3_S007'!$BN$5</f>
        <v/>
      </c>
      <c r="U17" s="238">
        <f>'様式D-3_S007'!$BO$5</f>
        <v>0</v>
      </c>
      <c r="V17" s="239">
        <f>'様式D-3_S007'!$BP$5</f>
        <v>0</v>
      </c>
      <c r="W17" s="225">
        <f>'様式D-3_S007'!$BQ$5</f>
        <v>0</v>
      </c>
      <c r="X17" s="240">
        <f>'様式D-3_S007'!$BR$5</f>
        <v>0</v>
      </c>
      <c r="Y17" s="238">
        <f>'様式D-3_S007'!$BS$5</f>
        <v>0</v>
      </c>
      <c r="Z17" s="239">
        <f>'様式D-3_S007'!$BT$5</f>
        <v>0</v>
      </c>
      <c r="AA17" s="225">
        <f>'様式D-3_S007'!$BU$5</f>
        <v>0</v>
      </c>
      <c r="AB17" s="228">
        <f>'様式D-3_S007'!$BV$5</f>
        <v>0</v>
      </c>
      <c r="AC17" s="43"/>
      <c r="AD17" s="43"/>
      <c r="AE17" s="43"/>
      <c r="AF17" s="43"/>
      <c r="AG17" s="43"/>
      <c r="AH17" s="43"/>
      <c r="AI17" s="43"/>
      <c r="AJ17" s="43"/>
    </row>
    <row r="18" spans="2:36" x14ac:dyDescent="0.15">
      <c r="B18" s="214">
        <f>'様式D-3_S008'!$AV$5</f>
        <v>8</v>
      </c>
      <c r="C18" s="229">
        <f>'様式D-3_S008'!$AW$5</f>
        <v>10.5</v>
      </c>
      <c r="D18" s="216" t="str">
        <f>'様式D-3_S008'!$AX$5</f>
        <v>Ⅰ</v>
      </c>
      <c r="E18" s="217" t="str">
        <f>'様式D-3_S008'!$AY$5</f>
        <v/>
      </c>
      <c r="F18" s="218" t="str">
        <f>'様式D-3_S008'!$AZ$5</f>
        <v/>
      </c>
      <c r="G18" s="218" t="str">
        <f>'様式D-3_S008'!$BA$5</f>
        <v/>
      </c>
      <c r="H18" s="232" t="str">
        <f>'様式D-3_S008'!$BB$5</f>
        <v/>
      </c>
      <c r="I18" s="233">
        <f>'様式D-3_S008'!$BC$5</f>
        <v>0</v>
      </c>
      <c r="J18" s="218">
        <f>'様式D-3_S008'!$BD$5</f>
        <v>0</v>
      </c>
      <c r="K18" s="218">
        <f>'様式D-3_S008'!$BE$5</f>
        <v>0</v>
      </c>
      <c r="L18" s="232">
        <f>'様式D-3_S008'!$BF$5</f>
        <v>0</v>
      </c>
      <c r="M18" s="233">
        <f>'様式D-3_S008'!$BG$5</f>
        <v>0</v>
      </c>
      <c r="N18" s="218">
        <f>'様式D-3_S008'!$BH$5</f>
        <v>0</v>
      </c>
      <c r="O18" s="218">
        <f>'様式D-3_S008'!$BI$5</f>
        <v>0</v>
      </c>
      <c r="P18" s="232">
        <f>'様式D-3_S008'!$BJ$5</f>
        <v>0</v>
      </c>
      <c r="Q18" s="234" t="str">
        <f>'様式D-3_S008'!$BK$5</f>
        <v/>
      </c>
      <c r="R18" s="235" t="str">
        <f>'様式D-3_S008'!$BL$5</f>
        <v/>
      </c>
      <c r="S18" s="236" t="str">
        <f>'様式D-3_S008'!$BM$5</f>
        <v/>
      </c>
      <c r="T18" s="237" t="str">
        <f>'様式D-3_S008'!$BN$5</f>
        <v/>
      </c>
      <c r="U18" s="238">
        <f>'様式D-3_S008'!$BO$5</f>
        <v>0</v>
      </c>
      <c r="V18" s="239">
        <f>'様式D-3_S008'!$BP$5</f>
        <v>0</v>
      </c>
      <c r="W18" s="225">
        <f>'様式D-3_S008'!$BQ$5</f>
        <v>0</v>
      </c>
      <c r="X18" s="240">
        <f>'様式D-3_S008'!$BR$5</f>
        <v>0</v>
      </c>
      <c r="Y18" s="238">
        <f>'様式D-3_S008'!$BS$5</f>
        <v>0</v>
      </c>
      <c r="Z18" s="239">
        <f>'様式D-3_S008'!$BT$5</f>
        <v>0</v>
      </c>
      <c r="AA18" s="225">
        <f>'様式D-3_S008'!$BU$5</f>
        <v>0</v>
      </c>
      <c r="AB18" s="228">
        <f>'様式D-3_S008'!$BV$5</f>
        <v>0</v>
      </c>
      <c r="AC18" s="43"/>
      <c r="AD18" s="43"/>
      <c r="AE18" s="43"/>
      <c r="AF18" s="43"/>
      <c r="AG18" s="43"/>
      <c r="AH18" s="43"/>
      <c r="AI18" s="43"/>
      <c r="AJ18" s="43"/>
    </row>
    <row r="19" spans="2:36" x14ac:dyDescent="0.15">
      <c r="B19" s="214">
        <f>'様式D-3_S009'!$AV$5</f>
        <v>9</v>
      </c>
      <c r="C19" s="229">
        <f>'様式D-3_S009'!$AW$5</f>
        <v>10.5</v>
      </c>
      <c r="D19" s="216" t="str">
        <f>'様式D-3_S009'!$AX$5</f>
        <v>Ⅱ</v>
      </c>
      <c r="E19" s="217" t="str">
        <f>'様式D-3_S009'!$AY$5</f>
        <v/>
      </c>
      <c r="F19" s="218" t="str">
        <f>'様式D-3_S009'!$AZ$5</f>
        <v/>
      </c>
      <c r="G19" s="218" t="str">
        <f>'様式D-3_S009'!$BA$5</f>
        <v/>
      </c>
      <c r="H19" s="232" t="str">
        <f>'様式D-3_S009'!$BB$5</f>
        <v/>
      </c>
      <c r="I19" s="233">
        <f>'様式D-3_S009'!$BC$5</f>
        <v>0</v>
      </c>
      <c r="J19" s="218">
        <f>'様式D-3_S009'!$BD$5</f>
        <v>0</v>
      </c>
      <c r="K19" s="218">
        <f>'様式D-3_S009'!$BE$5</f>
        <v>0</v>
      </c>
      <c r="L19" s="232">
        <f>'様式D-3_S009'!$BF$5</f>
        <v>0</v>
      </c>
      <c r="M19" s="233">
        <f>'様式D-3_S009'!$BG$5</f>
        <v>0</v>
      </c>
      <c r="N19" s="218">
        <f>'様式D-3_S009'!$BH$5</f>
        <v>0</v>
      </c>
      <c r="O19" s="218">
        <f>'様式D-3_S009'!$BI$5</f>
        <v>0</v>
      </c>
      <c r="P19" s="232">
        <f>'様式D-3_S009'!$BJ$5</f>
        <v>1</v>
      </c>
      <c r="Q19" s="234" t="str">
        <f>'様式D-3_S009'!$BK$5</f>
        <v/>
      </c>
      <c r="R19" s="235" t="str">
        <f>'様式D-3_S009'!$BL$5</f>
        <v/>
      </c>
      <c r="S19" s="236" t="str">
        <f>'様式D-3_S009'!$BM$5</f>
        <v/>
      </c>
      <c r="T19" s="237" t="str">
        <f>'様式D-3_S009'!$BN$5</f>
        <v/>
      </c>
      <c r="U19" s="238">
        <f>'様式D-3_S009'!$BO$5</f>
        <v>0</v>
      </c>
      <c r="V19" s="239">
        <f>'様式D-3_S009'!$BP$5</f>
        <v>0</v>
      </c>
      <c r="W19" s="225">
        <f>'様式D-3_S009'!$BQ$5</f>
        <v>0</v>
      </c>
      <c r="X19" s="240">
        <f>'様式D-3_S009'!$BR$5</f>
        <v>0</v>
      </c>
      <c r="Y19" s="238">
        <f>'様式D-3_S009'!$BS$5</f>
        <v>0</v>
      </c>
      <c r="Z19" s="239">
        <f>'様式D-3_S009'!$BT$5</f>
        <v>0</v>
      </c>
      <c r="AA19" s="225">
        <f>'様式D-3_S009'!$BU$5</f>
        <v>0</v>
      </c>
      <c r="AB19" s="228">
        <f>'様式D-3_S009'!$BV$5</f>
        <v>4.6500000000000004</v>
      </c>
      <c r="AC19" s="43"/>
      <c r="AD19" s="43"/>
      <c r="AE19" s="43"/>
      <c r="AF19" s="43"/>
      <c r="AG19" s="43"/>
      <c r="AH19" s="43"/>
      <c r="AI19" s="43"/>
      <c r="AJ19" s="43"/>
    </row>
    <row r="20" spans="2:36" x14ac:dyDescent="0.15">
      <c r="B20" s="214">
        <f>'様式D-3_S010'!$AV$5</f>
        <v>10</v>
      </c>
      <c r="C20" s="229">
        <f>'様式D-3_S010'!$AW$5</f>
        <v>10.5</v>
      </c>
      <c r="D20" s="216" t="str">
        <f>'様式D-3_S010'!$AX$5</f>
        <v>Ⅰ</v>
      </c>
      <c r="E20" s="217" t="str">
        <f>'様式D-3_S010'!$AY$5</f>
        <v/>
      </c>
      <c r="F20" s="218" t="str">
        <f>'様式D-3_S010'!$AZ$5</f>
        <v/>
      </c>
      <c r="G20" s="218" t="str">
        <f>'様式D-3_S010'!$BA$5</f>
        <v/>
      </c>
      <c r="H20" s="232" t="str">
        <f>'様式D-3_S010'!$BB$5</f>
        <v/>
      </c>
      <c r="I20" s="233">
        <f>'様式D-3_S010'!$BC$5</f>
        <v>0</v>
      </c>
      <c r="J20" s="218">
        <f>'様式D-3_S010'!$BD$5</f>
        <v>0</v>
      </c>
      <c r="K20" s="218">
        <f>'様式D-3_S010'!$BE$5</f>
        <v>0</v>
      </c>
      <c r="L20" s="232">
        <f>'様式D-3_S010'!$BF$5</f>
        <v>0</v>
      </c>
      <c r="M20" s="233">
        <f>'様式D-3_S010'!$BG$5</f>
        <v>0</v>
      </c>
      <c r="N20" s="218">
        <f>'様式D-3_S010'!$BH$5</f>
        <v>0</v>
      </c>
      <c r="O20" s="218">
        <f>'様式D-3_S010'!$BI$5</f>
        <v>0</v>
      </c>
      <c r="P20" s="232">
        <f>'様式D-3_S010'!$BJ$5</f>
        <v>0</v>
      </c>
      <c r="Q20" s="234" t="str">
        <f>'様式D-3_S010'!$BK$5</f>
        <v/>
      </c>
      <c r="R20" s="235" t="str">
        <f>'様式D-3_S010'!$BL$5</f>
        <v/>
      </c>
      <c r="S20" s="236" t="str">
        <f>'様式D-3_S010'!$BM$5</f>
        <v/>
      </c>
      <c r="T20" s="237" t="str">
        <f>'様式D-3_S010'!$BN$5</f>
        <v/>
      </c>
      <c r="U20" s="238">
        <f>'様式D-3_S010'!$BO$5</f>
        <v>0</v>
      </c>
      <c r="V20" s="239">
        <f>'様式D-3_S010'!$BP$5</f>
        <v>0</v>
      </c>
      <c r="W20" s="225">
        <f>'様式D-3_S010'!$BQ$5</f>
        <v>0</v>
      </c>
      <c r="X20" s="240">
        <f>'様式D-3_S010'!$BR$5</f>
        <v>0</v>
      </c>
      <c r="Y20" s="238">
        <f>'様式D-3_S010'!$BS$5</f>
        <v>0</v>
      </c>
      <c r="Z20" s="239">
        <f>'様式D-3_S010'!$BT$5</f>
        <v>0</v>
      </c>
      <c r="AA20" s="225">
        <f>'様式D-3_S010'!$BU$5</f>
        <v>0</v>
      </c>
      <c r="AB20" s="228">
        <f>'様式D-3_S010'!$BV$5</f>
        <v>0</v>
      </c>
      <c r="AC20" s="43"/>
      <c r="AD20" s="43"/>
      <c r="AE20" s="43"/>
      <c r="AF20" s="43"/>
      <c r="AG20" s="43"/>
      <c r="AH20" s="43"/>
      <c r="AI20" s="43"/>
      <c r="AJ20" s="43"/>
    </row>
    <row r="21" spans="2:36" x14ac:dyDescent="0.15">
      <c r="B21" s="214">
        <f>'様式D-3_S011'!$AV$5</f>
        <v>11</v>
      </c>
      <c r="C21" s="229">
        <f>'様式D-3_S011'!$AW$5</f>
        <v>10.5</v>
      </c>
      <c r="D21" s="216" t="str">
        <f>'様式D-3_S011'!$AX$5</f>
        <v>Ⅰ</v>
      </c>
      <c r="E21" s="217" t="str">
        <f>'様式D-3_S011'!$AY$5</f>
        <v/>
      </c>
      <c r="F21" s="218" t="str">
        <f>'様式D-3_S011'!$AZ$5</f>
        <v/>
      </c>
      <c r="G21" s="218" t="str">
        <f>'様式D-3_S011'!$BA$5</f>
        <v/>
      </c>
      <c r="H21" s="232" t="str">
        <f>'様式D-3_S011'!$BB$5</f>
        <v/>
      </c>
      <c r="I21" s="233">
        <f>'様式D-3_S011'!$BC$5</f>
        <v>0</v>
      </c>
      <c r="J21" s="218">
        <f>'様式D-3_S011'!$BD$5</f>
        <v>0</v>
      </c>
      <c r="K21" s="218">
        <f>'様式D-3_S011'!$BE$5</f>
        <v>0</v>
      </c>
      <c r="L21" s="232">
        <f>'様式D-3_S011'!$BF$5</f>
        <v>0</v>
      </c>
      <c r="M21" s="233">
        <f>'様式D-3_S011'!$BG$5</f>
        <v>0</v>
      </c>
      <c r="N21" s="218">
        <f>'様式D-3_S011'!$BH$5</f>
        <v>0</v>
      </c>
      <c r="O21" s="218">
        <f>'様式D-3_S011'!$BI$5</f>
        <v>0</v>
      </c>
      <c r="P21" s="232">
        <f>'様式D-3_S011'!$BJ$5</f>
        <v>0</v>
      </c>
      <c r="Q21" s="234" t="str">
        <f>'様式D-3_S011'!$BK$5</f>
        <v/>
      </c>
      <c r="R21" s="235" t="str">
        <f>'様式D-3_S011'!$BL$5</f>
        <v/>
      </c>
      <c r="S21" s="236" t="str">
        <f>'様式D-3_S011'!$BM$5</f>
        <v/>
      </c>
      <c r="T21" s="237" t="str">
        <f>'様式D-3_S011'!$BN$5</f>
        <v/>
      </c>
      <c r="U21" s="238">
        <f>'様式D-3_S011'!$BO$5</f>
        <v>0</v>
      </c>
      <c r="V21" s="239">
        <f>'様式D-3_S011'!$BP$5</f>
        <v>0</v>
      </c>
      <c r="W21" s="225">
        <f>'様式D-3_S011'!$BQ$5</f>
        <v>0</v>
      </c>
      <c r="X21" s="240">
        <f>'様式D-3_S011'!$BR$5</f>
        <v>0</v>
      </c>
      <c r="Y21" s="238">
        <f>'様式D-3_S011'!$BS$5</f>
        <v>0</v>
      </c>
      <c r="Z21" s="239">
        <f>'様式D-3_S011'!$BT$5</f>
        <v>0</v>
      </c>
      <c r="AA21" s="225">
        <f>'様式D-3_S011'!$BU$5</f>
        <v>0</v>
      </c>
      <c r="AB21" s="228">
        <f>'様式D-3_S011'!$BV$5</f>
        <v>0</v>
      </c>
      <c r="AC21" s="43"/>
      <c r="AD21" s="43"/>
      <c r="AE21" s="43"/>
      <c r="AF21" s="43"/>
      <c r="AG21" s="43"/>
      <c r="AH21" s="43"/>
      <c r="AI21" s="43"/>
      <c r="AJ21" s="43"/>
    </row>
    <row r="22" spans="2:36" x14ac:dyDescent="0.15">
      <c r="B22" s="214">
        <f>'様式D-3_S012'!$AV$5</f>
        <v>12</v>
      </c>
      <c r="C22" s="229">
        <f>'様式D-3_S012'!$AW$5</f>
        <v>10.5</v>
      </c>
      <c r="D22" s="216" t="str">
        <f>'様式D-3_S012'!$AX$5</f>
        <v>Ⅰ</v>
      </c>
      <c r="E22" s="217" t="str">
        <f>'様式D-3_S012'!$AY$5</f>
        <v/>
      </c>
      <c r="F22" s="218" t="str">
        <f>'様式D-3_S012'!$AZ$5</f>
        <v/>
      </c>
      <c r="G22" s="218" t="str">
        <f>'様式D-3_S012'!$BA$5</f>
        <v/>
      </c>
      <c r="H22" s="232" t="str">
        <f>'様式D-3_S012'!$BB$5</f>
        <v/>
      </c>
      <c r="I22" s="233">
        <f>'様式D-3_S012'!$BC$5</f>
        <v>0</v>
      </c>
      <c r="J22" s="218">
        <f>'様式D-3_S012'!$BD$5</f>
        <v>0</v>
      </c>
      <c r="K22" s="218">
        <f>'様式D-3_S012'!$BE$5</f>
        <v>0</v>
      </c>
      <c r="L22" s="232">
        <f>'様式D-3_S012'!$BF$5</f>
        <v>0</v>
      </c>
      <c r="M22" s="233">
        <f>'様式D-3_S012'!$BG$5</f>
        <v>0</v>
      </c>
      <c r="N22" s="218">
        <f>'様式D-3_S012'!$BH$5</f>
        <v>0</v>
      </c>
      <c r="O22" s="218">
        <f>'様式D-3_S012'!$BI$5</f>
        <v>0</v>
      </c>
      <c r="P22" s="232">
        <f>'様式D-3_S012'!$BJ$5</f>
        <v>0</v>
      </c>
      <c r="Q22" s="234" t="str">
        <f>'様式D-3_S012'!$BK$5</f>
        <v/>
      </c>
      <c r="R22" s="235" t="str">
        <f>'様式D-3_S012'!$BL$5</f>
        <v/>
      </c>
      <c r="S22" s="236" t="str">
        <f>'様式D-3_S012'!$BM$5</f>
        <v/>
      </c>
      <c r="T22" s="237" t="str">
        <f>'様式D-3_S012'!$BN$5</f>
        <v/>
      </c>
      <c r="U22" s="238">
        <f>'様式D-3_S012'!$BO$5</f>
        <v>0</v>
      </c>
      <c r="V22" s="239">
        <f>'様式D-3_S012'!$BP$5</f>
        <v>0</v>
      </c>
      <c r="W22" s="225">
        <f>'様式D-3_S012'!$BQ$5</f>
        <v>0</v>
      </c>
      <c r="X22" s="240">
        <f>'様式D-3_S012'!$BR$5</f>
        <v>0</v>
      </c>
      <c r="Y22" s="238">
        <f>'様式D-3_S012'!$BS$5</f>
        <v>0</v>
      </c>
      <c r="Z22" s="239">
        <f>'様式D-3_S012'!$BT$5</f>
        <v>0</v>
      </c>
      <c r="AA22" s="225">
        <f>'様式D-3_S012'!$BU$5</f>
        <v>0</v>
      </c>
      <c r="AB22" s="228">
        <f>'様式D-3_S012'!$BV$5</f>
        <v>0</v>
      </c>
      <c r="AC22" s="43"/>
      <c r="AD22" s="43"/>
      <c r="AE22" s="43"/>
      <c r="AF22" s="43"/>
      <c r="AG22" s="43"/>
      <c r="AH22" s="43"/>
      <c r="AI22" s="43"/>
      <c r="AJ22" s="43"/>
    </row>
    <row r="23" spans="2:36" x14ac:dyDescent="0.15">
      <c r="B23" s="214">
        <f>'様式D-3_S013'!$AV$5</f>
        <v>13</v>
      </c>
      <c r="C23" s="229">
        <f>'様式D-3_S013'!$AW$5</f>
        <v>10.5</v>
      </c>
      <c r="D23" s="216" t="str">
        <f>'様式D-3_S013'!$AX$5</f>
        <v>Ⅰ</v>
      </c>
      <c r="E23" s="217" t="str">
        <f>'様式D-3_S013'!$AY$5</f>
        <v/>
      </c>
      <c r="F23" s="218" t="str">
        <f>'様式D-3_S013'!$AZ$5</f>
        <v/>
      </c>
      <c r="G23" s="218" t="str">
        <f>'様式D-3_S013'!$BA$5</f>
        <v/>
      </c>
      <c r="H23" s="232" t="str">
        <f>'様式D-3_S013'!$BB$5</f>
        <v/>
      </c>
      <c r="I23" s="233">
        <f>'様式D-3_S013'!$BC$5</f>
        <v>0</v>
      </c>
      <c r="J23" s="218">
        <f>'様式D-3_S013'!$BD$5</f>
        <v>0</v>
      </c>
      <c r="K23" s="218">
        <f>'様式D-3_S013'!$BE$5</f>
        <v>0</v>
      </c>
      <c r="L23" s="232">
        <f>'様式D-3_S013'!$BF$5</f>
        <v>0</v>
      </c>
      <c r="M23" s="233">
        <f>'様式D-3_S013'!$BG$5</f>
        <v>0</v>
      </c>
      <c r="N23" s="218">
        <f>'様式D-3_S013'!$BH$5</f>
        <v>0</v>
      </c>
      <c r="O23" s="218">
        <f>'様式D-3_S013'!$BI$5</f>
        <v>0</v>
      </c>
      <c r="P23" s="232">
        <f>'様式D-3_S013'!$BJ$5</f>
        <v>0</v>
      </c>
      <c r="Q23" s="234" t="str">
        <f>'様式D-3_S013'!$BK$5</f>
        <v/>
      </c>
      <c r="R23" s="235" t="str">
        <f>'様式D-3_S013'!$BL$5</f>
        <v/>
      </c>
      <c r="S23" s="236" t="str">
        <f>'様式D-3_S013'!$BM$5</f>
        <v/>
      </c>
      <c r="T23" s="237" t="str">
        <f>'様式D-3_S013'!$BN$5</f>
        <v/>
      </c>
      <c r="U23" s="238">
        <f>'様式D-3_S013'!$BO$5</f>
        <v>0</v>
      </c>
      <c r="V23" s="239">
        <f>'様式D-3_S013'!$BP$5</f>
        <v>0</v>
      </c>
      <c r="W23" s="225">
        <f>'様式D-3_S013'!$BQ$5</f>
        <v>0</v>
      </c>
      <c r="X23" s="240">
        <f>'様式D-3_S013'!$BR$5</f>
        <v>0</v>
      </c>
      <c r="Y23" s="238">
        <f>'様式D-3_S013'!$BS$5</f>
        <v>0</v>
      </c>
      <c r="Z23" s="239">
        <f>'様式D-3_S013'!$BT$5</f>
        <v>0</v>
      </c>
      <c r="AA23" s="225">
        <f>'様式D-3_S013'!$BU$5</f>
        <v>0</v>
      </c>
      <c r="AB23" s="228">
        <f>'様式D-3_S013'!$BV$5</f>
        <v>0</v>
      </c>
      <c r="AC23" s="43"/>
      <c r="AD23" s="43"/>
      <c r="AE23" s="43"/>
      <c r="AF23" s="43"/>
      <c r="AG23" s="43"/>
      <c r="AH23" s="43"/>
      <c r="AI23" s="43"/>
      <c r="AJ23" s="43"/>
    </row>
    <row r="24" spans="2:36" x14ac:dyDescent="0.15">
      <c r="B24" s="214">
        <f>'様式D-3_S014'!$AV$5</f>
        <v>14</v>
      </c>
      <c r="C24" s="229">
        <f>'様式D-3_S014'!$AW$5</f>
        <v>10.5</v>
      </c>
      <c r="D24" s="216" t="str">
        <f>'様式D-3_S014'!$AX$5</f>
        <v>Ⅰ</v>
      </c>
      <c r="E24" s="217" t="str">
        <f>'様式D-3_S014'!$AY$5</f>
        <v/>
      </c>
      <c r="F24" s="218" t="str">
        <f>'様式D-3_S014'!$AZ$5</f>
        <v/>
      </c>
      <c r="G24" s="218" t="str">
        <f>'様式D-3_S014'!$BA$5</f>
        <v/>
      </c>
      <c r="H24" s="232" t="str">
        <f>'様式D-3_S014'!$BB$5</f>
        <v/>
      </c>
      <c r="I24" s="233">
        <f>'様式D-3_S014'!$BC$5</f>
        <v>0</v>
      </c>
      <c r="J24" s="218">
        <f>'様式D-3_S014'!$BD$5</f>
        <v>0</v>
      </c>
      <c r="K24" s="218">
        <f>'様式D-3_S014'!$BE$5</f>
        <v>0</v>
      </c>
      <c r="L24" s="232">
        <f>'様式D-3_S014'!$BF$5</f>
        <v>0</v>
      </c>
      <c r="M24" s="233">
        <f>'様式D-3_S014'!$BG$5</f>
        <v>0</v>
      </c>
      <c r="N24" s="218">
        <f>'様式D-3_S014'!$BH$5</f>
        <v>0</v>
      </c>
      <c r="O24" s="218">
        <f>'様式D-3_S014'!$BI$5</f>
        <v>0</v>
      </c>
      <c r="P24" s="232">
        <f>'様式D-3_S014'!$BJ$5</f>
        <v>0</v>
      </c>
      <c r="Q24" s="234" t="str">
        <f>'様式D-3_S014'!$BK$5</f>
        <v/>
      </c>
      <c r="R24" s="235" t="str">
        <f>'様式D-3_S014'!$BL$5</f>
        <v/>
      </c>
      <c r="S24" s="236" t="str">
        <f>'様式D-3_S014'!$BM$5</f>
        <v/>
      </c>
      <c r="T24" s="237" t="str">
        <f>'様式D-3_S014'!$BN$5</f>
        <v/>
      </c>
      <c r="U24" s="238">
        <f>'様式D-3_S014'!$BO$5</f>
        <v>0</v>
      </c>
      <c r="V24" s="239">
        <f>'様式D-3_S014'!$BP$5</f>
        <v>0</v>
      </c>
      <c r="W24" s="225">
        <f>'様式D-3_S014'!$BQ$5</f>
        <v>0</v>
      </c>
      <c r="X24" s="240">
        <f>'様式D-3_S014'!$BR$5</f>
        <v>0</v>
      </c>
      <c r="Y24" s="238">
        <f>'様式D-3_S014'!$BS$5</f>
        <v>0</v>
      </c>
      <c r="Z24" s="239">
        <f>'様式D-3_S014'!$BT$5</f>
        <v>0</v>
      </c>
      <c r="AA24" s="225">
        <f>'様式D-3_S014'!$BU$5</f>
        <v>0</v>
      </c>
      <c r="AB24" s="228">
        <f>'様式D-3_S014'!$BV$5</f>
        <v>0</v>
      </c>
      <c r="AC24" s="43"/>
      <c r="AD24" s="43"/>
      <c r="AE24" s="43"/>
      <c r="AF24" s="43"/>
      <c r="AG24" s="43"/>
      <c r="AH24" s="43"/>
      <c r="AI24" s="43"/>
      <c r="AJ24" s="43"/>
    </row>
    <row r="25" spans="2:36" x14ac:dyDescent="0.15">
      <c r="B25" s="214">
        <f>'様式D-3_S015'!$AV$5</f>
        <v>15</v>
      </c>
      <c r="C25" s="229">
        <f>'様式D-3_S015'!$AW$5</f>
        <v>10.5</v>
      </c>
      <c r="D25" s="216" t="str">
        <f>'様式D-3_S015'!$AX$5</f>
        <v>Ⅰ</v>
      </c>
      <c r="E25" s="217" t="str">
        <f>'様式D-3_S015'!$AY$5</f>
        <v/>
      </c>
      <c r="F25" s="218" t="str">
        <f>'様式D-3_S015'!$AZ$5</f>
        <v/>
      </c>
      <c r="G25" s="218" t="str">
        <f>'様式D-3_S015'!$BA$5</f>
        <v/>
      </c>
      <c r="H25" s="232" t="str">
        <f>'様式D-3_S015'!$BB$5</f>
        <v/>
      </c>
      <c r="I25" s="233">
        <f>'様式D-3_S015'!$BC$5</f>
        <v>0</v>
      </c>
      <c r="J25" s="218">
        <f>'様式D-3_S015'!$BD$5</f>
        <v>0</v>
      </c>
      <c r="K25" s="218">
        <f>'様式D-3_S015'!$BE$5</f>
        <v>0</v>
      </c>
      <c r="L25" s="232">
        <f>'様式D-3_S015'!$BF$5</f>
        <v>0</v>
      </c>
      <c r="M25" s="233">
        <f>'様式D-3_S015'!$BG$5</f>
        <v>0</v>
      </c>
      <c r="N25" s="218">
        <f>'様式D-3_S015'!$BH$5</f>
        <v>0</v>
      </c>
      <c r="O25" s="218">
        <f>'様式D-3_S015'!$BI$5</f>
        <v>0</v>
      </c>
      <c r="P25" s="232">
        <f>'様式D-3_S015'!$BJ$5</f>
        <v>0</v>
      </c>
      <c r="Q25" s="234" t="str">
        <f>'様式D-3_S015'!$BK$5</f>
        <v/>
      </c>
      <c r="R25" s="235" t="str">
        <f>'様式D-3_S015'!$BL$5</f>
        <v/>
      </c>
      <c r="S25" s="236" t="str">
        <f>'様式D-3_S015'!$BM$5</f>
        <v/>
      </c>
      <c r="T25" s="237" t="str">
        <f>'様式D-3_S015'!$BN$5</f>
        <v/>
      </c>
      <c r="U25" s="238">
        <f>'様式D-3_S015'!$BO$5</f>
        <v>0</v>
      </c>
      <c r="V25" s="239">
        <f>'様式D-3_S015'!$BP$5</f>
        <v>0</v>
      </c>
      <c r="W25" s="225">
        <f>'様式D-3_S015'!$BQ$5</f>
        <v>0</v>
      </c>
      <c r="X25" s="240">
        <f>'様式D-3_S015'!$BR$5</f>
        <v>0</v>
      </c>
      <c r="Y25" s="238">
        <f>'様式D-3_S015'!$BS$5</f>
        <v>0</v>
      </c>
      <c r="Z25" s="239">
        <f>'様式D-3_S015'!$BT$5</f>
        <v>0</v>
      </c>
      <c r="AA25" s="225">
        <f>'様式D-3_S015'!$BU$5</f>
        <v>0</v>
      </c>
      <c r="AB25" s="228">
        <f>'様式D-3_S015'!$BV$5</f>
        <v>0</v>
      </c>
      <c r="AC25" s="43"/>
      <c r="AD25" s="43"/>
      <c r="AE25" s="43"/>
      <c r="AF25" s="43"/>
      <c r="AG25" s="43"/>
      <c r="AH25" s="43"/>
      <c r="AI25" s="43"/>
      <c r="AJ25" s="43"/>
    </row>
    <row r="26" spans="2:36" x14ac:dyDescent="0.15">
      <c r="B26" s="214">
        <f>'様式D-3_S016'!$AV$5</f>
        <v>16</v>
      </c>
      <c r="C26" s="229">
        <f>'様式D-3_S016'!$AW$5</f>
        <v>10.5</v>
      </c>
      <c r="D26" s="216" t="str">
        <f>'様式D-3_S016'!$AX$5</f>
        <v>Ⅰ</v>
      </c>
      <c r="E26" s="217" t="str">
        <f>'様式D-3_S016'!$AY$5</f>
        <v/>
      </c>
      <c r="F26" s="218" t="str">
        <f>'様式D-3_S016'!$AZ$5</f>
        <v/>
      </c>
      <c r="G26" s="218" t="str">
        <f>'様式D-3_S016'!$BA$5</f>
        <v/>
      </c>
      <c r="H26" s="232" t="str">
        <f>'様式D-3_S016'!$BB$5</f>
        <v/>
      </c>
      <c r="I26" s="233">
        <f>'様式D-3_S016'!$BC$5</f>
        <v>0</v>
      </c>
      <c r="J26" s="218">
        <f>'様式D-3_S016'!$BD$5</f>
        <v>0</v>
      </c>
      <c r="K26" s="218">
        <f>'様式D-3_S016'!$BE$5</f>
        <v>0</v>
      </c>
      <c r="L26" s="232">
        <f>'様式D-3_S016'!$BF$5</f>
        <v>0</v>
      </c>
      <c r="M26" s="233">
        <f>'様式D-3_S016'!$BG$5</f>
        <v>0</v>
      </c>
      <c r="N26" s="218">
        <f>'様式D-3_S016'!$BH$5</f>
        <v>0</v>
      </c>
      <c r="O26" s="218">
        <f>'様式D-3_S016'!$BI$5</f>
        <v>0</v>
      </c>
      <c r="P26" s="232">
        <f>'様式D-3_S016'!$BJ$5</f>
        <v>0</v>
      </c>
      <c r="Q26" s="234" t="str">
        <f>'様式D-3_S016'!$BK$5</f>
        <v/>
      </c>
      <c r="R26" s="235" t="str">
        <f>'様式D-3_S016'!$BL$5</f>
        <v/>
      </c>
      <c r="S26" s="236" t="str">
        <f>'様式D-3_S016'!$BM$5</f>
        <v/>
      </c>
      <c r="T26" s="237" t="str">
        <f>'様式D-3_S016'!$BN$5</f>
        <v/>
      </c>
      <c r="U26" s="238">
        <f>'様式D-3_S016'!$BO$5</f>
        <v>0</v>
      </c>
      <c r="V26" s="239">
        <f>'様式D-3_S016'!$BP$5</f>
        <v>0</v>
      </c>
      <c r="W26" s="225">
        <f>'様式D-3_S016'!$BQ$5</f>
        <v>0</v>
      </c>
      <c r="X26" s="240">
        <f>'様式D-3_S016'!$BR$5</f>
        <v>0</v>
      </c>
      <c r="Y26" s="238">
        <f>'様式D-3_S016'!$BS$5</f>
        <v>0</v>
      </c>
      <c r="Z26" s="239">
        <f>'様式D-3_S016'!$BT$5</f>
        <v>0</v>
      </c>
      <c r="AA26" s="225">
        <f>'様式D-3_S016'!$BU$5</f>
        <v>0</v>
      </c>
      <c r="AB26" s="228">
        <f>'様式D-3_S016'!$BV$5</f>
        <v>0</v>
      </c>
      <c r="AC26" s="43"/>
      <c r="AD26" s="43"/>
      <c r="AE26" s="43"/>
      <c r="AF26" s="43"/>
      <c r="AG26" s="43"/>
      <c r="AH26" s="43"/>
      <c r="AI26" s="43"/>
      <c r="AJ26" s="43"/>
    </row>
    <row r="27" spans="2:36" x14ac:dyDescent="0.15">
      <c r="B27" s="214">
        <f>'様式D-3_S017'!$AV$5</f>
        <v>17</v>
      </c>
      <c r="C27" s="229">
        <f>'様式D-3_S017'!$AW$5</f>
        <v>10.5</v>
      </c>
      <c r="D27" s="216" t="str">
        <f>'様式D-3_S017'!$AX$5</f>
        <v>Ⅱ</v>
      </c>
      <c r="E27" s="217" t="str">
        <f>'様式D-3_S017'!$AY$5</f>
        <v/>
      </c>
      <c r="F27" s="218" t="str">
        <f>'様式D-3_S017'!$AZ$5</f>
        <v/>
      </c>
      <c r="G27" s="218" t="str">
        <f>'様式D-3_S017'!$BA$5</f>
        <v/>
      </c>
      <c r="H27" s="232" t="str">
        <f>'様式D-3_S017'!$BB$5</f>
        <v/>
      </c>
      <c r="I27" s="233">
        <f>'様式D-3_S017'!$BC$5</f>
        <v>0</v>
      </c>
      <c r="J27" s="218">
        <f>'様式D-3_S017'!$BD$5</f>
        <v>0</v>
      </c>
      <c r="K27" s="218">
        <f>'様式D-3_S017'!$BE$5</f>
        <v>0</v>
      </c>
      <c r="L27" s="232">
        <f>'様式D-3_S017'!$BF$5</f>
        <v>2</v>
      </c>
      <c r="M27" s="233">
        <f>'様式D-3_S017'!$BG$5</f>
        <v>0</v>
      </c>
      <c r="N27" s="218">
        <f>'様式D-3_S017'!$BH$5</f>
        <v>0</v>
      </c>
      <c r="O27" s="218">
        <f>'様式D-3_S017'!$BI$5</f>
        <v>0</v>
      </c>
      <c r="P27" s="232">
        <f>'様式D-3_S017'!$BJ$5</f>
        <v>0</v>
      </c>
      <c r="Q27" s="234" t="str">
        <f>'様式D-3_S017'!$BK$5</f>
        <v/>
      </c>
      <c r="R27" s="235" t="str">
        <f>'様式D-3_S017'!$BL$5</f>
        <v/>
      </c>
      <c r="S27" s="236" t="str">
        <f>'様式D-3_S017'!$BM$5</f>
        <v/>
      </c>
      <c r="T27" s="237" t="str">
        <f>'様式D-3_S017'!$BN$5</f>
        <v/>
      </c>
      <c r="U27" s="238">
        <f>'様式D-3_S017'!$BO$5</f>
        <v>0</v>
      </c>
      <c r="V27" s="239">
        <f>'様式D-3_S017'!$BP$5</f>
        <v>0</v>
      </c>
      <c r="W27" s="225">
        <f>'様式D-3_S017'!$BQ$5</f>
        <v>0</v>
      </c>
      <c r="X27" s="240">
        <f>'様式D-3_S017'!$BR$5</f>
        <v>0.04</v>
      </c>
      <c r="Y27" s="238">
        <f>'様式D-3_S017'!$BS$5</f>
        <v>0</v>
      </c>
      <c r="Z27" s="239">
        <f>'様式D-3_S017'!$BT$5</f>
        <v>0</v>
      </c>
      <c r="AA27" s="225">
        <f>'様式D-3_S017'!$BU$5</f>
        <v>0</v>
      </c>
      <c r="AB27" s="228">
        <f>'様式D-3_S017'!$BV$5</f>
        <v>0</v>
      </c>
      <c r="AC27" s="43"/>
      <c r="AD27" s="43"/>
      <c r="AE27" s="43"/>
      <c r="AF27" s="43"/>
      <c r="AG27" s="43"/>
      <c r="AH27" s="43"/>
      <c r="AI27" s="43"/>
      <c r="AJ27" s="43"/>
    </row>
    <row r="28" spans="2:36" x14ac:dyDescent="0.15">
      <c r="B28" s="214">
        <f>'様式D-3_S018'!$AV$5</f>
        <v>18</v>
      </c>
      <c r="C28" s="229">
        <f>'様式D-3_S018'!$AW$5</f>
        <v>10.5</v>
      </c>
      <c r="D28" s="216" t="str">
        <f>'様式D-3_S018'!$AX$5</f>
        <v>Ⅱ</v>
      </c>
      <c r="E28" s="217" t="str">
        <f>'様式D-3_S018'!$AY$5</f>
        <v/>
      </c>
      <c r="F28" s="218" t="str">
        <f>'様式D-3_S018'!$AZ$5</f>
        <v/>
      </c>
      <c r="G28" s="218" t="str">
        <f>'様式D-3_S018'!$BA$5</f>
        <v/>
      </c>
      <c r="H28" s="232" t="str">
        <f>'様式D-3_S018'!$BB$5</f>
        <v/>
      </c>
      <c r="I28" s="233">
        <f>'様式D-3_S018'!$BC$5</f>
        <v>0</v>
      </c>
      <c r="J28" s="218">
        <f>'様式D-3_S018'!$BD$5</f>
        <v>0</v>
      </c>
      <c r="K28" s="218">
        <f>'様式D-3_S018'!$BE$5</f>
        <v>0</v>
      </c>
      <c r="L28" s="232">
        <f>'様式D-3_S018'!$BF$5</f>
        <v>1</v>
      </c>
      <c r="M28" s="233">
        <f>'様式D-3_S018'!$BG$5</f>
        <v>0</v>
      </c>
      <c r="N28" s="218">
        <f>'様式D-3_S018'!$BH$5</f>
        <v>0</v>
      </c>
      <c r="O28" s="218">
        <f>'様式D-3_S018'!$BI$5</f>
        <v>0</v>
      </c>
      <c r="P28" s="232">
        <f>'様式D-3_S018'!$BJ$5</f>
        <v>0</v>
      </c>
      <c r="Q28" s="234" t="str">
        <f>'様式D-3_S018'!$BK$5</f>
        <v/>
      </c>
      <c r="R28" s="235" t="str">
        <f>'様式D-3_S018'!$BL$5</f>
        <v/>
      </c>
      <c r="S28" s="236" t="str">
        <f>'様式D-3_S018'!$BM$5</f>
        <v/>
      </c>
      <c r="T28" s="237" t="str">
        <f>'様式D-3_S018'!$BN$5</f>
        <v/>
      </c>
      <c r="U28" s="238">
        <f>'様式D-3_S018'!$BO$5</f>
        <v>0</v>
      </c>
      <c r="V28" s="239">
        <f>'様式D-3_S018'!$BP$5</f>
        <v>0</v>
      </c>
      <c r="W28" s="225">
        <f>'様式D-3_S018'!$BQ$5</f>
        <v>0</v>
      </c>
      <c r="X28" s="240">
        <f>'様式D-3_S018'!$BR$5</f>
        <v>3.12</v>
      </c>
      <c r="Y28" s="238">
        <f>'様式D-3_S018'!$BS$5</f>
        <v>0</v>
      </c>
      <c r="Z28" s="239">
        <f>'様式D-3_S018'!$BT$5</f>
        <v>0</v>
      </c>
      <c r="AA28" s="225">
        <f>'様式D-3_S018'!$BU$5</f>
        <v>0</v>
      </c>
      <c r="AB28" s="228">
        <f>'様式D-3_S018'!$BV$5</f>
        <v>0</v>
      </c>
      <c r="AC28" s="43"/>
      <c r="AD28" s="43"/>
      <c r="AE28" s="43"/>
      <c r="AF28" s="43"/>
      <c r="AG28" s="43"/>
      <c r="AH28" s="43"/>
      <c r="AI28" s="43"/>
      <c r="AJ28" s="43"/>
    </row>
    <row r="29" spans="2:36" x14ac:dyDescent="0.15">
      <c r="B29" s="214">
        <f>'様式D-3_S019'!$AV$5</f>
        <v>19</v>
      </c>
      <c r="C29" s="229">
        <f>'様式D-3_S019'!$AW$5</f>
        <v>10.5</v>
      </c>
      <c r="D29" s="216" t="str">
        <f>'様式D-3_S019'!$AX$5</f>
        <v>Ⅰ</v>
      </c>
      <c r="E29" s="217" t="str">
        <f>'様式D-3_S019'!$AY$5</f>
        <v/>
      </c>
      <c r="F29" s="218" t="str">
        <f>'様式D-3_S019'!$AZ$5</f>
        <v/>
      </c>
      <c r="G29" s="218" t="str">
        <f>'様式D-3_S019'!$BA$5</f>
        <v/>
      </c>
      <c r="H29" s="232" t="str">
        <f>'様式D-3_S019'!$BB$5</f>
        <v/>
      </c>
      <c r="I29" s="233">
        <f>'様式D-3_S019'!$BC$5</f>
        <v>0</v>
      </c>
      <c r="J29" s="218">
        <f>'様式D-3_S019'!$BD$5</f>
        <v>0</v>
      </c>
      <c r="K29" s="218">
        <f>'様式D-3_S019'!$BE$5</f>
        <v>0</v>
      </c>
      <c r="L29" s="232">
        <f>'様式D-3_S019'!$BF$5</f>
        <v>0</v>
      </c>
      <c r="M29" s="233">
        <f>'様式D-3_S019'!$BG$5</f>
        <v>0</v>
      </c>
      <c r="N29" s="218">
        <f>'様式D-3_S019'!$BH$5</f>
        <v>0</v>
      </c>
      <c r="O29" s="218">
        <f>'様式D-3_S019'!$BI$5</f>
        <v>0</v>
      </c>
      <c r="P29" s="232">
        <f>'様式D-3_S019'!$BJ$5</f>
        <v>0</v>
      </c>
      <c r="Q29" s="234" t="str">
        <f>'様式D-3_S019'!$BK$5</f>
        <v/>
      </c>
      <c r="R29" s="235" t="str">
        <f>'様式D-3_S019'!$BL$5</f>
        <v/>
      </c>
      <c r="S29" s="236" t="str">
        <f>'様式D-3_S019'!$BM$5</f>
        <v/>
      </c>
      <c r="T29" s="237" t="str">
        <f>'様式D-3_S019'!$BN$5</f>
        <v/>
      </c>
      <c r="U29" s="238">
        <f>'様式D-3_S019'!$BO$5</f>
        <v>0</v>
      </c>
      <c r="V29" s="239">
        <f>'様式D-3_S019'!$BP$5</f>
        <v>0</v>
      </c>
      <c r="W29" s="225">
        <f>'様式D-3_S019'!$BQ$5</f>
        <v>0</v>
      </c>
      <c r="X29" s="240">
        <f>'様式D-3_S019'!$BR$5</f>
        <v>0</v>
      </c>
      <c r="Y29" s="238">
        <f>'様式D-3_S019'!$BS$5</f>
        <v>0</v>
      </c>
      <c r="Z29" s="239">
        <f>'様式D-3_S019'!$BT$5</f>
        <v>0</v>
      </c>
      <c r="AA29" s="225">
        <f>'様式D-3_S019'!$BU$5</f>
        <v>0</v>
      </c>
      <c r="AB29" s="228">
        <f>'様式D-3_S019'!$BV$5</f>
        <v>0</v>
      </c>
      <c r="AC29" s="43"/>
      <c r="AD29" s="43"/>
      <c r="AE29" s="43"/>
      <c r="AF29" s="43"/>
      <c r="AG29" s="43"/>
      <c r="AH29" s="43"/>
      <c r="AI29" s="43"/>
      <c r="AJ29" s="43"/>
    </row>
    <row r="30" spans="2:36" x14ac:dyDescent="0.15">
      <c r="B30" s="214">
        <f>'様式D-3_S020'!$AV$5</f>
        <v>20</v>
      </c>
      <c r="C30" s="229">
        <f>'様式D-3_S020'!$AW$5</f>
        <v>10.5</v>
      </c>
      <c r="D30" s="216" t="str">
        <f>'様式D-3_S020'!$AX$5</f>
        <v>Ⅰ</v>
      </c>
      <c r="E30" s="217" t="str">
        <f>'様式D-3_S020'!$AY$5</f>
        <v/>
      </c>
      <c r="F30" s="218" t="str">
        <f>'様式D-3_S020'!$AZ$5</f>
        <v/>
      </c>
      <c r="G30" s="218" t="str">
        <f>'様式D-3_S020'!$BA$5</f>
        <v/>
      </c>
      <c r="H30" s="232" t="str">
        <f>'様式D-3_S020'!$BB$5</f>
        <v/>
      </c>
      <c r="I30" s="233">
        <f>'様式D-3_S020'!$BC$5</f>
        <v>0</v>
      </c>
      <c r="J30" s="218">
        <f>'様式D-3_S020'!$BD$5</f>
        <v>0</v>
      </c>
      <c r="K30" s="218">
        <f>'様式D-3_S020'!$BE$5</f>
        <v>0</v>
      </c>
      <c r="L30" s="232">
        <f>'様式D-3_S020'!$BF$5</f>
        <v>0</v>
      </c>
      <c r="M30" s="233">
        <f>'様式D-3_S020'!$BG$5</f>
        <v>0</v>
      </c>
      <c r="N30" s="218">
        <f>'様式D-3_S020'!$BH$5</f>
        <v>0</v>
      </c>
      <c r="O30" s="218">
        <f>'様式D-3_S020'!$BI$5</f>
        <v>0</v>
      </c>
      <c r="P30" s="232">
        <f>'様式D-3_S020'!$BJ$5</f>
        <v>0</v>
      </c>
      <c r="Q30" s="234" t="str">
        <f>'様式D-3_S020'!$BK$5</f>
        <v/>
      </c>
      <c r="R30" s="235" t="str">
        <f>'様式D-3_S020'!$BL$5</f>
        <v/>
      </c>
      <c r="S30" s="236" t="str">
        <f>'様式D-3_S020'!$BM$5</f>
        <v/>
      </c>
      <c r="T30" s="237" t="str">
        <f>'様式D-3_S020'!$BN$5</f>
        <v/>
      </c>
      <c r="U30" s="238">
        <f>'様式D-3_S020'!$BO$5</f>
        <v>0</v>
      </c>
      <c r="V30" s="239">
        <f>'様式D-3_S020'!$BP$5</f>
        <v>0</v>
      </c>
      <c r="W30" s="225">
        <f>'様式D-3_S020'!$BQ$5</f>
        <v>0</v>
      </c>
      <c r="X30" s="240">
        <f>'様式D-3_S020'!$BR$5</f>
        <v>0</v>
      </c>
      <c r="Y30" s="238">
        <f>'様式D-3_S020'!$BS$5</f>
        <v>0</v>
      </c>
      <c r="Z30" s="239">
        <f>'様式D-3_S020'!$BT$5</f>
        <v>0</v>
      </c>
      <c r="AA30" s="225">
        <f>'様式D-3_S020'!$BU$5</f>
        <v>0</v>
      </c>
      <c r="AB30" s="228">
        <f>'様式D-3_S020'!$BV$5</f>
        <v>0</v>
      </c>
      <c r="AC30" s="43"/>
      <c r="AD30" s="43"/>
      <c r="AE30" s="43"/>
      <c r="AF30" s="43"/>
      <c r="AG30" s="43"/>
      <c r="AH30" s="43"/>
      <c r="AI30" s="43"/>
      <c r="AJ30" s="43"/>
    </row>
    <row r="31" spans="2:36" x14ac:dyDescent="0.15">
      <c r="B31" s="214">
        <f>'様式D-3_S021'!$AV$5</f>
        <v>21</v>
      </c>
      <c r="C31" s="229">
        <f>'様式D-3_S021'!$AW$5</f>
        <v>10.5</v>
      </c>
      <c r="D31" s="216" t="str">
        <f>'様式D-3_S021'!$AX$5</f>
        <v>Ⅱ</v>
      </c>
      <c r="E31" s="217" t="str">
        <f>'様式D-3_S021'!$AY$5</f>
        <v/>
      </c>
      <c r="F31" s="218" t="str">
        <f>'様式D-3_S021'!$AZ$5</f>
        <v/>
      </c>
      <c r="G31" s="218" t="str">
        <f>'様式D-3_S021'!$BA$5</f>
        <v/>
      </c>
      <c r="H31" s="232" t="str">
        <f>'様式D-3_S021'!$BB$5</f>
        <v/>
      </c>
      <c r="I31" s="233">
        <f>'様式D-3_S021'!$BC$5</f>
        <v>0</v>
      </c>
      <c r="J31" s="218">
        <f>'様式D-3_S021'!$BD$5</f>
        <v>0</v>
      </c>
      <c r="K31" s="218">
        <f>'様式D-3_S021'!$BE$5</f>
        <v>0</v>
      </c>
      <c r="L31" s="232">
        <f>'様式D-3_S021'!$BF$5</f>
        <v>1</v>
      </c>
      <c r="M31" s="233">
        <f>'様式D-3_S021'!$BG$5</f>
        <v>0</v>
      </c>
      <c r="N31" s="218">
        <f>'様式D-3_S021'!$BH$5</f>
        <v>0</v>
      </c>
      <c r="O31" s="218">
        <f>'様式D-3_S021'!$BI$5</f>
        <v>0</v>
      </c>
      <c r="P31" s="232">
        <f>'様式D-3_S021'!$BJ$5</f>
        <v>0</v>
      </c>
      <c r="Q31" s="234" t="str">
        <f>'様式D-3_S021'!$BK$5</f>
        <v/>
      </c>
      <c r="R31" s="235" t="str">
        <f>'様式D-3_S021'!$BL$5</f>
        <v/>
      </c>
      <c r="S31" s="236" t="str">
        <f>'様式D-3_S021'!$BM$5</f>
        <v/>
      </c>
      <c r="T31" s="237" t="str">
        <f>'様式D-3_S021'!$BN$5</f>
        <v/>
      </c>
      <c r="U31" s="238">
        <f>'様式D-3_S021'!$BO$5</f>
        <v>0</v>
      </c>
      <c r="V31" s="239">
        <f>'様式D-3_S021'!$BP$5</f>
        <v>0</v>
      </c>
      <c r="W31" s="225">
        <f>'様式D-3_S021'!$BQ$5</f>
        <v>0</v>
      </c>
      <c r="X31" s="240">
        <f>'様式D-3_S021'!$BR$5</f>
        <v>0.04</v>
      </c>
      <c r="Y31" s="238">
        <f>'様式D-3_S021'!$BS$5</f>
        <v>0</v>
      </c>
      <c r="Z31" s="239">
        <f>'様式D-3_S021'!$BT$5</f>
        <v>0</v>
      </c>
      <c r="AA31" s="225">
        <f>'様式D-3_S021'!$BU$5</f>
        <v>0</v>
      </c>
      <c r="AB31" s="228">
        <f>'様式D-3_S021'!$BV$5</f>
        <v>0</v>
      </c>
      <c r="AC31" s="43"/>
      <c r="AD31" s="43"/>
      <c r="AE31" s="43"/>
      <c r="AF31" s="43"/>
      <c r="AG31" s="43"/>
      <c r="AH31" s="43"/>
      <c r="AI31" s="43"/>
      <c r="AJ31" s="43"/>
    </row>
    <row r="32" spans="2:36" x14ac:dyDescent="0.15">
      <c r="B32" s="214">
        <f>'様式D-3_S022'!$AV$5</f>
        <v>22</v>
      </c>
      <c r="C32" s="229">
        <f>'様式D-3_S022'!$AW$5</f>
        <v>10.5</v>
      </c>
      <c r="D32" s="216" t="str">
        <f>'様式D-3_S022'!$AX$5</f>
        <v>Ⅰ</v>
      </c>
      <c r="E32" s="217" t="str">
        <f>'様式D-3_S022'!$AY$5</f>
        <v/>
      </c>
      <c r="F32" s="218" t="str">
        <f>'様式D-3_S022'!$AZ$5</f>
        <v/>
      </c>
      <c r="G32" s="218" t="str">
        <f>'様式D-3_S022'!$BA$5</f>
        <v/>
      </c>
      <c r="H32" s="232" t="str">
        <f>'様式D-3_S022'!$BB$5</f>
        <v/>
      </c>
      <c r="I32" s="233">
        <f>'様式D-3_S022'!$BC$5</f>
        <v>0</v>
      </c>
      <c r="J32" s="218">
        <f>'様式D-3_S022'!$BD$5</f>
        <v>0</v>
      </c>
      <c r="K32" s="218">
        <f>'様式D-3_S022'!$BE$5</f>
        <v>0</v>
      </c>
      <c r="L32" s="232">
        <f>'様式D-3_S022'!$BF$5</f>
        <v>0</v>
      </c>
      <c r="M32" s="233">
        <f>'様式D-3_S022'!$BG$5</f>
        <v>0</v>
      </c>
      <c r="N32" s="218">
        <f>'様式D-3_S022'!$BH$5</f>
        <v>0</v>
      </c>
      <c r="O32" s="218">
        <f>'様式D-3_S022'!$BI$5</f>
        <v>0</v>
      </c>
      <c r="P32" s="232">
        <f>'様式D-3_S022'!$BJ$5</f>
        <v>0</v>
      </c>
      <c r="Q32" s="234" t="str">
        <f>'様式D-3_S022'!$BK$5</f>
        <v/>
      </c>
      <c r="R32" s="235" t="str">
        <f>'様式D-3_S022'!$BL$5</f>
        <v/>
      </c>
      <c r="S32" s="236" t="str">
        <f>'様式D-3_S022'!$BM$5</f>
        <v/>
      </c>
      <c r="T32" s="237" t="str">
        <f>'様式D-3_S022'!$BN$5</f>
        <v/>
      </c>
      <c r="U32" s="238">
        <f>'様式D-3_S022'!$BO$5</f>
        <v>0</v>
      </c>
      <c r="V32" s="239">
        <f>'様式D-3_S022'!$BP$5</f>
        <v>0</v>
      </c>
      <c r="W32" s="225">
        <f>'様式D-3_S022'!$BQ$5</f>
        <v>0</v>
      </c>
      <c r="X32" s="240">
        <f>'様式D-3_S022'!$BR$5</f>
        <v>0</v>
      </c>
      <c r="Y32" s="238">
        <f>'様式D-3_S022'!$BS$5</f>
        <v>0</v>
      </c>
      <c r="Z32" s="239">
        <f>'様式D-3_S022'!$BT$5</f>
        <v>0</v>
      </c>
      <c r="AA32" s="225">
        <f>'様式D-3_S022'!$BU$5</f>
        <v>0</v>
      </c>
      <c r="AB32" s="228">
        <f>'様式D-3_S022'!$BV$5</f>
        <v>0</v>
      </c>
      <c r="AC32" s="43"/>
      <c r="AD32" s="43"/>
      <c r="AE32" s="43"/>
      <c r="AF32" s="43"/>
      <c r="AG32" s="43"/>
      <c r="AH32" s="43"/>
      <c r="AI32" s="43"/>
      <c r="AJ32" s="43"/>
    </row>
    <row r="33" spans="2:36" x14ac:dyDescent="0.15">
      <c r="B33" s="214">
        <f>'様式D-3_S023'!$AV$5</f>
        <v>23</v>
      </c>
      <c r="C33" s="229">
        <f>'様式D-3_S023'!$AW$5</f>
        <v>10.5</v>
      </c>
      <c r="D33" s="216" t="str">
        <f>'様式D-3_S023'!$AX$5</f>
        <v>Ⅰ</v>
      </c>
      <c r="E33" s="217" t="str">
        <f>'様式D-3_S023'!$AY$5</f>
        <v/>
      </c>
      <c r="F33" s="218" t="str">
        <f>'様式D-3_S023'!$AZ$5</f>
        <v/>
      </c>
      <c r="G33" s="218" t="str">
        <f>'様式D-3_S023'!$BA$5</f>
        <v/>
      </c>
      <c r="H33" s="232" t="str">
        <f>'様式D-3_S023'!$BB$5</f>
        <v/>
      </c>
      <c r="I33" s="233">
        <f>'様式D-3_S023'!$BC$5</f>
        <v>0</v>
      </c>
      <c r="J33" s="218">
        <f>'様式D-3_S023'!$BD$5</f>
        <v>0</v>
      </c>
      <c r="K33" s="218">
        <f>'様式D-3_S023'!$BE$5</f>
        <v>0</v>
      </c>
      <c r="L33" s="232">
        <f>'様式D-3_S023'!$BF$5</f>
        <v>0</v>
      </c>
      <c r="M33" s="233">
        <f>'様式D-3_S023'!$BG$5</f>
        <v>0</v>
      </c>
      <c r="N33" s="218">
        <f>'様式D-3_S023'!$BH$5</f>
        <v>0</v>
      </c>
      <c r="O33" s="218">
        <f>'様式D-3_S023'!$BI$5</f>
        <v>0</v>
      </c>
      <c r="P33" s="232">
        <f>'様式D-3_S023'!$BJ$5</f>
        <v>0</v>
      </c>
      <c r="Q33" s="234" t="str">
        <f>'様式D-3_S023'!$BK$5</f>
        <v/>
      </c>
      <c r="R33" s="235" t="str">
        <f>'様式D-3_S023'!$BL$5</f>
        <v/>
      </c>
      <c r="S33" s="236" t="str">
        <f>'様式D-3_S023'!$BM$5</f>
        <v/>
      </c>
      <c r="T33" s="237" t="str">
        <f>'様式D-3_S023'!$BN$5</f>
        <v/>
      </c>
      <c r="U33" s="238">
        <f>'様式D-3_S023'!$BO$5</f>
        <v>0</v>
      </c>
      <c r="V33" s="239">
        <f>'様式D-3_S023'!$BP$5</f>
        <v>0</v>
      </c>
      <c r="W33" s="225">
        <f>'様式D-3_S023'!$BQ$5</f>
        <v>0</v>
      </c>
      <c r="X33" s="240">
        <f>'様式D-3_S023'!$BR$5</f>
        <v>0</v>
      </c>
      <c r="Y33" s="238">
        <f>'様式D-3_S023'!$BS$5</f>
        <v>0</v>
      </c>
      <c r="Z33" s="239">
        <f>'様式D-3_S023'!$BT$5</f>
        <v>0</v>
      </c>
      <c r="AA33" s="225">
        <f>'様式D-3_S023'!$BU$5</f>
        <v>0</v>
      </c>
      <c r="AB33" s="228">
        <f>'様式D-3_S023'!$BV$5</f>
        <v>0</v>
      </c>
      <c r="AC33" s="43"/>
      <c r="AD33" s="43"/>
      <c r="AE33" s="43"/>
      <c r="AF33" s="43"/>
      <c r="AG33" s="43"/>
      <c r="AH33" s="43"/>
      <c r="AI33" s="43"/>
      <c r="AJ33" s="43"/>
    </row>
    <row r="34" spans="2:36" x14ac:dyDescent="0.15">
      <c r="B34" s="214">
        <f>'様式D-3_S024'!$AV$5</f>
        <v>24</v>
      </c>
      <c r="C34" s="229">
        <f>'様式D-3_S024'!$AW$5</f>
        <v>10.5</v>
      </c>
      <c r="D34" s="216" t="str">
        <f>'様式D-3_S024'!$AX$5</f>
        <v>Ⅰ</v>
      </c>
      <c r="E34" s="217" t="str">
        <f>'様式D-3_S024'!$AY$5</f>
        <v/>
      </c>
      <c r="F34" s="218" t="str">
        <f>'様式D-3_S024'!$AZ$5</f>
        <v/>
      </c>
      <c r="G34" s="218" t="str">
        <f>'様式D-3_S024'!$BA$5</f>
        <v/>
      </c>
      <c r="H34" s="232" t="str">
        <f>'様式D-3_S024'!$BB$5</f>
        <v/>
      </c>
      <c r="I34" s="233">
        <f>'様式D-3_S024'!$BC$5</f>
        <v>0</v>
      </c>
      <c r="J34" s="218">
        <f>'様式D-3_S024'!$BD$5</f>
        <v>0</v>
      </c>
      <c r="K34" s="218">
        <f>'様式D-3_S024'!$BE$5</f>
        <v>0</v>
      </c>
      <c r="L34" s="232">
        <f>'様式D-3_S024'!$BF$5</f>
        <v>0</v>
      </c>
      <c r="M34" s="233">
        <f>'様式D-3_S024'!$BG$5</f>
        <v>0</v>
      </c>
      <c r="N34" s="218">
        <f>'様式D-3_S024'!$BH$5</f>
        <v>0</v>
      </c>
      <c r="O34" s="218">
        <f>'様式D-3_S024'!$BI$5</f>
        <v>0</v>
      </c>
      <c r="P34" s="232">
        <f>'様式D-3_S024'!$BJ$5</f>
        <v>0</v>
      </c>
      <c r="Q34" s="234" t="str">
        <f>'様式D-3_S024'!$BK$5</f>
        <v/>
      </c>
      <c r="R34" s="235" t="str">
        <f>'様式D-3_S024'!$BL$5</f>
        <v/>
      </c>
      <c r="S34" s="236" t="str">
        <f>'様式D-3_S024'!$BM$5</f>
        <v/>
      </c>
      <c r="T34" s="237" t="str">
        <f>'様式D-3_S024'!$BN$5</f>
        <v/>
      </c>
      <c r="U34" s="238">
        <f>'様式D-3_S024'!$BO$5</f>
        <v>0</v>
      </c>
      <c r="V34" s="239">
        <f>'様式D-3_S024'!$BP$5</f>
        <v>0</v>
      </c>
      <c r="W34" s="225">
        <f>'様式D-3_S024'!$BQ$5</f>
        <v>0</v>
      </c>
      <c r="X34" s="240">
        <f>'様式D-3_S024'!$BR$5</f>
        <v>0</v>
      </c>
      <c r="Y34" s="238">
        <f>'様式D-3_S024'!$BS$5</f>
        <v>0</v>
      </c>
      <c r="Z34" s="239">
        <f>'様式D-3_S024'!$BT$5</f>
        <v>0</v>
      </c>
      <c r="AA34" s="225">
        <f>'様式D-3_S024'!$BU$5</f>
        <v>0</v>
      </c>
      <c r="AB34" s="228">
        <f>'様式D-3_S024'!$BV$5</f>
        <v>0</v>
      </c>
      <c r="AC34" s="43"/>
      <c r="AD34" s="43"/>
      <c r="AE34" s="43"/>
      <c r="AF34" s="43"/>
      <c r="AG34" s="43"/>
      <c r="AH34" s="43"/>
      <c r="AI34" s="43"/>
      <c r="AJ34" s="43"/>
    </row>
    <row r="35" spans="2:36" x14ac:dyDescent="0.15">
      <c r="B35" s="214">
        <f>'様式D-3_S025'!$AV$5</f>
        <v>25</v>
      </c>
      <c r="C35" s="229">
        <f>'様式D-3_S025'!$AW$5</f>
        <v>10.5</v>
      </c>
      <c r="D35" s="216" t="str">
        <f>'様式D-3_S025'!$AX$5</f>
        <v>Ⅱ</v>
      </c>
      <c r="E35" s="217" t="str">
        <f>'様式D-3_S025'!$AY$5</f>
        <v/>
      </c>
      <c r="F35" s="218" t="str">
        <f>'様式D-3_S025'!$AZ$5</f>
        <v/>
      </c>
      <c r="G35" s="218" t="str">
        <f>'様式D-3_S025'!$BA$5</f>
        <v/>
      </c>
      <c r="H35" s="232" t="str">
        <f>'様式D-3_S025'!$BB$5</f>
        <v/>
      </c>
      <c r="I35" s="233">
        <f>'様式D-3_S025'!$BC$5</f>
        <v>0</v>
      </c>
      <c r="J35" s="218">
        <f>'様式D-3_S025'!$BD$5</f>
        <v>0</v>
      </c>
      <c r="K35" s="218">
        <f>'様式D-3_S025'!$BE$5</f>
        <v>0</v>
      </c>
      <c r="L35" s="232">
        <f>'様式D-3_S025'!$BF$5</f>
        <v>0</v>
      </c>
      <c r="M35" s="233">
        <f>'様式D-3_S025'!$BG$5</f>
        <v>0</v>
      </c>
      <c r="N35" s="218">
        <f>'様式D-3_S025'!$BH$5</f>
        <v>0</v>
      </c>
      <c r="O35" s="218">
        <f>'様式D-3_S025'!$BI$5</f>
        <v>0</v>
      </c>
      <c r="P35" s="232">
        <f>'様式D-3_S025'!$BJ$5</f>
        <v>1</v>
      </c>
      <c r="Q35" s="234" t="str">
        <f>'様式D-3_S025'!$BK$5</f>
        <v/>
      </c>
      <c r="R35" s="235" t="str">
        <f>'様式D-3_S025'!$BL$5</f>
        <v/>
      </c>
      <c r="S35" s="236" t="str">
        <f>'様式D-3_S025'!$BM$5</f>
        <v/>
      </c>
      <c r="T35" s="237" t="str">
        <f>'様式D-3_S025'!$BN$5</f>
        <v/>
      </c>
      <c r="U35" s="238">
        <f>'様式D-3_S025'!$BO$5</f>
        <v>0</v>
      </c>
      <c r="V35" s="239">
        <f>'様式D-3_S025'!$BP$5</f>
        <v>0</v>
      </c>
      <c r="W35" s="225">
        <f>'様式D-3_S025'!$BQ$5</f>
        <v>0</v>
      </c>
      <c r="X35" s="240">
        <f>'様式D-3_S025'!$BR$5</f>
        <v>0</v>
      </c>
      <c r="Y35" s="238">
        <f>'様式D-3_S025'!$BS$5</f>
        <v>0</v>
      </c>
      <c r="Z35" s="239">
        <f>'様式D-3_S025'!$BT$5</f>
        <v>0</v>
      </c>
      <c r="AA35" s="225">
        <f>'様式D-3_S025'!$BU$5</f>
        <v>0</v>
      </c>
      <c r="AB35" s="228">
        <f>'様式D-3_S025'!$BV$5</f>
        <v>3.2</v>
      </c>
      <c r="AC35" s="43"/>
      <c r="AD35" s="43"/>
      <c r="AE35" s="43"/>
      <c r="AF35" s="43"/>
      <c r="AG35" s="43"/>
      <c r="AH35" s="43"/>
      <c r="AI35" s="43"/>
      <c r="AJ35" s="43"/>
    </row>
    <row r="36" spans="2:36" x14ac:dyDescent="0.15">
      <c r="B36" s="214">
        <f>'様式D-3_S026'!$AV$5</f>
        <v>26</v>
      </c>
      <c r="C36" s="229">
        <f>'様式D-3_S026'!$AW$5</f>
        <v>10.5</v>
      </c>
      <c r="D36" s="216" t="str">
        <f>'様式D-3_S026'!$AX$5</f>
        <v>Ⅰ</v>
      </c>
      <c r="E36" s="217" t="str">
        <f>'様式D-3_S026'!$AY$5</f>
        <v/>
      </c>
      <c r="F36" s="218" t="str">
        <f>'様式D-3_S026'!$AZ$5</f>
        <v/>
      </c>
      <c r="G36" s="218" t="str">
        <f>'様式D-3_S026'!$BA$5</f>
        <v/>
      </c>
      <c r="H36" s="232" t="str">
        <f>'様式D-3_S026'!$BB$5</f>
        <v/>
      </c>
      <c r="I36" s="233">
        <f>'様式D-3_S026'!$BC$5</f>
        <v>0</v>
      </c>
      <c r="J36" s="218">
        <f>'様式D-3_S026'!$BD$5</f>
        <v>0</v>
      </c>
      <c r="K36" s="218">
        <f>'様式D-3_S026'!$BE$5</f>
        <v>0</v>
      </c>
      <c r="L36" s="232">
        <f>'様式D-3_S026'!$BF$5</f>
        <v>0</v>
      </c>
      <c r="M36" s="233">
        <f>'様式D-3_S026'!$BG$5</f>
        <v>0</v>
      </c>
      <c r="N36" s="218">
        <f>'様式D-3_S026'!$BH$5</f>
        <v>0</v>
      </c>
      <c r="O36" s="218">
        <f>'様式D-3_S026'!$BI$5</f>
        <v>0</v>
      </c>
      <c r="P36" s="232">
        <f>'様式D-3_S026'!$BJ$5</f>
        <v>0</v>
      </c>
      <c r="Q36" s="234" t="str">
        <f>'様式D-3_S026'!$BK$5</f>
        <v/>
      </c>
      <c r="R36" s="235" t="str">
        <f>'様式D-3_S026'!$BL$5</f>
        <v/>
      </c>
      <c r="S36" s="236" t="str">
        <f>'様式D-3_S026'!$BM$5</f>
        <v/>
      </c>
      <c r="T36" s="237" t="str">
        <f>'様式D-3_S026'!$BN$5</f>
        <v/>
      </c>
      <c r="U36" s="238">
        <f>'様式D-3_S026'!$BO$5</f>
        <v>0</v>
      </c>
      <c r="V36" s="239">
        <f>'様式D-3_S026'!$BP$5</f>
        <v>0</v>
      </c>
      <c r="W36" s="225">
        <f>'様式D-3_S026'!$BQ$5</f>
        <v>0</v>
      </c>
      <c r="X36" s="240">
        <f>'様式D-3_S026'!$BR$5</f>
        <v>0</v>
      </c>
      <c r="Y36" s="238">
        <f>'様式D-3_S026'!$BS$5</f>
        <v>0</v>
      </c>
      <c r="Z36" s="239">
        <f>'様式D-3_S026'!$BT$5</f>
        <v>0</v>
      </c>
      <c r="AA36" s="225">
        <f>'様式D-3_S026'!$BU$5</f>
        <v>0</v>
      </c>
      <c r="AB36" s="228">
        <f>'様式D-3_S026'!$BV$5</f>
        <v>0</v>
      </c>
      <c r="AC36" s="43"/>
      <c r="AD36" s="43"/>
      <c r="AE36" s="43"/>
      <c r="AF36" s="43"/>
      <c r="AG36" s="43"/>
      <c r="AH36" s="43"/>
      <c r="AI36" s="43"/>
      <c r="AJ36" s="43"/>
    </row>
    <row r="37" spans="2:36" x14ac:dyDescent="0.15">
      <c r="B37" s="214">
        <f>'様式D-3_S027'!$AV$5</f>
        <v>27</v>
      </c>
      <c r="C37" s="229">
        <f>'様式D-3_S027'!$AW$5</f>
        <v>10.5</v>
      </c>
      <c r="D37" s="216" t="str">
        <f>'様式D-3_S027'!$AX$5</f>
        <v>Ⅰ</v>
      </c>
      <c r="E37" s="217" t="str">
        <f>'様式D-3_S027'!$AY$5</f>
        <v/>
      </c>
      <c r="F37" s="218" t="str">
        <f>'様式D-3_S027'!$AZ$5</f>
        <v/>
      </c>
      <c r="G37" s="218" t="str">
        <f>'様式D-3_S027'!$BA$5</f>
        <v/>
      </c>
      <c r="H37" s="232" t="str">
        <f>'様式D-3_S027'!$BB$5</f>
        <v/>
      </c>
      <c r="I37" s="233">
        <f>'様式D-3_S027'!$BC$5</f>
        <v>0</v>
      </c>
      <c r="J37" s="218">
        <f>'様式D-3_S027'!$BD$5</f>
        <v>0</v>
      </c>
      <c r="K37" s="218">
        <f>'様式D-3_S027'!$BE$5</f>
        <v>0</v>
      </c>
      <c r="L37" s="232">
        <f>'様式D-3_S027'!$BF$5</f>
        <v>0</v>
      </c>
      <c r="M37" s="233">
        <f>'様式D-3_S027'!$BG$5</f>
        <v>0</v>
      </c>
      <c r="N37" s="218">
        <f>'様式D-3_S027'!$BH$5</f>
        <v>0</v>
      </c>
      <c r="O37" s="218">
        <f>'様式D-3_S027'!$BI$5</f>
        <v>0</v>
      </c>
      <c r="P37" s="232">
        <f>'様式D-3_S027'!$BJ$5</f>
        <v>0</v>
      </c>
      <c r="Q37" s="234" t="str">
        <f>'様式D-3_S027'!$BK$5</f>
        <v/>
      </c>
      <c r="R37" s="235" t="str">
        <f>'様式D-3_S027'!$BL$5</f>
        <v/>
      </c>
      <c r="S37" s="236" t="str">
        <f>'様式D-3_S027'!$BM$5</f>
        <v/>
      </c>
      <c r="T37" s="237" t="str">
        <f>'様式D-3_S027'!$BN$5</f>
        <v/>
      </c>
      <c r="U37" s="238">
        <f>'様式D-3_S027'!$BO$5</f>
        <v>0</v>
      </c>
      <c r="V37" s="239">
        <f>'様式D-3_S027'!$BP$5</f>
        <v>0</v>
      </c>
      <c r="W37" s="225">
        <f>'様式D-3_S027'!$BQ$5</f>
        <v>0</v>
      </c>
      <c r="X37" s="240">
        <f>'様式D-3_S027'!$BR$5</f>
        <v>0</v>
      </c>
      <c r="Y37" s="238">
        <f>'様式D-3_S027'!$BS$5</f>
        <v>0</v>
      </c>
      <c r="Z37" s="239">
        <f>'様式D-3_S027'!$BT$5</f>
        <v>0</v>
      </c>
      <c r="AA37" s="225">
        <f>'様式D-3_S027'!$BU$5</f>
        <v>0</v>
      </c>
      <c r="AB37" s="228">
        <f>'様式D-3_S027'!$BV$5</f>
        <v>0</v>
      </c>
      <c r="AC37" s="43"/>
      <c r="AD37" s="43"/>
      <c r="AE37" s="43"/>
      <c r="AF37" s="43"/>
      <c r="AG37" s="43"/>
      <c r="AH37" s="43"/>
      <c r="AI37" s="43"/>
      <c r="AJ37" s="43"/>
    </row>
    <row r="38" spans="2:36" x14ac:dyDescent="0.15">
      <c r="B38" s="214">
        <f>'様式D-3_S028'!$AV$5</f>
        <v>28</v>
      </c>
      <c r="C38" s="229">
        <f>'様式D-3_S028'!$AW$5</f>
        <v>10.5</v>
      </c>
      <c r="D38" s="216" t="str">
        <f>'様式D-3_S028'!$AX$5</f>
        <v>Ⅰ</v>
      </c>
      <c r="E38" s="217" t="str">
        <f>'様式D-3_S028'!$AY$5</f>
        <v/>
      </c>
      <c r="F38" s="218" t="str">
        <f>'様式D-3_S028'!$AZ$5</f>
        <v/>
      </c>
      <c r="G38" s="218" t="str">
        <f>'様式D-3_S028'!$BA$5</f>
        <v/>
      </c>
      <c r="H38" s="232" t="str">
        <f>'様式D-3_S028'!$BB$5</f>
        <v/>
      </c>
      <c r="I38" s="233">
        <f>'様式D-3_S028'!$BC$5</f>
        <v>0</v>
      </c>
      <c r="J38" s="218">
        <f>'様式D-3_S028'!$BD$5</f>
        <v>0</v>
      </c>
      <c r="K38" s="218">
        <f>'様式D-3_S028'!$BE$5</f>
        <v>0</v>
      </c>
      <c r="L38" s="232">
        <f>'様式D-3_S028'!$BF$5</f>
        <v>0</v>
      </c>
      <c r="M38" s="233">
        <f>'様式D-3_S028'!$BG$5</f>
        <v>0</v>
      </c>
      <c r="N38" s="218">
        <f>'様式D-3_S028'!$BH$5</f>
        <v>0</v>
      </c>
      <c r="O38" s="218">
        <f>'様式D-3_S028'!$BI$5</f>
        <v>0</v>
      </c>
      <c r="P38" s="232">
        <f>'様式D-3_S028'!$BJ$5</f>
        <v>0</v>
      </c>
      <c r="Q38" s="234" t="str">
        <f>'様式D-3_S028'!$BK$5</f>
        <v/>
      </c>
      <c r="R38" s="235" t="str">
        <f>'様式D-3_S028'!$BL$5</f>
        <v/>
      </c>
      <c r="S38" s="236" t="str">
        <f>'様式D-3_S028'!$BM$5</f>
        <v/>
      </c>
      <c r="T38" s="237" t="str">
        <f>'様式D-3_S028'!$BN$5</f>
        <v/>
      </c>
      <c r="U38" s="238">
        <f>'様式D-3_S028'!$BO$5</f>
        <v>0</v>
      </c>
      <c r="V38" s="239">
        <f>'様式D-3_S028'!$BP$5</f>
        <v>0</v>
      </c>
      <c r="W38" s="225">
        <f>'様式D-3_S028'!$BQ$5</f>
        <v>0</v>
      </c>
      <c r="X38" s="240">
        <f>'様式D-3_S028'!$BR$5</f>
        <v>0</v>
      </c>
      <c r="Y38" s="238">
        <f>'様式D-3_S028'!$BS$5</f>
        <v>0</v>
      </c>
      <c r="Z38" s="239">
        <f>'様式D-3_S028'!$BT$5</f>
        <v>0</v>
      </c>
      <c r="AA38" s="225">
        <f>'様式D-3_S028'!$BU$5</f>
        <v>0</v>
      </c>
      <c r="AB38" s="228">
        <f>'様式D-3_S028'!$BV$5</f>
        <v>0</v>
      </c>
      <c r="AC38" s="43"/>
      <c r="AD38" s="43"/>
      <c r="AE38" s="43"/>
      <c r="AF38" s="43"/>
      <c r="AG38" s="43"/>
      <c r="AH38" s="43"/>
      <c r="AI38" s="43"/>
      <c r="AJ38" s="43"/>
    </row>
    <row r="39" spans="2:36" x14ac:dyDescent="0.15">
      <c r="B39" s="214">
        <f>'様式D-3_S029'!$AV$5</f>
        <v>29</v>
      </c>
      <c r="C39" s="229">
        <f>'様式D-3_S029'!$AW$5</f>
        <v>10.5</v>
      </c>
      <c r="D39" s="216" t="str">
        <f>'様式D-3_S029'!$AX$5</f>
        <v>Ⅱ</v>
      </c>
      <c r="E39" s="217" t="str">
        <f>'様式D-3_S029'!$AY$5</f>
        <v/>
      </c>
      <c r="F39" s="218" t="str">
        <f>'様式D-3_S029'!$AZ$5</f>
        <v/>
      </c>
      <c r="G39" s="218" t="str">
        <f>'様式D-3_S029'!$BA$5</f>
        <v/>
      </c>
      <c r="H39" s="232" t="str">
        <f>'様式D-3_S029'!$BB$5</f>
        <v/>
      </c>
      <c r="I39" s="233">
        <f>'様式D-3_S029'!$BC$5</f>
        <v>0</v>
      </c>
      <c r="J39" s="218">
        <f>'様式D-3_S029'!$BD$5</f>
        <v>0</v>
      </c>
      <c r="K39" s="218">
        <f>'様式D-3_S029'!$BE$5</f>
        <v>0</v>
      </c>
      <c r="L39" s="232">
        <f>'様式D-3_S029'!$BF$5</f>
        <v>1</v>
      </c>
      <c r="M39" s="233">
        <f>'様式D-3_S029'!$BG$5</f>
        <v>0</v>
      </c>
      <c r="N39" s="218">
        <f>'様式D-3_S029'!$BH$5</f>
        <v>0</v>
      </c>
      <c r="O39" s="218">
        <f>'様式D-3_S029'!$BI$5</f>
        <v>0</v>
      </c>
      <c r="P39" s="232">
        <f>'様式D-3_S029'!$BJ$5</f>
        <v>0</v>
      </c>
      <c r="Q39" s="234" t="str">
        <f>'様式D-3_S029'!$BK$5</f>
        <v/>
      </c>
      <c r="R39" s="235" t="str">
        <f>'様式D-3_S029'!$BL$5</f>
        <v/>
      </c>
      <c r="S39" s="236" t="str">
        <f>'様式D-3_S029'!$BM$5</f>
        <v/>
      </c>
      <c r="T39" s="237" t="str">
        <f>'様式D-3_S029'!$BN$5</f>
        <v/>
      </c>
      <c r="U39" s="238">
        <f>'様式D-3_S029'!$BO$5</f>
        <v>0</v>
      </c>
      <c r="V39" s="239">
        <f>'様式D-3_S029'!$BP$5</f>
        <v>0</v>
      </c>
      <c r="W39" s="225">
        <f>'様式D-3_S029'!$BQ$5</f>
        <v>0</v>
      </c>
      <c r="X39" s="240">
        <f>'様式D-3_S029'!$BR$5</f>
        <v>0.01</v>
      </c>
      <c r="Y39" s="238">
        <f>'様式D-3_S029'!$BS$5</f>
        <v>0</v>
      </c>
      <c r="Z39" s="239">
        <f>'様式D-3_S029'!$BT$5</f>
        <v>0</v>
      </c>
      <c r="AA39" s="225">
        <f>'様式D-3_S029'!$BU$5</f>
        <v>0</v>
      </c>
      <c r="AB39" s="228">
        <f>'様式D-3_S029'!$BV$5</f>
        <v>0</v>
      </c>
      <c r="AC39" s="43"/>
      <c r="AD39" s="43"/>
      <c r="AE39" s="43"/>
      <c r="AF39" s="43"/>
      <c r="AG39" s="43"/>
      <c r="AH39" s="43"/>
      <c r="AI39" s="43"/>
      <c r="AJ39" s="43"/>
    </row>
    <row r="40" spans="2:36" x14ac:dyDescent="0.15">
      <c r="B40" s="214">
        <f>'様式D-3_S030'!$AV$5</f>
        <v>30</v>
      </c>
      <c r="C40" s="229">
        <f>'様式D-3_S030'!$AW$5</f>
        <v>10.5</v>
      </c>
      <c r="D40" s="216" t="str">
        <f>'様式D-3_S030'!$AX$5</f>
        <v>Ⅰ</v>
      </c>
      <c r="E40" s="217" t="str">
        <f>'様式D-3_S030'!$AY$5</f>
        <v/>
      </c>
      <c r="F40" s="218" t="str">
        <f>'様式D-3_S030'!$AZ$5</f>
        <v/>
      </c>
      <c r="G40" s="218" t="str">
        <f>'様式D-3_S030'!$BA$5</f>
        <v/>
      </c>
      <c r="H40" s="232" t="str">
        <f>'様式D-3_S030'!$BB$5</f>
        <v/>
      </c>
      <c r="I40" s="233">
        <f>'様式D-3_S030'!$BC$5</f>
        <v>0</v>
      </c>
      <c r="J40" s="218">
        <f>'様式D-3_S030'!$BD$5</f>
        <v>0</v>
      </c>
      <c r="K40" s="218">
        <f>'様式D-3_S030'!$BE$5</f>
        <v>0</v>
      </c>
      <c r="L40" s="232">
        <f>'様式D-3_S030'!$BF$5</f>
        <v>0</v>
      </c>
      <c r="M40" s="233">
        <f>'様式D-3_S030'!$BG$5</f>
        <v>0</v>
      </c>
      <c r="N40" s="218">
        <f>'様式D-3_S030'!$BH$5</f>
        <v>0</v>
      </c>
      <c r="O40" s="218">
        <f>'様式D-3_S030'!$BI$5</f>
        <v>0</v>
      </c>
      <c r="P40" s="232">
        <f>'様式D-3_S030'!$BJ$5</f>
        <v>0</v>
      </c>
      <c r="Q40" s="234" t="str">
        <f>'様式D-3_S030'!$BK$5</f>
        <v/>
      </c>
      <c r="R40" s="235" t="str">
        <f>'様式D-3_S030'!$BL$5</f>
        <v/>
      </c>
      <c r="S40" s="236" t="str">
        <f>'様式D-3_S030'!$BM$5</f>
        <v/>
      </c>
      <c r="T40" s="237" t="str">
        <f>'様式D-3_S030'!$BN$5</f>
        <v/>
      </c>
      <c r="U40" s="238">
        <f>'様式D-3_S030'!$BO$5</f>
        <v>0</v>
      </c>
      <c r="V40" s="239">
        <f>'様式D-3_S030'!$BP$5</f>
        <v>0</v>
      </c>
      <c r="W40" s="225">
        <f>'様式D-3_S030'!$BQ$5</f>
        <v>0</v>
      </c>
      <c r="X40" s="240">
        <f>'様式D-3_S030'!$BR$5</f>
        <v>0</v>
      </c>
      <c r="Y40" s="238">
        <f>'様式D-3_S030'!$BS$5</f>
        <v>0</v>
      </c>
      <c r="Z40" s="239">
        <f>'様式D-3_S030'!$BT$5</f>
        <v>0</v>
      </c>
      <c r="AA40" s="225">
        <f>'様式D-3_S030'!$BU$5</f>
        <v>0</v>
      </c>
      <c r="AB40" s="228">
        <f>'様式D-3_S030'!$BV$5</f>
        <v>0</v>
      </c>
      <c r="AC40" s="43"/>
      <c r="AD40" s="43"/>
      <c r="AE40" s="43"/>
      <c r="AF40" s="43"/>
      <c r="AG40" s="43"/>
      <c r="AH40" s="43"/>
      <c r="AI40" s="43"/>
      <c r="AJ40" s="43"/>
    </row>
    <row r="41" spans="2:36" x14ac:dyDescent="0.15">
      <c r="B41" s="214">
        <f>'様式D-3_S031'!$AV$5</f>
        <v>31</v>
      </c>
      <c r="C41" s="229">
        <f>'様式D-3_S031'!$AW$5</f>
        <v>10.5</v>
      </c>
      <c r="D41" s="216" t="str">
        <f>'様式D-3_S031'!$AX$5</f>
        <v>Ⅰ</v>
      </c>
      <c r="E41" s="217" t="str">
        <f>'様式D-3_S031'!$AY$5</f>
        <v/>
      </c>
      <c r="F41" s="218" t="str">
        <f>'様式D-3_S031'!$AZ$5</f>
        <v/>
      </c>
      <c r="G41" s="218" t="str">
        <f>'様式D-3_S031'!$BA$5</f>
        <v/>
      </c>
      <c r="H41" s="232" t="str">
        <f>'様式D-3_S031'!$BB$5</f>
        <v/>
      </c>
      <c r="I41" s="233">
        <f>'様式D-3_S031'!$BC$5</f>
        <v>0</v>
      </c>
      <c r="J41" s="218">
        <f>'様式D-3_S031'!$BD$5</f>
        <v>0</v>
      </c>
      <c r="K41" s="218">
        <f>'様式D-3_S031'!$BE$5</f>
        <v>0</v>
      </c>
      <c r="L41" s="232">
        <f>'様式D-3_S031'!$BF$5</f>
        <v>0</v>
      </c>
      <c r="M41" s="233">
        <f>'様式D-3_S031'!$BG$5</f>
        <v>0</v>
      </c>
      <c r="N41" s="218">
        <f>'様式D-3_S031'!$BH$5</f>
        <v>0</v>
      </c>
      <c r="O41" s="218">
        <f>'様式D-3_S031'!$BI$5</f>
        <v>0</v>
      </c>
      <c r="P41" s="232">
        <f>'様式D-3_S031'!$BJ$5</f>
        <v>0</v>
      </c>
      <c r="Q41" s="234" t="str">
        <f>'様式D-3_S031'!$BK$5</f>
        <v/>
      </c>
      <c r="R41" s="235" t="str">
        <f>'様式D-3_S031'!$BL$5</f>
        <v/>
      </c>
      <c r="S41" s="236" t="str">
        <f>'様式D-3_S031'!$BM$5</f>
        <v/>
      </c>
      <c r="T41" s="237" t="str">
        <f>'様式D-3_S031'!$BN$5</f>
        <v/>
      </c>
      <c r="U41" s="238">
        <f>'様式D-3_S031'!$BO$5</f>
        <v>0</v>
      </c>
      <c r="V41" s="239">
        <f>'様式D-3_S031'!$BP$5</f>
        <v>0</v>
      </c>
      <c r="W41" s="225">
        <f>'様式D-3_S031'!$BQ$5</f>
        <v>0</v>
      </c>
      <c r="X41" s="240">
        <f>'様式D-3_S031'!$BR$5</f>
        <v>0</v>
      </c>
      <c r="Y41" s="238">
        <f>'様式D-3_S031'!$BS$5</f>
        <v>0</v>
      </c>
      <c r="Z41" s="239">
        <f>'様式D-3_S031'!$BT$5</f>
        <v>0</v>
      </c>
      <c r="AA41" s="225">
        <f>'様式D-3_S031'!$BU$5</f>
        <v>0</v>
      </c>
      <c r="AB41" s="228">
        <f>'様式D-3_S031'!$BV$5</f>
        <v>0</v>
      </c>
      <c r="AC41" s="43"/>
      <c r="AD41" s="43"/>
      <c r="AE41" s="43"/>
      <c r="AF41" s="43"/>
      <c r="AG41" s="43"/>
      <c r="AH41" s="43"/>
      <c r="AI41" s="43"/>
      <c r="AJ41" s="43"/>
    </row>
    <row r="42" spans="2:36" x14ac:dyDescent="0.15">
      <c r="B42" s="214">
        <f>'様式D-3_S032'!$AV$5</f>
        <v>32</v>
      </c>
      <c r="C42" s="229">
        <f>'様式D-3_S032'!$AW$5</f>
        <v>10.5</v>
      </c>
      <c r="D42" s="216" t="str">
        <f>'様式D-3_S032'!$AX$5</f>
        <v>Ⅱ</v>
      </c>
      <c r="E42" s="217" t="str">
        <f>'様式D-3_S032'!$AY$5</f>
        <v/>
      </c>
      <c r="F42" s="218" t="str">
        <f>'様式D-3_S032'!$AZ$5</f>
        <v/>
      </c>
      <c r="G42" s="218" t="str">
        <f>'様式D-3_S032'!$BA$5</f>
        <v/>
      </c>
      <c r="H42" s="232" t="str">
        <f>'様式D-3_S032'!$BB$5</f>
        <v/>
      </c>
      <c r="I42" s="233">
        <f>'様式D-3_S032'!$BC$5</f>
        <v>0</v>
      </c>
      <c r="J42" s="218">
        <f>'様式D-3_S032'!$BD$5</f>
        <v>0</v>
      </c>
      <c r="K42" s="218">
        <f>'様式D-3_S032'!$BE$5</f>
        <v>0</v>
      </c>
      <c r="L42" s="232">
        <f>'様式D-3_S032'!$BF$5</f>
        <v>3</v>
      </c>
      <c r="M42" s="233">
        <f>'様式D-3_S032'!$BG$5</f>
        <v>0</v>
      </c>
      <c r="N42" s="218">
        <f>'様式D-3_S032'!$BH$5</f>
        <v>0</v>
      </c>
      <c r="O42" s="218">
        <f>'様式D-3_S032'!$BI$5</f>
        <v>0</v>
      </c>
      <c r="P42" s="232">
        <f>'様式D-3_S032'!$BJ$5</f>
        <v>0</v>
      </c>
      <c r="Q42" s="234" t="str">
        <f>'様式D-3_S032'!$BK$5</f>
        <v/>
      </c>
      <c r="R42" s="235" t="str">
        <f>'様式D-3_S032'!$BL$5</f>
        <v/>
      </c>
      <c r="S42" s="236" t="str">
        <f>'様式D-3_S032'!$BM$5</f>
        <v/>
      </c>
      <c r="T42" s="237" t="str">
        <f>'様式D-3_S032'!$BN$5</f>
        <v/>
      </c>
      <c r="U42" s="238">
        <f>'様式D-3_S032'!$BO$5</f>
        <v>0</v>
      </c>
      <c r="V42" s="239">
        <f>'様式D-3_S032'!$BP$5</f>
        <v>0</v>
      </c>
      <c r="W42" s="225">
        <f>'様式D-3_S032'!$BQ$5</f>
        <v>0</v>
      </c>
      <c r="X42" s="240">
        <f>'様式D-3_S032'!$BR$5</f>
        <v>2.3200000000000003</v>
      </c>
      <c r="Y42" s="238">
        <f>'様式D-3_S032'!$BS$5</f>
        <v>0</v>
      </c>
      <c r="Z42" s="239">
        <f>'様式D-3_S032'!$BT$5</f>
        <v>0</v>
      </c>
      <c r="AA42" s="225">
        <f>'様式D-3_S032'!$BU$5</f>
        <v>0</v>
      </c>
      <c r="AB42" s="228">
        <f>'様式D-3_S032'!$BV$5</f>
        <v>0</v>
      </c>
      <c r="AC42" s="43"/>
      <c r="AD42" s="43"/>
      <c r="AE42" s="43"/>
      <c r="AF42" s="43"/>
      <c r="AG42" s="43"/>
      <c r="AH42" s="43"/>
      <c r="AI42" s="43"/>
      <c r="AJ42" s="43"/>
    </row>
    <row r="43" spans="2:36" x14ac:dyDescent="0.15">
      <c r="B43" s="214">
        <f>'様式D-3_S033'!$AV$5</f>
        <v>33</v>
      </c>
      <c r="C43" s="229">
        <f>'様式D-3_S033'!$AW$5</f>
        <v>10.5</v>
      </c>
      <c r="D43" s="216" t="str">
        <f>'様式D-3_S033'!$AX$5</f>
        <v>Ⅱ</v>
      </c>
      <c r="E43" s="217" t="str">
        <f>'様式D-3_S033'!$AY$5</f>
        <v/>
      </c>
      <c r="F43" s="218" t="str">
        <f>'様式D-3_S033'!$AZ$5</f>
        <v/>
      </c>
      <c r="G43" s="218" t="str">
        <f>'様式D-3_S033'!$BA$5</f>
        <v/>
      </c>
      <c r="H43" s="232" t="str">
        <f>'様式D-3_S033'!$BB$5</f>
        <v/>
      </c>
      <c r="I43" s="233">
        <f>'様式D-3_S033'!$BC$5</f>
        <v>0</v>
      </c>
      <c r="J43" s="218">
        <f>'様式D-3_S033'!$BD$5</f>
        <v>0</v>
      </c>
      <c r="K43" s="218">
        <f>'様式D-3_S033'!$BE$5</f>
        <v>0</v>
      </c>
      <c r="L43" s="232">
        <f>'様式D-3_S033'!$BF$5</f>
        <v>3</v>
      </c>
      <c r="M43" s="233">
        <f>'様式D-3_S033'!$BG$5</f>
        <v>0</v>
      </c>
      <c r="N43" s="218">
        <f>'様式D-3_S033'!$BH$5</f>
        <v>0</v>
      </c>
      <c r="O43" s="218">
        <f>'様式D-3_S033'!$BI$5</f>
        <v>0</v>
      </c>
      <c r="P43" s="232">
        <f>'様式D-3_S033'!$BJ$5</f>
        <v>0</v>
      </c>
      <c r="Q43" s="234" t="str">
        <f>'様式D-3_S033'!$BK$5</f>
        <v/>
      </c>
      <c r="R43" s="235" t="str">
        <f>'様式D-3_S033'!$BL$5</f>
        <v/>
      </c>
      <c r="S43" s="236" t="str">
        <f>'様式D-3_S033'!$BM$5</f>
        <v/>
      </c>
      <c r="T43" s="237" t="str">
        <f>'様式D-3_S033'!$BN$5</f>
        <v/>
      </c>
      <c r="U43" s="238">
        <f>'様式D-3_S033'!$BO$5</f>
        <v>0</v>
      </c>
      <c r="V43" s="239">
        <f>'様式D-3_S033'!$BP$5</f>
        <v>0</v>
      </c>
      <c r="W43" s="225">
        <f>'様式D-3_S033'!$BQ$5</f>
        <v>0</v>
      </c>
      <c r="X43" s="240">
        <f>'様式D-3_S033'!$BR$5</f>
        <v>2.9199999999999995</v>
      </c>
      <c r="Y43" s="238">
        <f>'様式D-3_S033'!$BS$5</f>
        <v>0</v>
      </c>
      <c r="Z43" s="239">
        <f>'様式D-3_S033'!$BT$5</f>
        <v>0</v>
      </c>
      <c r="AA43" s="225">
        <f>'様式D-3_S033'!$BU$5</f>
        <v>0</v>
      </c>
      <c r="AB43" s="228">
        <f>'様式D-3_S033'!$BV$5</f>
        <v>0</v>
      </c>
      <c r="AC43" s="43"/>
      <c r="AD43" s="43"/>
      <c r="AE43" s="43"/>
      <c r="AF43" s="43"/>
      <c r="AG43" s="43"/>
      <c r="AH43" s="43"/>
      <c r="AI43" s="43"/>
      <c r="AJ43" s="43"/>
    </row>
    <row r="44" spans="2:36" x14ac:dyDescent="0.15">
      <c r="B44" s="214">
        <f>'様式D-3_S034'!$AV$5</f>
        <v>34</v>
      </c>
      <c r="C44" s="229">
        <f>'様式D-3_S034'!$AW$5</f>
        <v>10.5</v>
      </c>
      <c r="D44" s="216" t="str">
        <f>'様式D-3_S034'!$AX$5</f>
        <v>Ⅰ</v>
      </c>
      <c r="E44" s="217" t="str">
        <f>'様式D-3_S034'!$AY$5</f>
        <v/>
      </c>
      <c r="F44" s="218" t="str">
        <f>'様式D-3_S034'!$AZ$5</f>
        <v/>
      </c>
      <c r="G44" s="218" t="str">
        <f>'様式D-3_S034'!$BA$5</f>
        <v/>
      </c>
      <c r="H44" s="232" t="str">
        <f>'様式D-3_S034'!$BB$5</f>
        <v/>
      </c>
      <c r="I44" s="233">
        <f>'様式D-3_S034'!$BC$5</f>
        <v>0</v>
      </c>
      <c r="J44" s="218">
        <f>'様式D-3_S034'!$BD$5</f>
        <v>0</v>
      </c>
      <c r="K44" s="218">
        <f>'様式D-3_S034'!$BE$5</f>
        <v>0</v>
      </c>
      <c r="L44" s="232">
        <f>'様式D-3_S034'!$BF$5</f>
        <v>0</v>
      </c>
      <c r="M44" s="233">
        <f>'様式D-3_S034'!$BG$5</f>
        <v>0</v>
      </c>
      <c r="N44" s="218">
        <f>'様式D-3_S034'!$BH$5</f>
        <v>0</v>
      </c>
      <c r="O44" s="218">
        <f>'様式D-3_S034'!$BI$5</f>
        <v>0</v>
      </c>
      <c r="P44" s="232">
        <f>'様式D-3_S034'!$BJ$5</f>
        <v>0</v>
      </c>
      <c r="Q44" s="234" t="str">
        <f>'様式D-3_S034'!$BK$5</f>
        <v/>
      </c>
      <c r="R44" s="235" t="str">
        <f>'様式D-3_S034'!$BL$5</f>
        <v/>
      </c>
      <c r="S44" s="236" t="str">
        <f>'様式D-3_S034'!$BM$5</f>
        <v/>
      </c>
      <c r="T44" s="237" t="str">
        <f>'様式D-3_S034'!$BN$5</f>
        <v/>
      </c>
      <c r="U44" s="238">
        <f>'様式D-3_S034'!$BO$5</f>
        <v>0</v>
      </c>
      <c r="V44" s="239">
        <f>'様式D-3_S034'!$BP$5</f>
        <v>0</v>
      </c>
      <c r="W44" s="225">
        <f>'様式D-3_S034'!$BQ$5</f>
        <v>0</v>
      </c>
      <c r="X44" s="240">
        <f>'様式D-3_S034'!$BR$5</f>
        <v>0</v>
      </c>
      <c r="Y44" s="238">
        <f>'様式D-3_S034'!$BS$5</f>
        <v>0</v>
      </c>
      <c r="Z44" s="239">
        <f>'様式D-3_S034'!$BT$5</f>
        <v>0</v>
      </c>
      <c r="AA44" s="225">
        <f>'様式D-3_S034'!$BU$5</f>
        <v>0</v>
      </c>
      <c r="AB44" s="228">
        <f>'様式D-3_S034'!$BV$5</f>
        <v>0</v>
      </c>
      <c r="AC44" s="43"/>
      <c r="AD44" s="43"/>
      <c r="AE44" s="43"/>
      <c r="AF44" s="43"/>
      <c r="AG44" s="43"/>
      <c r="AH44" s="43"/>
      <c r="AI44" s="43"/>
      <c r="AJ44" s="43"/>
    </row>
    <row r="45" spans="2:36" x14ac:dyDescent="0.15">
      <c r="B45" s="214">
        <f>'様式D-3_S035'!$AV$5</f>
        <v>35</v>
      </c>
      <c r="C45" s="229">
        <f>'様式D-3_S035'!$AW$5</f>
        <v>10.5</v>
      </c>
      <c r="D45" s="216" t="str">
        <f>'様式D-3_S035'!$AX$5</f>
        <v>Ⅰ</v>
      </c>
      <c r="E45" s="217" t="str">
        <f>'様式D-3_S035'!$AY$5</f>
        <v/>
      </c>
      <c r="F45" s="218" t="str">
        <f>'様式D-3_S035'!$AZ$5</f>
        <v/>
      </c>
      <c r="G45" s="218" t="str">
        <f>'様式D-3_S035'!$BA$5</f>
        <v/>
      </c>
      <c r="H45" s="232" t="str">
        <f>'様式D-3_S035'!$BB$5</f>
        <v/>
      </c>
      <c r="I45" s="233">
        <f>'様式D-3_S035'!$BC$5</f>
        <v>0</v>
      </c>
      <c r="J45" s="218">
        <f>'様式D-3_S035'!$BD$5</f>
        <v>0</v>
      </c>
      <c r="K45" s="218">
        <f>'様式D-3_S035'!$BE$5</f>
        <v>0</v>
      </c>
      <c r="L45" s="232">
        <f>'様式D-3_S035'!$BF$5</f>
        <v>0</v>
      </c>
      <c r="M45" s="233">
        <f>'様式D-3_S035'!$BG$5</f>
        <v>0</v>
      </c>
      <c r="N45" s="218">
        <f>'様式D-3_S035'!$BH$5</f>
        <v>0</v>
      </c>
      <c r="O45" s="218">
        <f>'様式D-3_S035'!$BI$5</f>
        <v>0</v>
      </c>
      <c r="P45" s="232">
        <f>'様式D-3_S035'!$BJ$5</f>
        <v>0</v>
      </c>
      <c r="Q45" s="234" t="str">
        <f>'様式D-3_S035'!$BK$5</f>
        <v/>
      </c>
      <c r="R45" s="235" t="str">
        <f>'様式D-3_S035'!$BL$5</f>
        <v/>
      </c>
      <c r="S45" s="236" t="str">
        <f>'様式D-3_S035'!$BM$5</f>
        <v/>
      </c>
      <c r="T45" s="237" t="str">
        <f>'様式D-3_S035'!$BN$5</f>
        <v/>
      </c>
      <c r="U45" s="238">
        <f>'様式D-3_S035'!$BO$5</f>
        <v>0</v>
      </c>
      <c r="V45" s="239">
        <f>'様式D-3_S035'!$BP$5</f>
        <v>0</v>
      </c>
      <c r="W45" s="225">
        <f>'様式D-3_S035'!$BQ$5</f>
        <v>0</v>
      </c>
      <c r="X45" s="240">
        <f>'様式D-3_S035'!$BR$5</f>
        <v>0</v>
      </c>
      <c r="Y45" s="238">
        <f>'様式D-3_S035'!$BS$5</f>
        <v>0</v>
      </c>
      <c r="Z45" s="239">
        <f>'様式D-3_S035'!$BT$5</f>
        <v>0</v>
      </c>
      <c r="AA45" s="225">
        <f>'様式D-3_S035'!$BU$5</f>
        <v>0</v>
      </c>
      <c r="AB45" s="228">
        <f>'様式D-3_S035'!$BV$5</f>
        <v>0</v>
      </c>
      <c r="AC45" s="43"/>
      <c r="AD45" s="43"/>
      <c r="AE45" s="43"/>
      <c r="AF45" s="43"/>
      <c r="AG45" s="43"/>
      <c r="AH45" s="43"/>
      <c r="AI45" s="43"/>
      <c r="AJ45" s="43"/>
    </row>
    <row r="46" spans="2:36" x14ac:dyDescent="0.15">
      <c r="B46" s="214">
        <f>'様式D-3_S036'!$AV$5</f>
        <v>36</v>
      </c>
      <c r="C46" s="229">
        <f>'様式D-3_S036'!$AW$5</f>
        <v>10.5</v>
      </c>
      <c r="D46" s="216" t="str">
        <f>'様式D-3_S036'!$AX$5</f>
        <v>Ⅰ</v>
      </c>
      <c r="E46" s="217" t="str">
        <f>'様式D-3_S036'!$AY$5</f>
        <v/>
      </c>
      <c r="F46" s="218" t="str">
        <f>'様式D-3_S036'!$AZ$5</f>
        <v/>
      </c>
      <c r="G46" s="218" t="str">
        <f>'様式D-3_S036'!$BA$5</f>
        <v/>
      </c>
      <c r="H46" s="232" t="str">
        <f>'様式D-3_S036'!$BB$5</f>
        <v/>
      </c>
      <c r="I46" s="233">
        <f>'様式D-3_S036'!$BC$5</f>
        <v>0</v>
      </c>
      <c r="J46" s="218">
        <f>'様式D-3_S036'!$BD$5</f>
        <v>0</v>
      </c>
      <c r="K46" s="218">
        <f>'様式D-3_S036'!$BE$5</f>
        <v>0</v>
      </c>
      <c r="L46" s="232">
        <f>'様式D-3_S036'!$BF$5</f>
        <v>0</v>
      </c>
      <c r="M46" s="233">
        <f>'様式D-3_S036'!$BG$5</f>
        <v>0</v>
      </c>
      <c r="N46" s="218">
        <f>'様式D-3_S036'!$BH$5</f>
        <v>0</v>
      </c>
      <c r="O46" s="218">
        <f>'様式D-3_S036'!$BI$5</f>
        <v>0</v>
      </c>
      <c r="P46" s="232">
        <f>'様式D-3_S036'!$BJ$5</f>
        <v>0</v>
      </c>
      <c r="Q46" s="234" t="str">
        <f>'様式D-3_S036'!$BK$5</f>
        <v/>
      </c>
      <c r="R46" s="235" t="str">
        <f>'様式D-3_S036'!$BL$5</f>
        <v/>
      </c>
      <c r="S46" s="236" t="str">
        <f>'様式D-3_S036'!$BM$5</f>
        <v/>
      </c>
      <c r="T46" s="237" t="str">
        <f>'様式D-3_S036'!$BN$5</f>
        <v/>
      </c>
      <c r="U46" s="238">
        <f>'様式D-3_S036'!$BO$5</f>
        <v>0</v>
      </c>
      <c r="V46" s="239">
        <f>'様式D-3_S036'!$BP$5</f>
        <v>0</v>
      </c>
      <c r="W46" s="225">
        <f>'様式D-3_S036'!$BQ$5</f>
        <v>0</v>
      </c>
      <c r="X46" s="240">
        <f>'様式D-3_S036'!$BR$5</f>
        <v>0</v>
      </c>
      <c r="Y46" s="238">
        <f>'様式D-3_S036'!$BS$5</f>
        <v>0</v>
      </c>
      <c r="Z46" s="239">
        <f>'様式D-3_S036'!$BT$5</f>
        <v>0</v>
      </c>
      <c r="AA46" s="225">
        <f>'様式D-3_S036'!$BU$5</f>
        <v>0</v>
      </c>
      <c r="AB46" s="228">
        <f>'様式D-3_S036'!$BV$5</f>
        <v>0</v>
      </c>
      <c r="AC46" s="43"/>
      <c r="AD46" s="43"/>
      <c r="AE46" s="43"/>
      <c r="AF46" s="43"/>
      <c r="AG46" s="43"/>
      <c r="AH46" s="43"/>
      <c r="AI46" s="43"/>
      <c r="AJ46" s="43"/>
    </row>
    <row r="47" spans="2:36" x14ac:dyDescent="0.15">
      <c r="B47" s="214">
        <f>'様式D-3_S037'!$AV$5</f>
        <v>37</v>
      </c>
      <c r="C47" s="229">
        <f>'様式D-3_S037'!$AW$5</f>
        <v>10.5</v>
      </c>
      <c r="D47" s="216" t="str">
        <f>'様式D-3_S037'!$AX$5</f>
        <v>Ⅱ</v>
      </c>
      <c r="E47" s="217" t="str">
        <f>'様式D-3_S037'!$AY$5</f>
        <v/>
      </c>
      <c r="F47" s="218" t="str">
        <f>'様式D-3_S037'!$AZ$5</f>
        <v/>
      </c>
      <c r="G47" s="218" t="str">
        <f>'様式D-3_S037'!$BA$5</f>
        <v/>
      </c>
      <c r="H47" s="232" t="str">
        <f>'様式D-3_S037'!$BB$5</f>
        <v/>
      </c>
      <c r="I47" s="233">
        <f>'様式D-3_S037'!$BC$5</f>
        <v>0</v>
      </c>
      <c r="J47" s="218">
        <f>'様式D-3_S037'!$BD$5</f>
        <v>0</v>
      </c>
      <c r="K47" s="218">
        <f>'様式D-3_S037'!$BE$5</f>
        <v>0</v>
      </c>
      <c r="L47" s="232">
        <f>'様式D-3_S037'!$BF$5</f>
        <v>1</v>
      </c>
      <c r="M47" s="233">
        <f>'様式D-3_S037'!$BG$5</f>
        <v>0</v>
      </c>
      <c r="N47" s="218">
        <f>'様式D-3_S037'!$BH$5</f>
        <v>0</v>
      </c>
      <c r="O47" s="218">
        <f>'様式D-3_S037'!$BI$5</f>
        <v>0</v>
      </c>
      <c r="P47" s="232">
        <f>'様式D-3_S037'!$BJ$5</f>
        <v>0</v>
      </c>
      <c r="Q47" s="234" t="str">
        <f>'様式D-3_S037'!$BK$5</f>
        <v/>
      </c>
      <c r="R47" s="235" t="str">
        <f>'様式D-3_S037'!$BL$5</f>
        <v/>
      </c>
      <c r="S47" s="236" t="str">
        <f>'様式D-3_S037'!$BM$5</f>
        <v/>
      </c>
      <c r="T47" s="237" t="str">
        <f>'様式D-3_S037'!$BN$5</f>
        <v/>
      </c>
      <c r="U47" s="238">
        <f>'様式D-3_S037'!$BO$5</f>
        <v>0</v>
      </c>
      <c r="V47" s="239">
        <f>'様式D-3_S037'!$BP$5</f>
        <v>0</v>
      </c>
      <c r="W47" s="225">
        <f>'様式D-3_S037'!$BQ$5</f>
        <v>0</v>
      </c>
      <c r="X47" s="240">
        <f>'様式D-3_S037'!$BR$5</f>
        <v>1.82</v>
      </c>
      <c r="Y47" s="238">
        <f>'様式D-3_S037'!$BS$5</f>
        <v>0</v>
      </c>
      <c r="Z47" s="239">
        <f>'様式D-3_S037'!$BT$5</f>
        <v>0</v>
      </c>
      <c r="AA47" s="225">
        <f>'様式D-3_S037'!$BU$5</f>
        <v>0</v>
      </c>
      <c r="AB47" s="228">
        <f>'様式D-3_S037'!$BV$5</f>
        <v>0</v>
      </c>
      <c r="AC47" s="43"/>
      <c r="AD47" s="43"/>
      <c r="AE47" s="43"/>
      <c r="AF47" s="43"/>
      <c r="AG47" s="43"/>
      <c r="AH47" s="43"/>
      <c r="AI47" s="43"/>
      <c r="AJ47" s="43"/>
    </row>
    <row r="48" spans="2:36" x14ac:dyDescent="0.15">
      <c r="B48" s="214">
        <f>'様式D-3_S038'!$AV$5</f>
        <v>38</v>
      </c>
      <c r="C48" s="229">
        <f>'様式D-3_S038'!$AW$5</f>
        <v>10.5</v>
      </c>
      <c r="D48" s="216" t="str">
        <f>'様式D-3_S038'!$AX$5</f>
        <v>Ⅱ</v>
      </c>
      <c r="E48" s="217" t="str">
        <f>'様式D-3_S038'!$AY$5</f>
        <v/>
      </c>
      <c r="F48" s="218" t="str">
        <f>'様式D-3_S038'!$AZ$5</f>
        <v/>
      </c>
      <c r="G48" s="218" t="str">
        <f>'様式D-3_S038'!$BA$5</f>
        <v/>
      </c>
      <c r="H48" s="232" t="str">
        <f>'様式D-3_S038'!$BB$5</f>
        <v/>
      </c>
      <c r="I48" s="233">
        <f>'様式D-3_S038'!$BC$5</f>
        <v>0</v>
      </c>
      <c r="J48" s="218">
        <f>'様式D-3_S038'!$BD$5</f>
        <v>0</v>
      </c>
      <c r="K48" s="218">
        <f>'様式D-3_S038'!$BE$5</f>
        <v>0</v>
      </c>
      <c r="L48" s="232">
        <f>'様式D-3_S038'!$BF$5</f>
        <v>0</v>
      </c>
      <c r="M48" s="233">
        <f>'様式D-3_S038'!$BG$5</f>
        <v>0</v>
      </c>
      <c r="N48" s="218">
        <f>'様式D-3_S038'!$BH$5</f>
        <v>0</v>
      </c>
      <c r="O48" s="218">
        <f>'様式D-3_S038'!$BI$5</f>
        <v>0</v>
      </c>
      <c r="P48" s="232">
        <f>'様式D-3_S038'!$BJ$5</f>
        <v>1</v>
      </c>
      <c r="Q48" s="234" t="str">
        <f>'様式D-3_S038'!$BK$5</f>
        <v/>
      </c>
      <c r="R48" s="235" t="str">
        <f>'様式D-3_S038'!$BL$5</f>
        <v/>
      </c>
      <c r="S48" s="236" t="str">
        <f>'様式D-3_S038'!$BM$5</f>
        <v/>
      </c>
      <c r="T48" s="237" t="str">
        <f>'様式D-3_S038'!$BN$5</f>
        <v/>
      </c>
      <c r="U48" s="238">
        <f>'様式D-3_S038'!$BO$5</f>
        <v>0</v>
      </c>
      <c r="V48" s="239">
        <f>'様式D-3_S038'!$BP$5</f>
        <v>0</v>
      </c>
      <c r="W48" s="225">
        <f>'様式D-3_S038'!$BQ$5</f>
        <v>0</v>
      </c>
      <c r="X48" s="240">
        <f>'様式D-3_S038'!$BR$5</f>
        <v>0</v>
      </c>
      <c r="Y48" s="238">
        <f>'様式D-3_S038'!$BS$5</f>
        <v>0</v>
      </c>
      <c r="Z48" s="239">
        <f>'様式D-3_S038'!$BT$5</f>
        <v>0</v>
      </c>
      <c r="AA48" s="225">
        <f>'様式D-3_S038'!$BU$5</f>
        <v>0</v>
      </c>
      <c r="AB48" s="228">
        <f>'様式D-3_S038'!$BV$5</f>
        <v>2.4</v>
      </c>
      <c r="AC48" s="43"/>
      <c r="AD48" s="43"/>
      <c r="AE48" s="43"/>
      <c r="AF48" s="43"/>
      <c r="AG48" s="43"/>
      <c r="AH48" s="43"/>
      <c r="AI48" s="43"/>
      <c r="AJ48" s="43"/>
    </row>
    <row r="49" spans="2:36" x14ac:dyDescent="0.15">
      <c r="B49" s="214">
        <f>'様式D-3_S039'!$AV$5</f>
        <v>39</v>
      </c>
      <c r="C49" s="229">
        <f>'様式D-3_S039'!$AW$5</f>
        <v>10.5</v>
      </c>
      <c r="D49" s="216" t="str">
        <f>'様式D-3_S039'!$AX$5</f>
        <v>Ⅱ</v>
      </c>
      <c r="E49" s="217" t="str">
        <f>'様式D-3_S039'!$AY$5</f>
        <v/>
      </c>
      <c r="F49" s="218" t="str">
        <f>'様式D-3_S039'!$AZ$5</f>
        <v/>
      </c>
      <c r="G49" s="218" t="str">
        <f>'様式D-3_S039'!$BA$5</f>
        <v/>
      </c>
      <c r="H49" s="232" t="str">
        <f>'様式D-3_S039'!$BB$5</f>
        <v/>
      </c>
      <c r="I49" s="233">
        <f>'様式D-3_S039'!$BC$5</f>
        <v>0</v>
      </c>
      <c r="J49" s="218">
        <f>'様式D-3_S039'!$BD$5</f>
        <v>0</v>
      </c>
      <c r="K49" s="218">
        <f>'様式D-3_S039'!$BE$5</f>
        <v>0</v>
      </c>
      <c r="L49" s="232">
        <f>'様式D-3_S039'!$BF$5</f>
        <v>3</v>
      </c>
      <c r="M49" s="233">
        <f>'様式D-3_S039'!$BG$5</f>
        <v>0</v>
      </c>
      <c r="N49" s="218">
        <f>'様式D-3_S039'!$BH$5</f>
        <v>0</v>
      </c>
      <c r="O49" s="218">
        <f>'様式D-3_S039'!$BI$5</f>
        <v>0</v>
      </c>
      <c r="P49" s="232">
        <f>'様式D-3_S039'!$BJ$5</f>
        <v>0</v>
      </c>
      <c r="Q49" s="234" t="str">
        <f>'様式D-3_S039'!$BK$5</f>
        <v/>
      </c>
      <c r="R49" s="235" t="str">
        <f>'様式D-3_S039'!$BL$5</f>
        <v/>
      </c>
      <c r="S49" s="236" t="str">
        <f>'様式D-3_S039'!$BM$5</f>
        <v/>
      </c>
      <c r="T49" s="237" t="str">
        <f>'様式D-3_S039'!$BN$5</f>
        <v/>
      </c>
      <c r="U49" s="238">
        <f>'様式D-3_S039'!$BO$5</f>
        <v>0</v>
      </c>
      <c r="V49" s="239">
        <f>'様式D-3_S039'!$BP$5</f>
        <v>0</v>
      </c>
      <c r="W49" s="225">
        <f>'様式D-3_S039'!$BQ$5</f>
        <v>0</v>
      </c>
      <c r="X49" s="240">
        <f>'様式D-3_S039'!$BR$5</f>
        <v>0.15</v>
      </c>
      <c r="Y49" s="238">
        <f>'様式D-3_S039'!$BS$5</f>
        <v>0</v>
      </c>
      <c r="Z49" s="239">
        <f>'様式D-3_S039'!$BT$5</f>
        <v>0</v>
      </c>
      <c r="AA49" s="225">
        <f>'様式D-3_S039'!$BU$5</f>
        <v>0</v>
      </c>
      <c r="AB49" s="228">
        <f>'様式D-3_S039'!$BV$5</f>
        <v>0</v>
      </c>
      <c r="AC49" s="43"/>
      <c r="AD49" s="43"/>
      <c r="AE49" s="43"/>
      <c r="AF49" s="43"/>
      <c r="AG49" s="43"/>
      <c r="AH49" s="43"/>
      <c r="AI49" s="43"/>
      <c r="AJ49" s="43"/>
    </row>
    <row r="50" spans="2:36" x14ac:dyDescent="0.15">
      <c r="B50" s="214">
        <f>'様式D-3_S040'!$AV$5</f>
        <v>40</v>
      </c>
      <c r="C50" s="229">
        <f>'様式D-3_S040'!$AW$5</f>
        <v>9.1</v>
      </c>
      <c r="D50" s="216" t="str">
        <f>'様式D-3_S040'!$AX$5</f>
        <v>Ⅰ</v>
      </c>
      <c r="E50" s="217" t="str">
        <f>'様式D-3_S040'!$AY$5</f>
        <v/>
      </c>
      <c r="F50" s="218" t="str">
        <f>'様式D-3_S040'!$AZ$5</f>
        <v/>
      </c>
      <c r="G50" s="218" t="str">
        <f>'様式D-3_S040'!$BA$5</f>
        <v/>
      </c>
      <c r="H50" s="232" t="str">
        <f>'様式D-3_S040'!$BB$5</f>
        <v/>
      </c>
      <c r="I50" s="233">
        <f>'様式D-3_S040'!$BC$5</f>
        <v>0</v>
      </c>
      <c r="J50" s="218">
        <f>'様式D-3_S040'!$BD$5</f>
        <v>0</v>
      </c>
      <c r="K50" s="218">
        <f>'様式D-3_S040'!$BE$5</f>
        <v>0</v>
      </c>
      <c r="L50" s="232">
        <f>'様式D-3_S040'!$BF$5</f>
        <v>0</v>
      </c>
      <c r="M50" s="233">
        <f>'様式D-3_S040'!$BG$5</f>
        <v>0</v>
      </c>
      <c r="N50" s="218">
        <f>'様式D-3_S040'!$BH$5</f>
        <v>0</v>
      </c>
      <c r="O50" s="218">
        <f>'様式D-3_S040'!$BI$5</f>
        <v>0</v>
      </c>
      <c r="P50" s="232">
        <f>'様式D-3_S040'!$BJ$5</f>
        <v>0</v>
      </c>
      <c r="Q50" s="234" t="str">
        <f>'様式D-3_S040'!$BK$5</f>
        <v/>
      </c>
      <c r="R50" s="235" t="str">
        <f>'様式D-3_S040'!$BL$5</f>
        <v/>
      </c>
      <c r="S50" s="236" t="str">
        <f>'様式D-3_S040'!$BM$5</f>
        <v/>
      </c>
      <c r="T50" s="237" t="str">
        <f>'様式D-3_S040'!$BN$5</f>
        <v/>
      </c>
      <c r="U50" s="238">
        <f>'様式D-3_S040'!$BO$5</f>
        <v>0</v>
      </c>
      <c r="V50" s="239">
        <f>'様式D-3_S040'!$BP$5</f>
        <v>0</v>
      </c>
      <c r="W50" s="225">
        <f>'様式D-3_S040'!$BQ$5</f>
        <v>0</v>
      </c>
      <c r="X50" s="240">
        <f>'様式D-3_S040'!$BR$5</f>
        <v>0</v>
      </c>
      <c r="Y50" s="238">
        <f>'様式D-3_S040'!$BS$5</f>
        <v>0</v>
      </c>
      <c r="Z50" s="239">
        <f>'様式D-3_S040'!$BT$5</f>
        <v>0</v>
      </c>
      <c r="AA50" s="225">
        <f>'様式D-3_S040'!$BU$5</f>
        <v>0</v>
      </c>
      <c r="AB50" s="228">
        <f>'様式D-3_S040'!$BV$5</f>
        <v>0</v>
      </c>
      <c r="AC50" s="43"/>
      <c r="AD50" s="43"/>
      <c r="AE50" s="43"/>
      <c r="AF50" s="43"/>
      <c r="AG50" s="43"/>
      <c r="AH50" s="43"/>
      <c r="AI50" s="43"/>
      <c r="AJ50" s="43"/>
    </row>
    <row r="51" spans="2:36" ht="12.75" thickBot="1" x14ac:dyDescent="0.2">
      <c r="B51" s="214" t="str">
        <f>'様式D-3_PE'!$AV$5</f>
        <v>PE</v>
      </c>
      <c r="C51" s="229">
        <f>'様式D-3_PE'!$AW$5</f>
        <v>0</v>
      </c>
      <c r="D51" s="216" t="str">
        <f>'様式D-3_PE'!$AX$5</f>
        <v>Ⅰ</v>
      </c>
      <c r="E51" s="217" t="str">
        <f>'様式D-3_PE'!$AY$5</f>
        <v/>
      </c>
      <c r="F51" s="218" t="str">
        <f>'様式D-3_PE'!$AZ$5</f>
        <v/>
      </c>
      <c r="G51" s="218" t="str">
        <f>'様式D-3_PE'!$BA$5</f>
        <v/>
      </c>
      <c r="H51" s="232" t="str">
        <f>'様式D-3_PE'!$BB$5</f>
        <v/>
      </c>
      <c r="I51" s="233">
        <f>'様式D-3_PE'!$BC$5</f>
        <v>0</v>
      </c>
      <c r="J51" s="218">
        <f>'様式D-3_PE'!$BD$5</f>
        <v>0</v>
      </c>
      <c r="K51" s="218">
        <f>'様式D-3_PE'!$BE$5</f>
        <v>0</v>
      </c>
      <c r="L51" s="232">
        <f>'様式D-3_PE'!$BF$5</f>
        <v>0</v>
      </c>
      <c r="M51" s="233">
        <f>'様式D-3_PE'!$BG$5</f>
        <v>0</v>
      </c>
      <c r="N51" s="218">
        <f>'様式D-3_PE'!$BH$5</f>
        <v>0</v>
      </c>
      <c r="O51" s="218">
        <f>'様式D-3_PE'!$BI$5</f>
        <v>0</v>
      </c>
      <c r="P51" s="232">
        <f>'様式D-3_PE'!$BJ$5</f>
        <v>0</v>
      </c>
      <c r="Q51" s="234" t="str">
        <f>'様式D-3_PE'!$BK$5</f>
        <v/>
      </c>
      <c r="R51" s="235" t="str">
        <f>'様式D-3_PE'!$BL$5</f>
        <v/>
      </c>
      <c r="S51" s="236" t="str">
        <f>'様式D-3_PE'!$BM$5</f>
        <v/>
      </c>
      <c r="T51" s="237" t="str">
        <f>'様式D-3_PE'!$BN$5</f>
        <v/>
      </c>
      <c r="U51" s="238">
        <f>'様式D-3_PE'!$BO$5</f>
        <v>0</v>
      </c>
      <c r="V51" s="239">
        <f>'様式D-3_PE'!$BP$5</f>
        <v>0</v>
      </c>
      <c r="W51" s="225">
        <f>'様式D-3_PE'!$BQ$5</f>
        <v>0</v>
      </c>
      <c r="X51" s="240">
        <f>'様式D-3_PE'!$BR$5</f>
        <v>0</v>
      </c>
      <c r="Y51" s="238">
        <f>'様式D-3_PE'!$BS$5</f>
        <v>0</v>
      </c>
      <c r="Z51" s="239">
        <f>'様式D-3_PE'!$BT$5</f>
        <v>0</v>
      </c>
      <c r="AA51" s="225">
        <f>'様式D-3_PE'!$BU$5</f>
        <v>0</v>
      </c>
      <c r="AB51" s="228">
        <f>'様式D-3_PE'!$BV$5</f>
        <v>0</v>
      </c>
      <c r="AC51" s="43"/>
      <c r="AD51" s="43"/>
      <c r="AE51" s="43"/>
      <c r="AF51" s="43"/>
      <c r="AG51" s="43"/>
      <c r="AH51" s="43"/>
      <c r="AI51" s="43"/>
      <c r="AJ51" s="43"/>
    </row>
    <row r="52" spans="2:36" ht="15" customHeight="1" thickTop="1" x14ac:dyDescent="0.15">
      <c r="B52" s="965" t="s">
        <v>35</v>
      </c>
      <c r="C52" s="966"/>
      <c r="D52" s="967"/>
      <c r="E52" s="988">
        <f t="shared" ref="E52:AB52" si="0">SUM(E10:E51)</f>
        <v>0</v>
      </c>
      <c r="F52" s="986">
        <f t="shared" si="0"/>
        <v>0</v>
      </c>
      <c r="G52" s="137">
        <f t="shared" si="0"/>
        <v>0</v>
      </c>
      <c r="H52" s="138">
        <f t="shared" si="0"/>
        <v>0</v>
      </c>
      <c r="I52" s="990">
        <f t="shared" si="0"/>
        <v>0</v>
      </c>
      <c r="J52" s="986">
        <f t="shared" si="0"/>
        <v>0</v>
      </c>
      <c r="K52" s="137">
        <f t="shared" si="0"/>
        <v>0</v>
      </c>
      <c r="L52" s="138">
        <f t="shared" si="0"/>
        <v>22</v>
      </c>
      <c r="M52" s="990">
        <f t="shared" si="0"/>
        <v>0</v>
      </c>
      <c r="N52" s="986">
        <f t="shared" si="0"/>
        <v>0</v>
      </c>
      <c r="O52" s="139">
        <f t="shared" si="0"/>
        <v>0</v>
      </c>
      <c r="P52" s="140">
        <f t="shared" si="0"/>
        <v>3</v>
      </c>
      <c r="Q52" s="141">
        <f t="shared" si="0"/>
        <v>0</v>
      </c>
      <c r="R52" s="142">
        <f t="shared" si="0"/>
        <v>0</v>
      </c>
      <c r="S52" s="143">
        <f t="shared" si="0"/>
        <v>0</v>
      </c>
      <c r="T52" s="144">
        <f t="shared" si="0"/>
        <v>0</v>
      </c>
      <c r="U52" s="145">
        <f t="shared" si="0"/>
        <v>0</v>
      </c>
      <c r="V52" s="146">
        <f t="shared" si="0"/>
        <v>0</v>
      </c>
      <c r="W52" s="147">
        <f t="shared" si="0"/>
        <v>0</v>
      </c>
      <c r="X52" s="148">
        <f t="shared" si="0"/>
        <v>10.700000000000001</v>
      </c>
      <c r="Y52" s="145">
        <f t="shared" si="0"/>
        <v>0</v>
      </c>
      <c r="Z52" s="146">
        <f t="shared" si="0"/>
        <v>0</v>
      </c>
      <c r="AA52" s="147">
        <f t="shared" si="0"/>
        <v>0</v>
      </c>
      <c r="AB52" s="149">
        <f t="shared" si="0"/>
        <v>10.25</v>
      </c>
      <c r="AC52" s="45"/>
      <c r="AD52" s="45"/>
      <c r="AE52" s="45"/>
      <c r="AF52" s="45"/>
      <c r="AG52" s="45"/>
      <c r="AH52" s="45"/>
      <c r="AI52" s="45"/>
    </row>
    <row r="53" spans="2:36" ht="15" customHeight="1" thickBot="1" x14ac:dyDescent="0.2">
      <c r="B53" s="968"/>
      <c r="C53" s="969"/>
      <c r="D53" s="970"/>
      <c r="E53" s="989"/>
      <c r="F53" s="987"/>
      <c r="G53" s="992">
        <f>G52+H52</f>
        <v>0</v>
      </c>
      <c r="H53" s="993"/>
      <c r="I53" s="991"/>
      <c r="J53" s="987"/>
      <c r="K53" s="992">
        <f>K52+L52</f>
        <v>22</v>
      </c>
      <c r="L53" s="993"/>
      <c r="M53" s="991"/>
      <c r="N53" s="987"/>
      <c r="O53" s="994">
        <f>O52+P52</f>
        <v>3</v>
      </c>
      <c r="P53" s="970"/>
      <c r="Q53" s="995"/>
      <c r="R53" s="996"/>
      <c r="S53" s="996"/>
      <c r="T53" s="996"/>
      <c r="U53" s="996"/>
      <c r="V53" s="996"/>
      <c r="W53" s="996"/>
      <c r="X53" s="996"/>
      <c r="Y53" s="996"/>
      <c r="Z53" s="996"/>
      <c r="AA53" s="996"/>
      <c r="AB53" s="997"/>
    </row>
    <row r="54" spans="2:36" x14ac:dyDescent="0.15">
      <c r="B54" s="113" t="s">
        <v>451</v>
      </c>
    </row>
    <row r="55" spans="2:36" x14ac:dyDescent="0.15">
      <c r="B55" s="113" t="s">
        <v>442</v>
      </c>
    </row>
    <row r="56" spans="2:36" x14ac:dyDescent="0.15">
      <c r="B56" s="113" t="s">
        <v>460</v>
      </c>
    </row>
    <row r="57" spans="2:36" x14ac:dyDescent="0.15">
      <c r="B57" s="113" t="s">
        <v>234</v>
      </c>
    </row>
    <row r="58" spans="2:36" x14ac:dyDescent="0.15">
      <c r="B58" s="113" t="s">
        <v>459</v>
      </c>
    </row>
    <row r="59" spans="2:36" x14ac:dyDescent="0.15">
      <c r="F59" s="30"/>
    </row>
  </sheetData>
  <mergeCells count="41">
    <mergeCell ref="V2:X2"/>
    <mergeCell ref="V3:X3"/>
    <mergeCell ref="Y2:Y3"/>
    <mergeCell ref="Z2:AB3"/>
    <mergeCell ref="B3:E3"/>
    <mergeCell ref="T2:U3"/>
    <mergeCell ref="F2:K2"/>
    <mergeCell ref="L2:N2"/>
    <mergeCell ref="O2:S2"/>
    <mergeCell ref="F3:K3"/>
    <mergeCell ref="B2:E2"/>
    <mergeCell ref="C7:C9"/>
    <mergeCell ref="D7:D9"/>
    <mergeCell ref="B6:D6"/>
    <mergeCell ref="E6:P6"/>
    <mergeCell ref="Q8:T8"/>
    <mergeCell ref="B7:B9"/>
    <mergeCell ref="Q7:T7"/>
    <mergeCell ref="I8:L8"/>
    <mergeCell ref="G53:H53"/>
    <mergeCell ref="K53:L53"/>
    <mergeCell ref="O53:P53"/>
    <mergeCell ref="Q53:AB53"/>
    <mergeCell ref="E7:P7"/>
    <mergeCell ref="E8:H8"/>
    <mergeCell ref="B52:D53"/>
    <mergeCell ref="M8:P8"/>
    <mergeCell ref="Q6:AB6"/>
    <mergeCell ref="U7:AB7"/>
    <mergeCell ref="L3:N3"/>
    <mergeCell ref="O3:S3"/>
    <mergeCell ref="U8:X8"/>
    <mergeCell ref="Y8:AB8"/>
    <mergeCell ref="B4:Y4"/>
    <mergeCell ref="B5:AB5"/>
    <mergeCell ref="N52:N53"/>
    <mergeCell ref="E52:E53"/>
    <mergeCell ref="F52:F53"/>
    <mergeCell ref="I52:I53"/>
    <mergeCell ref="J52:J53"/>
    <mergeCell ref="M52:M53"/>
  </mergeCells>
  <phoneticPr fontId="8"/>
  <conditionalFormatting sqref="F2:S3">
    <cfRule type="cellIs" dxfId="0" priority="1" operator="equal">
      <formula>0</formula>
    </cfRule>
  </conditionalFormatting>
  <printOptions horizontalCentered="1"/>
  <pageMargins left="0.19685039370078741" right="0.19685039370078741" top="0.39370078740157483" bottom="0.19685039370078741" header="0.51181102362204722" footer="0.27559055118110237"/>
  <pageSetup paperSize="9" scale="96"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D10:D51</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dimension ref="B1:Z17"/>
  <sheetViews>
    <sheetView showGridLines="0" view="pageBreakPreview" zoomScale="70" zoomScaleNormal="100" zoomScaleSheetLayoutView="70"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39"/>
    </row>
    <row r="2" spans="2:26" ht="24.95" customHeight="1" x14ac:dyDescent="0.15">
      <c r="B2" s="5" t="s">
        <v>553</v>
      </c>
      <c r="C2" s="3"/>
      <c r="D2" s="3"/>
      <c r="E2" s="3"/>
      <c r="F2" s="3"/>
      <c r="G2" s="3"/>
      <c r="H2" s="3"/>
      <c r="I2" s="3"/>
      <c r="J2" s="3"/>
      <c r="K2" s="3"/>
      <c r="L2" s="3"/>
      <c r="M2" s="3"/>
      <c r="N2" s="3"/>
      <c r="O2" s="51"/>
      <c r="P2" s="163"/>
      <c r="Q2" s="1060"/>
      <c r="R2" s="1061"/>
      <c r="S2" s="1061"/>
      <c r="T2" s="1061"/>
      <c r="U2" s="251" t="s">
        <v>414</v>
      </c>
      <c r="V2" s="252"/>
      <c r="W2" s="258"/>
      <c r="X2" s="1062" t="s">
        <v>692</v>
      </c>
      <c r="Y2" s="1063"/>
      <c r="Z2" s="1064"/>
    </row>
    <row r="3" spans="2:26" s="1" customFormat="1" ht="25.15" customHeight="1" x14ac:dyDescent="0.15">
      <c r="B3" s="280" t="s">
        <v>17</v>
      </c>
      <c r="C3" s="284"/>
      <c r="D3" s="281"/>
      <c r="E3" s="1065" t="s">
        <v>693</v>
      </c>
      <c r="F3" s="1066"/>
      <c r="G3" s="1066"/>
      <c r="H3" s="1067"/>
      <c r="I3" s="264" t="s">
        <v>18</v>
      </c>
      <c r="J3" s="289"/>
      <c r="K3" s="265"/>
      <c r="L3" s="1068" t="s">
        <v>697</v>
      </c>
      <c r="M3" s="1069"/>
      <c r="N3" s="1070"/>
      <c r="O3" s="325" t="s">
        <v>454</v>
      </c>
      <c r="P3" s="326"/>
      <c r="Q3" s="327"/>
      <c r="R3" s="1071" t="s">
        <v>702</v>
      </c>
      <c r="S3" s="1072"/>
      <c r="T3" s="1073"/>
      <c r="U3" s="491" t="s">
        <v>185</v>
      </c>
      <c r="V3" s="492"/>
      <c r="W3" s="492"/>
      <c r="X3" s="1045">
        <v>45848</v>
      </c>
      <c r="Y3" s="1046"/>
      <c r="Z3" s="1047"/>
    </row>
    <row r="4" spans="2:26" s="1" customFormat="1" ht="25.15" customHeight="1" x14ac:dyDescent="0.15">
      <c r="B4" s="282" t="s">
        <v>0</v>
      </c>
      <c r="C4" s="318"/>
      <c r="D4" s="283"/>
      <c r="E4" s="1051" t="s">
        <v>695</v>
      </c>
      <c r="F4" s="1052"/>
      <c r="G4" s="1052"/>
      <c r="H4" s="1053"/>
      <c r="I4" s="575" t="s">
        <v>1</v>
      </c>
      <c r="J4" s="615"/>
      <c r="K4" s="576"/>
      <c r="L4" s="1054" t="s">
        <v>699</v>
      </c>
      <c r="M4" s="1055"/>
      <c r="N4" s="1056"/>
      <c r="O4" s="314"/>
      <c r="P4" s="328"/>
      <c r="Q4" s="329"/>
      <c r="R4" s="1057" t="s">
        <v>703</v>
      </c>
      <c r="S4" s="1058"/>
      <c r="T4" s="1059"/>
      <c r="U4" s="494"/>
      <c r="V4" s="495"/>
      <c r="W4" s="495"/>
      <c r="X4" s="1048"/>
      <c r="Y4" s="1049"/>
      <c r="Z4" s="1050"/>
    </row>
    <row r="5" spans="2:26" ht="49.9" customHeight="1" x14ac:dyDescent="0.15">
      <c r="B5" s="1042" t="s">
        <v>439</v>
      </c>
      <c r="C5" s="1043"/>
      <c r="D5" s="1043"/>
      <c r="E5" s="1043"/>
      <c r="F5" s="1043"/>
      <c r="G5" s="1043"/>
      <c r="H5" s="1043"/>
      <c r="I5" s="1043"/>
      <c r="J5" s="1043"/>
      <c r="K5" s="1043"/>
      <c r="L5" s="1043"/>
      <c r="M5" s="1043"/>
      <c r="N5" s="1043"/>
      <c r="O5" s="1043"/>
      <c r="P5" s="1043"/>
      <c r="Q5" s="1043"/>
      <c r="R5" s="1043"/>
      <c r="S5" s="1043"/>
      <c r="T5" s="1043"/>
      <c r="U5" s="1043"/>
      <c r="V5" s="1043"/>
      <c r="W5" s="1043"/>
      <c r="X5" s="1043"/>
      <c r="Y5" s="1043"/>
      <c r="Z5" s="1044"/>
    </row>
    <row r="6" spans="2:26" ht="49.9" customHeight="1" x14ac:dyDescent="0.15">
      <c r="B6" s="1033" t="s">
        <v>709</v>
      </c>
      <c r="C6" s="1034"/>
      <c r="D6" s="1034"/>
      <c r="E6" s="1034"/>
      <c r="F6" s="1034"/>
      <c r="G6" s="1034"/>
      <c r="H6" s="1034"/>
      <c r="I6" s="1034"/>
      <c r="J6" s="1034"/>
      <c r="K6" s="1034"/>
      <c r="L6" s="1034"/>
      <c r="M6" s="1034"/>
      <c r="N6" s="1034"/>
      <c r="O6" s="1034"/>
      <c r="P6" s="1034"/>
      <c r="Q6" s="1034"/>
      <c r="R6" s="1034"/>
      <c r="S6" s="1034"/>
      <c r="T6" s="1034"/>
      <c r="U6" s="1034"/>
      <c r="V6" s="1034"/>
      <c r="W6" s="1034"/>
      <c r="X6" s="1034"/>
      <c r="Y6" s="1034"/>
      <c r="Z6" s="1035"/>
    </row>
    <row r="7" spans="2:26" ht="100.15" customHeight="1" x14ac:dyDescent="0.15">
      <c r="B7" s="1036"/>
      <c r="C7" s="1037"/>
      <c r="D7" s="1037"/>
      <c r="E7" s="1037"/>
      <c r="F7" s="1037"/>
      <c r="G7" s="1037"/>
      <c r="H7" s="1037"/>
      <c r="I7" s="1037"/>
      <c r="J7" s="1037"/>
      <c r="K7" s="1037"/>
      <c r="L7" s="1037"/>
      <c r="M7" s="1037"/>
      <c r="N7" s="1037"/>
      <c r="O7" s="1037"/>
      <c r="P7" s="1037"/>
      <c r="Q7" s="1037"/>
      <c r="R7" s="1037"/>
      <c r="S7" s="1037"/>
      <c r="T7" s="1037"/>
      <c r="U7" s="1037"/>
      <c r="V7" s="1037"/>
      <c r="W7" s="1037"/>
      <c r="X7" s="1037"/>
      <c r="Y7" s="1037"/>
      <c r="Z7" s="1038"/>
    </row>
    <row r="8" spans="2:26" ht="49.9" customHeight="1" x14ac:dyDescent="0.15">
      <c r="B8" s="1036"/>
      <c r="C8" s="1037"/>
      <c r="D8" s="1037"/>
      <c r="E8" s="1037"/>
      <c r="F8" s="1037"/>
      <c r="G8" s="1037"/>
      <c r="H8" s="1037"/>
      <c r="I8" s="1037"/>
      <c r="J8" s="1037"/>
      <c r="K8" s="1037"/>
      <c r="L8" s="1037"/>
      <c r="M8" s="1037"/>
      <c r="N8" s="1037"/>
      <c r="O8" s="1037"/>
      <c r="P8" s="1037"/>
      <c r="Q8" s="1037"/>
      <c r="R8" s="1037"/>
      <c r="S8" s="1037"/>
      <c r="T8" s="1037"/>
      <c r="U8" s="1037"/>
      <c r="V8" s="1037"/>
      <c r="W8" s="1037"/>
      <c r="X8" s="1037"/>
      <c r="Y8" s="1037"/>
      <c r="Z8" s="1038"/>
    </row>
    <row r="9" spans="2:26" ht="100.15" customHeight="1" x14ac:dyDescent="0.15">
      <c r="B9" s="1036"/>
      <c r="C9" s="1037"/>
      <c r="D9" s="1037"/>
      <c r="E9" s="1037"/>
      <c r="F9" s="1037"/>
      <c r="G9" s="1037"/>
      <c r="H9" s="1037"/>
      <c r="I9" s="1037"/>
      <c r="J9" s="1037"/>
      <c r="K9" s="1037"/>
      <c r="L9" s="1037"/>
      <c r="M9" s="1037"/>
      <c r="N9" s="1037"/>
      <c r="O9" s="1037"/>
      <c r="P9" s="1037"/>
      <c r="Q9" s="1037"/>
      <c r="R9" s="1037"/>
      <c r="S9" s="1037"/>
      <c r="T9" s="1037"/>
      <c r="U9" s="1037"/>
      <c r="V9" s="1037"/>
      <c r="W9" s="1037"/>
      <c r="X9" s="1037"/>
      <c r="Y9" s="1037"/>
      <c r="Z9" s="1038"/>
    </row>
    <row r="10" spans="2:26" ht="49.9" customHeight="1" x14ac:dyDescent="0.15">
      <c r="B10" s="1036"/>
      <c r="C10" s="1037"/>
      <c r="D10" s="1037"/>
      <c r="E10" s="1037"/>
      <c r="F10" s="1037"/>
      <c r="G10" s="1037"/>
      <c r="H10" s="1037"/>
      <c r="I10" s="1037"/>
      <c r="J10" s="1037"/>
      <c r="K10" s="1037"/>
      <c r="L10" s="1037"/>
      <c r="M10" s="1037"/>
      <c r="N10" s="1037"/>
      <c r="O10" s="1037"/>
      <c r="P10" s="1037"/>
      <c r="Q10" s="1037"/>
      <c r="R10" s="1037"/>
      <c r="S10" s="1037"/>
      <c r="T10" s="1037"/>
      <c r="U10" s="1037"/>
      <c r="V10" s="1037"/>
      <c r="W10" s="1037"/>
      <c r="X10" s="1037"/>
      <c r="Y10" s="1037"/>
      <c r="Z10" s="1038"/>
    </row>
    <row r="11" spans="2:26" ht="100.15" customHeight="1" x14ac:dyDescent="0.15">
      <c r="B11" s="1036"/>
      <c r="C11" s="1037"/>
      <c r="D11" s="1037"/>
      <c r="E11" s="1037"/>
      <c r="F11" s="1037"/>
      <c r="G11" s="1037"/>
      <c r="H11" s="1037"/>
      <c r="I11" s="1037"/>
      <c r="J11" s="1037"/>
      <c r="K11" s="1037"/>
      <c r="L11" s="1037"/>
      <c r="M11" s="1037"/>
      <c r="N11" s="1037"/>
      <c r="O11" s="1037"/>
      <c r="P11" s="1037"/>
      <c r="Q11" s="1037"/>
      <c r="R11" s="1037"/>
      <c r="S11" s="1037"/>
      <c r="T11" s="1037"/>
      <c r="U11" s="1037"/>
      <c r="V11" s="1037"/>
      <c r="W11" s="1037"/>
      <c r="X11" s="1037"/>
      <c r="Y11" s="1037"/>
      <c r="Z11" s="1038"/>
    </row>
    <row r="12" spans="2:26" ht="49.9" customHeight="1" x14ac:dyDescent="0.15">
      <c r="B12" s="1036"/>
      <c r="C12" s="1037"/>
      <c r="D12" s="1037"/>
      <c r="E12" s="1037"/>
      <c r="F12" s="1037"/>
      <c r="G12" s="1037"/>
      <c r="H12" s="1037"/>
      <c r="I12" s="1037"/>
      <c r="J12" s="1037"/>
      <c r="K12" s="1037"/>
      <c r="L12" s="1037"/>
      <c r="M12" s="1037"/>
      <c r="N12" s="1037"/>
      <c r="O12" s="1037"/>
      <c r="P12" s="1037"/>
      <c r="Q12" s="1037"/>
      <c r="R12" s="1037"/>
      <c r="S12" s="1037"/>
      <c r="T12" s="1037"/>
      <c r="U12" s="1037"/>
      <c r="V12" s="1037"/>
      <c r="W12" s="1037"/>
      <c r="X12" s="1037"/>
      <c r="Y12" s="1037"/>
      <c r="Z12" s="1038"/>
    </row>
    <row r="13" spans="2:26" ht="100.15" customHeight="1" x14ac:dyDescent="0.15">
      <c r="B13" s="1036"/>
      <c r="C13" s="1037"/>
      <c r="D13" s="1037"/>
      <c r="E13" s="1037"/>
      <c r="F13" s="1037"/>
      <c r="G13" s="1037"/>
      <c r="H13" s="1037"/>
      <c r="I13" s="1037"/>
      <c r="J13" s="1037"/>
      <c r="K13" s="1037"/>
      <c r="L13" s="1037"/>
      <c r="M13" s="1037"/>
      <c r="N13" s="1037"/>
      <c r="O13" s="1037"/>
      <c r="P13" s="1037"/>
      <c r="Q13" s="1037"/>
      <c r="R13" s="1037"/>
      <c r="S13" s="1037"/>
      <c r="T13" s="1037"/>
      <c r="U13" s="1037"/>
      <c r="V13" s="1037"/>
      <c r="W13" s="1037"/>
      <c r="X13" s="1037"/>
      <c r="Y13" s="1037"/>
      <c r="Z13" s="1038"/>
    </row>
    <row r="14" spans="2:26" ht="49.9" customHeight="1" x14ac:dyDescent="0.15">
      <c r="B14" s="1036"/>
      <c r="C14" s="1037"/>
      <c r="D14" s="1037"/>
      <c r="E14" s="1037"/>
      <c r="F14" s="1037"/>
      <c r="G14" s="1037"/>
      <c r="H14" s="1037"/>
      <c r="I14" s="1037"/>
      <c r="J14" s="1037"/>
      <c r="K14" s="1037"/>
      <c r="L14" s="1037"/>
      <c r="M14" s="1037"/>
      <c r="N14" s="1037"/>
      <c r="O14" s="1037"/>
      <c r="P14" s="1037"/>
      <c r="Q14" s="1037"/>
      <c r="R14" s="1037"/>
      <c r="S14" s="1037"/>
      <c r="T14" s="1037"/>
      <c r="U14" s="1037"/>
      <c r="V14" s="1037"/>
      <c r="W14" s="1037"/>
      <c r="X14" s="1037"/>
      <c r="Y14" s="1037"/>
      <c r="Z14" s="1038"/>
    </row>
    <row r="15" spans="2:26" ht="100.15" customHeight="1" x14ac:dyDescent="0.15">
      <c r="B15" s="1039"/>
      <c r="C15" s="1040"/>
      <c r="D15" s="1040"/>
      <c r="E15" s="1040"/>
      <c r="F15" s="1040"/>
      <c r="G15" s="1040"/>
      <c r="H15" s="1040"/>
      <c r="I15" s="1040"/>
      <c r="J15" s="1040"/>
      <c r="K15" s="1040"/>
      <c r="L15" s="1040"/>
      <c r="M15" s="1040"/>
      <c r="N15" s="1040"/>
      <c r="O15" s="1040"/>
      <c r="P15" s="1040"/>
      <c r="Q15" s="1040"/>
      <c r="R15" s="1040"/>
      <c r="S15" s="1040"/>
      <c r="T15" s="1040"/>
      <c r="U15" s="1040"/>
      <c r="V15" s="1040"/>
      <c r="W15" s="1040"/>
      <c r="X15" s="1040"/>
      <c r="Y15" s="1040"/>
      <c r="Z15" s="1041"/>
    </row>
    <row r="16" spans="2:26" ht="9.75" customHeight="1" x14ac:dyDescent="0.15">
      <c r="B16" s="52"/>
      <c r="C16" s="52"/>
      <c r="D16" s="53"/>
      <c r="E16" s="54"/>
      <c r="F16" s="54"/>
      <c r="G16" s="54"/>
      <c r="H16" s="54"/>
      <c r="I16" s="54"/>
      <c r="J16" s="54"/>
      <c r="K16" s="54"/>
      <c r="L16" s="54"/>
      <c r="M16" s="54"/>
      <c r="N16" s="54"/>
      <c r="O16" s="54"/>
      <c r="P16" s="54"/>
      <c r="Q16" s="54"/>
      <c r="R16" s="54"/>
      <c r="S16" s="54"/>
      <c r="T16" s="54"/>
      <c r="U16" s="54"/>
      <c r="V16" s="54"/>
      <c r="W16" s="54"/>
      <c r="X16" s="54"/>
      <c r="Y16" s="54"/>
      <c r="Z16" s="54"/>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8"/>
  <printOptions horizontalCentered="1" verticalCentered="1"/>
  <pageMargins left="0.23622047244094491" right="0.23622047244094491" top="0.39370078740157483" bottom="0.39370078740157483" header="0.31496062992125984" footer="0.31496062992125984"/>
  <pageSetup paperSize="9" scale="62" fitToWidth="0" fitToHeight="0" orientation="landscape" copies="2"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workbookViewId="0"/>
  </sheetViews>
  <sheetFormatPr defaultRowHeight="13.5" x14ac:dyDescent="0.15"/>
  <cols>
    <col min="2" max="2" width="18.25" customWidth="1"/>
    <col min="3" max="3" width="22.75" customWidth="1"/>
    <col min="4" max="5" width="18.375" customWidth="1"/>
    <col min="6" max="6" width="12.75" customWidth="1"/>
    <col min="7" max="7" width="9.375" customWidth="1"/>
    <col min="8" max="8" width="14" customWidth="1"/>
    <col min="9" max="9" width="14.25" customWidth="1"/>
    <col min="10" max="10" width="11.75" customWidth="1"/>
    <col min="11" max="11" width="3.75" customWidth="1"/>
    <col min="12" max="12" width="16.125" customWidth="1"/>
    <col min="13" max="13" width="9.5" customWidth="1"/>
    <col min="14" max="14" width="5.75" customWidth="1"/>
  </cols>
  <sheetData>
    <row r="3" spans="2:10" ht="14.25" thickBot="1" x14ac:dyDescent="0.2"/>
    <row r="4" spans="2:10" x14ac:dyDescent="0.15">
      <c r="B4" s="1074" t="s">
        <v>364</v>
      </c>
      <c r="C4" s="1075"/>
      <c r="D4" s="1075"/>
      <c r="E4" s="1075"/>
      <c r="F4" s="1076"/>
    </row>
    <row r="5" spans="2:10" ht="14.25" thickBot="1" x14ac:dyDescent="0.2">
      <c r="B5" s="118" t="s">
        <v>351</v>
      </c>
      <c r="C5" s="119" t="s">
        <v>498</v>
      </c>
      <c r="D5" s="119" t="s">
        <v>499</v>
      </c>
      <c r="E5" s="119" t="s">
        <v>500</v>
      </c>
      <c r="F5" s="120" t="s">
        <v>501</v>
      </c>
    </row>
    <row r="6" spans="2:10" ht="14.25" thickTop="1" x14ac:dyDescent="0.15">
      <c r="B6" s="128" t="s">
        <v>352</v>
      </c>
      <c r="C6" s="129" t="s">
        <v>359</v>
      </c>
      <c r="D6" s="129" t="s">
        <v>468</v>
      </c>
      <c r="E6" s="129" t="s">
        <v>463</v>
      </c>
      <c r="F6" s="130" t="s">
        <v>254</v>
      </c>
    </row>
    <row r="7" spans="2:10" x14ac:dyDescent="0.15">
      <c r="B7" s="128" t="s">
        <v>353</v>
      </c>
      <c r="C7" s="129" t="s">
        <v>360</v>
      </c>
      <c r="D7" s="129" t="s">
        <v>469</v>
      </c>
      <c r="E7" s="129" t="s">
        <v>464</v>
      </c>
      <c r="F7" s="130" t="s">
        <v>363</v>
      </c>
    </row>
    <row r="8" spans="2:10" x14ac:dyDescent="0.15">
      <c r="B8" s="128" t="s">
        <v>354</v>
      </c>
      <c r="C8" s="129" t="s">
        <v>361</v>
      </c>
      <c r="D8" s="129"/>
      <c r="E8" s="129" t="s">
        <v>465</v>
      </c>
      <c r="F8" s="130"/>
    </row>
    <row r="9" spans="2:10" x14ac:dyDescent="0.15">
      <c r="B9" s="128" t="s">
        <v>355</v>
      </c>
      <c r="C9" s="129" t="s">
        <v>362</v>
      </c>
      <c r="D9" s="129"/>
      <c r="E9" s="129" t="s">
        <v>466</v>
      </c>
      <c r="F9" s="130"/>
    </row>
    <row r="10" spans="2:10" x14ac:dyDescent="0.15">
      <c r="B10" s="128" t="s">
        <v>357</v>
      </c>
      <c r="C10" s="129" t="s">
        <v>255</v>
      </c>
      <c r="D10" s="129"/>
      <c r="E10" s="129" t="s">
        <v>467</v>
      </c>
      <c r="F10" s="130"/>
    </row>
    <row r="11" spans="2:10" x14ac:dyDescent="0.15">
      <c r="B11" s="128" t="s">
        <v>356</v>
      </c>
      <c r="C11" s="129" t="s">
        <v>462</v>
      </c>
      <c r="D11" s="129"/>
      <c r="E11" s="129"/>
      <c r="F11" s="130"/>
    </row>
    <row r="12" spans="2:10" ht="14.25" thickBot="1" x14ac:dyDescent="0.2">
      <c r="B12" s="131" t="s">
        <v>358</v>
      </c>
      <c r="C12" s="132"/>
      <c r="D12" s="132"/>
      <c r="E12" s="132"/>
      <c r="F12" s="133"/>
    </row>
    <row r="13" spans="2:10" ht="14.25" thickBot="1" x14ac:dyDescent="0.2"/>
    <row r="14" spans="2:10" x14ac:dyDescent="0.15">
      <c r="B14" s="1074" t="s">
        <v>367</v>
      </c>
      <c r="C14" s="1075"/>
      <c r="D14" s="1075"/>
      <c r="E14" s="1075"/>
      <c r="F14" s="1075"/>
      <c r="G14" s="1075"/>
      <c r="H14" s="1075"/>
      <c r="I14" s="1075"/>
      <c r="J14" s="1076"/>
    </row>
    <row r="15" spans="2:10" ht="14.25" thickBot="1" x14ac:dyDescent="0.2">
      <c r="B15" s="118" t="s">
        <v>248</v>
      </c>
      <c r="C15" s="119" t="s">
        <v>309</v>
      </c>
      <c r="D15" s="119" t="s">
        <v>310</v>
      </c>
      <c r="E15" s="119" t="s">
        <v>311</v>
      </c>
      <c r="F15" s="119" t="s">
        <v>312</v>
      </c>
      <c r="G15" s="119" t="s">
        <v>313</v>
      </c>
      <c r="H15" s="119" t="s">
        <v>314</v>
      </c>
      <c r="I15" s="119" t="s">
        <v>315</v>
      </c>
      <c r="J15" s="120" t="s">
        <v>316</v>
      </c>
    </row>
    <row r="16" spans="2:10" ht="14.25" thickTop="1" x14ac:dyDescent="0.15">
      <c r="B16" s="121" t="s">
        <v>471</v>
      </c>
      <c r="C16" s="122" t="s">
        <v>340</v>
      </c>
      <c r="D16" s="122" t="s">
        <v>256</v>
      </c>
      <c r="E16" s="122" t="s">
        <v>472</v>
      </c>
      <c r="F16" s="122" t="s">
        <v>257</v>
      </c>
      <c r="G16" s="122" t="s">
        <v>257</v>
      </c>
      <c r="H16" s="122" t="s">
        <v>270</v>
      </c>
      <c r="I16" s="122" t="s">
        <v>275</v>
      </c>
      <c r="J16" s="123" t="s">
        <v>273</v>
      </c>
    </row>
    <row r="17" spans="2:10" x14ac:dyDescent="0.15">
      <c r="B17" s="121" t="s">
        <v>470</v>
      </c>
      <c r="C17" s="122" t="s">
        <v>341</v>
      </c>
      <c r="D17" s="122" t="s">
        <v>252</v>
      </c>
      <c r="E17" s="122" t="s">
        <v>473</v>
      </c>
      <c r="F17" s="122" t="s">
        <v>258</v>
      </c>
      <c r="G17" s="122" t="s">
        <v>262</v>
      </c>
      <c r="H17" s="122" t="s">
        <v>271</v>
      </c>
      <c r="I17" s="122" t="s">
        <v>276</v>
      </c>
      <c r="J17" s="123" t="s">
        <v>272</v>
      </c>
    </row>
    <row r="18" spans="2:10" x14ac:dyDescent="0.15">
      <c r="B18" s="121" t="s">
        <v>249</v>
      </c>
      <c r="C18" s="122" t="s">
        <v>342</v>
      </c>
      <c r="D18" s="122" t="s">
        <v>253</v>
      </c>
      <c r="E18" s="122" t="s">
        <v>474</v>
      </c>
      <c r="F18" s="122" t="s">
        <v>259</v>
      </c>
      <c r="G18" s="122" t="s">
        <v>260</v>
      </c>
      <c r="H18" s="122"/>
      <c r="I18" s="122" t="s">
        <v>271</v>
      </c>
      <c r="J18" s="123" t="s">
        <v>274</v>
      </c>
    </row>
    <row r="19" spans="2:10" x14ac:dyDescent="0.15">
      <c r="B19" s="121" t="s">
        <v>250</v>
      </c>
      <c r="C19" s="122" t="s">
        <v>343</v>
      </c>
      <c r="D19" s="122"/>
      <c r="E19" s="122" t="s">
        <v>475</v>
      </c>
      <c r="F19" s="122" t="s">
        <v>260</v>
      </c>
      <c r="G19" s="122" t="s">
        <v>261</v>
      </c>
      <c r="H19" s="122"/>
      <c r="I19" s="122"/>
      <c r="J19" s="123"/>
    </row>
    <row r="20" spans="2:10" x14ac:dyDescent="0.15">
      <c r="B20" s="121" t="s">
        <v>251</v>
      </c>
      <c r="C20" s="122" t="s">
        <v>338</v>
      </c>
      <c r="D20" s="122"/>
      <c r="E20" s="122" t="s">
        <v>476</v>
      </c>
      <c r="F20" s="122" t="s">
        <v>261</v>
      </c>
      <c r="G20" s="122" t="s">
        <v>365</v>
      </c>
      <c r="H20" s="122"/>
      <c r="I20" s="122"/>
      <c r="J20" s="123"/>
    </row>
    <row r="21" spans="2:10" x14ac:dyDescent="0.15">
      <c r="B21" s="121" t="s">
        <v>255</v>
      </c>
      <c r="C21" s="122" t="s">
        <v>339</v>
      </c>
      <c r="D21" s="122"/>
      <c r="E21" s="122" t="s">
        <v>477</v>
      </c>
      <c r="F21" s="122" t="s">
        <v>365</v>
      </c>
      <c r="G21" s="122"/>
      <c r="H21" s="122"/>
      <c r="I21" s="122"/>
      <c r="J21" s="123"/>
    </row>
    <row r="22" spans="2:10" x14ac:dyDescent="0.15">
      <c r="B22" s="121"/>
      <c r="C22" s="122" t="s">
        <v>344</v>
      </c>
      <c r="D22" s="122"/>
      <c r="E22" s="122" t="s">
        <v>478</v>
      </c>
      <c r="F22" s="122"/>
      <c r="G22" s="122"/>
      <c r="H22" s="122"/>
      <c r="I22" s="122"/>
      <c r="J22" s="123"/>
    </row>
    <row r="23" spans="2:10" x14ac:dyDescent="0.15">
      <c r="B23" s="121"/>
      <c r="C23" s="122" t="s">
        <v>345</v>
      </c>
      <c r="D23" s="122"/>
      <c r="E23" s="122" t="s">
        <v>479</v>
      </c>
      <c r="F23" s="122"/>
      <c r="G23" s="122"/>
      <c r="H23" s="122"/>
      <c r="I23" s="122"/>
      <c r="J23" s="123"/>
    </row>
    <row r="24" spans="2:10" x14ac:dyDescent="0.15">
      <c r="B24" s="121"/>
      <c r="C24" s="122" t="s">
        <v>346</v>
      </c>
      <c r="D24" s="122"/>
      <c r="E24" s="122" t="s">
        <v>480</v>
      </c>
      <c r="F24" s="122"/>
      <c r="G24" s="122"/>
      <c r="H24" s="122"/>
      <c r="I24" s="122"/>
      <c r="J24" s="123"/>
    </row>
    <row r="25" spans="2:10" x14ac:dyDescent="0.15">
      <c r="B25" s="121"/>
      <c r="C25" s="122" t="s">
        <v>347</v>
      </c>
      <c r="D25" s="122"/>
      <c r="E25" s="122" t="s">
        <v>481</v>
      </c>
      <c r="F25" s="122"/>
      <c r="G25" s="122"/>
      <c r="H25" s="122"/>
      <c r="I25" s="122"/>
      <c r="J25" s="123"/>
    </row>
    <row r="26" spans="2:10" x14ac:dyDescent="0.15">
      <c r="B26" s="121"/>
      <c r="C26" s="122" t="s">
        <v>348</v>
      </c>
      <c r="D26" s="122"/>
      <c r="E26" s="124" t="s">
        <v>482</v>
      </c>
      <c r="F26" s="122"/>
      <c r="G26" s="122"/>
      <c r="H26" s="122"/>
      <c r="I26" s="122"/>
      <c r="J26" s="123"/>
    </row>
    <row r="27" spans="2:10" x14ac:dyDescent="0.15">
      <c r="B27" s="121"/>
      <c r="C27" s="122" t="s">
        <v>349</v>
      </c>
      <c r="D27" s="122"/>
      <c r="E27" s="122" t="s">
        <v>483</v>
      </c>
      <c r="F27" s="122"/>
      <c r="G27" s="122"/>
      <c r="H27" s="122"/>
      <c r="I27" s="122"/>
      <c r="J27" s="123"/>
    </row>
    <row r="28" spans="2:10" x14ac:dyDescent="0.15">
      <c r="B28" s="121"/>
      <c r="C28" s="122" t="s">
        <v>350</v>
      </c>
      <c r="D28" s="122"/>
      <c r="E28" s="124"/>
      <c r="F28" s="122"/>
      <c r="G28" s="122"/>
      <c r="H28" s="122"/>
      <c r="I28" s="122"/>
      <c r="J28" s="123"/>
    </row>
    <row r="29" spans="2:10" x14ac:dyDescent="0.15">
      <c r="B29" s="121"/>
      <c r="C29" s="122" t="s">
        <v>255</v>
      </c>
      <c r="D29" s="122"/>
      <c r="E29" s="122"/>
      <c r="F29" s="122"/>
      <c r="G29" s="122"/>
      <c r="H29" s="122"/>
      <c r="I29" s="122"/>
      <c r="J29" s="123"/>
    </row>
    <row r="30" spans="2:10" x14ac:dyDescent="0.15">
      <c r="B30" s="121"/>
      <c r="C30" s="122"/>
      <c r="D30" s="122"/>
      <c r="E30" s="122"/>
      <c r="F30" s="122"/>
      <c r="G30" s="122"/>
      <c r="H30" s="122"/>
      <c r="I30" s="122"/>
      <c r="J30" s="123"/>
    </row>
    <row r="31" spans="2:10" x14ac:dyDescent="0.15">
      <c r="B31" s="121"/>
      <c r="C31" s="122" t="s">
        <v>350</v>
      </c>
      <c r="D31" s="122"/>
      <c r="E31" s="122"/>
      <c r="F31" s="122"/>
      <c r="G31" s="122"/>
      <c r="H31" s="122"/>
      <c r="I31" s="122"/>
      <c r="J31" s="123"/>
    </row>
    <row r="32" spans="2:10" x14ac:dyDescent="0.15">
      <c r="B32" s="121"/>
      <c r="C32" s="122" t="s">
        <v>255</v>
      </c>
      <c r="D32" s="122"/>
      <c r="E32" s="122"/>
      <c r="F32" s="122"/>
      <c r="G32" s="122"/>
      <c r="H32" s="122"/>
      <c r="I32" s="122"/>
      <c r="J32" s="123"/>
    </row>
    <row r="33" spans="2:10" x14ac:dyDescent="0.15">
      <c r="B33" s="121"/>
      <c r="C33" s="122"/>
      <c r="D33" s="122"/>
      <c r="E33" s="122"/>
      <c r="F33" s="122"/>
      <c r="G33" s="122"/>
      <c r="H33" s="122"/>
      <c r="I33" s="122"/>
      <c r="J33" s="123"/>
    </row>
    <row r="34" spans="2:10" x14ac:dyDescent="0.15">
      <c r="B34" s="121"/>
      <c r="C34" s="122" t="s">
        <v>263</v>
      </c>
      <c r="D34" s="122"/>
      <c r="E34" s="122"/>
      <c r="F34" s="122"/>
      <c r="G34" s="122"/>
      <c r="H34" s="122"/>
      <c r="I34" s="122"/>
      <c r="J34" s="123"/>
    </row>
    <row r="35" spans="2:10" x14ac:dyDescent="0.15">
      <c r="B35" s="121"/>
      <c r="C35" s="122" t="s">
        <v>255</v>
      </c>
      <c r="D35" s="122"/>
      <c r="E35" s="122"/>
      <c r="F35" s="122"/>
      <c r="G35" s="122"/>
      <c r="H35" s="122"/>
      <c r="I35" s="122"/>
      <c r="J35" s="123"/>
    </row>
    <row r="36" spans="2:10" x14ac:dyDescent="0.15">
      <c r="B36" s="121"/>
      <c r="C36" s="122"/>
      <c r="D36" s="122"/>
      <c r="E36" s="122"/>
      <c r="F36" s="122"/>
      <c r="G36" s="122"/>
      <c r="H36" s="122"/>
      <c r="I36" s="122"/>
      <c r="J36" s="123"/>
    </row>
    <row r="37" spans="2:10" x14ac:dyDescent="0.15">
      <c r="B37" s="121"/>
      <c r="C37" s="122" t="s">
        <v>264</v>
      </c>
      <c r="D37" s="122"/>
      <c r="E37" s="122"/>
      <c r="F37" s="122"/>
      <c r="G37" s="122"/>
      <c r="H37" s="122"/>
      <c r="I37" s="122"/>
      <c r="J37" s="123"/>
    </row>
    <row r="38" spans="2:10" x14ac:dyDescent="0.15">
      <c r="B38" s="121"/>
      <c r="C38" s="122" t="s">
        <v>265</v>
      </c>
      <c r="D38" s="122"/>
      <c r="E38" s="122"/>
      <c r="F38" s="122"/>
      <c r="G38" s="122"/>
      <c r="H38" s="122"/>
      <c r="I38" s="122"/>
      <c r="J38" s="123"/>
    </row>
    <row r="39" spans="2:10" x14ac:dyDescent="0.15">
      <c r="B39" s="121"/>
      <c r="C39" s="122" t="s">
        <v>255</v>
      </c>
      <c r="D39" s="122"/>
      <c r="E39" s="122"/>
      <c r="F39" s="122"/>
      <c r="G39" s="122"/>
      <c r="H39" s="122"/>
      <c r="I39" s="122"/>
      <c r="J39" s="123"/>
    </row>
    <row r="40" spans="2:10" x14ac:dyDescent="0.15">
      <c r="B40" s="121"/>
      <c r="C40" s="122"/>
      <c r="D40" s="122"/>
      <c r="E40" s="122"/>
      <c r="F40" s="122"/>
      <c r="G40" s="122"/>
      <c r="H40" s="122"/>
      <c r="I40" s="122"/>
      <c r="J40" s="123"/>
    </row>
    <row r="41" spans="2:10" x14ac:dyDescent="0.15">
      <c r="B41" s="121"/>
      <c r="C41" s="122" t="s">
        <v>266</v>
      </c>
      <c r="D41" s="122"/>
      <c r="E41" s="122"/>
      <c r="F41" s="122"/>
      <c r="G41" s="122"/>
      <c r="H41" s="122"/>
      <c r="I41" s="122"/>
      <c r="J41" s="123"/>
    </row>
    <row r="42" spans="2:10" x14ac:dyDescent="0.15">
      <c r="B42" s="121"/>
      <c r="C42" s="122" t="s">
        <v>267</v>
      </c>
      <c r="D42" s="122"/>
      <c r="E42" s="122"/>
      <c r="F42" s="122"/>
      <c r="G42" s="122"/>
      <c r="H42" s="122"/>
      <c r="I42" s="122"/>
      <c r="J42" s="123"/>
    </row>
    <row r="43" spans="2:10" x14ac:dyDescent="0.15">
      <c r="B43" s="121"/>
      <c r="C43" s="122" t="s">
        <v>268</v>
      </c>
      <c r="D43" s="122"/>
      <c r="E43" s="122"/>
      <c r="F43" s="122"/>
      <c r="G43" s="122"/>
      <c r="H43" s="122"/>
      <c r="I43" s="122"/>
      <c r="J43" s="123"/>
    </row>
    <row r="44" spans="2:10" x14ac:dyDescent="0.15">
      <c r="B44" s="121"/>
      <c r="C44" s="122" t="s">
        <v>269</v>
      </c>
      <c r="D44" s="122"/>
      <c r="E44" s="122"/>
      <c r="F44" s="122"/>
      <c r="G44" s="122"/>
      <c r="H44" s="122"/>
      <c r="I44" s="122"/>
      <c r="J44" s="123"/>
    </row>
    <row r="45" spans="2:10" x14ac:dyDescent="0.15">
      <c r="B45" s="121"/>
      <c r="C45" s="122" t="s">
        <v>255</v>
      </c>
      <c r="D45" s="122"/>
      <c r="E45" s="122"/>
      <c r="F45" s="122"/>
      <c r="G45" s="122"/>
      <c r="H45" s="122"/>
      <c r="I45" s="122"/>
      <c r="J45" s="123"/>
    </row>
    <row r="46" spans="2:10" x14ac:dyDescent="0.15">
      <c r="B46" s="121"/>
      <c r="C46" s="122"/>
      <c r="D46" s="122"/>
      <c r="E46" s="122"/>
      <c r="F46" s="122"/>
      <c r="G46" s="122"/>
      <c r="H46" s="122"/>
      <c r="I46" s="122"/>
      <c r="J46" s="123"/>
    </row>
    <row r="47" spans="2:10" ht="14.25" thickBot="1" x14ac:dyDescent="0.2">
      <c r="B47" s="125"/>
      <c r="C47" s="126" t="s">
        <v>255</v>
      </c>
      <c r="D47" s="126"/>
      <c r="E47" s="126"/>
      <c r="F47" s="126"/>
      <c r="G47" s="126"/>
      <c r="H47" s="126"/>
      <c r="I47" s="126"/>
      <c r="J47" s="127"/>
    </row>
    <row r="49" spans="2:7" ht="14.25" thickBot="1" x14ac:dyDescent="0.2">
      <c r="C49" s="38"/>
      <c r="D49" s="38"/>
      <c r="E49" s="38"/>
      <c r="F49" s="38"/>
      <c r="G49" s="38"/>
    </row>
    <row r="50" spans="2:7" x14ac:dyDescent="0.15">
      <c r="B50" s="1077" t="s">
        <v>369</v>
      </c>
      <c r="C50" s="1078"/>
      <c r="D50" s="1078"/>
      <c r="E50" s="1078"/>
      <c r="F50" s="1078"/>
      <c r="G50" s="1079"/>
    </row>
    <row r="51" spans="2:7" ht="14.25" thickBot="1" x14ac:dyDescent="0.2">
      <c r="B51" s="116" t="s">
        <v>277</v>
      </c>
      <c r="C51" s="32" t="s">
        <v>248</v>
      </c>
      <c r="D51" s="32" t="s">
        <v>278</v>
      </c>
      <c r="E51" s="32" t="s">
        <v>279</v>
      </c>
      <c r="F51" s="33" t="s">
        <v>289</v>
      </c>
      <c r="G51" s="117" t="s">
        <v>292</v>
      </c>
    </row>
    <row r="52" spans="2:7" ht="14.25" thickTop="1" x14ac:dyDescent="0.15">
      <c r="B52" s="134" t="s">
        <v>280</v>
      </c>
      <c r="C52" s="122" t="s">
        <v>282</v>
      </c>
      <c r="D52" s="122" t="s">
        <v>288</v>
      </c>
      <c r="E52" s="122" t="s">
        <v>490</v>
      </c>
      <c r="F52" s="122" t="s">
        <v>290</v>
      </c>
      <c r="G52" s="123" t="s">
        <v>293</v>
      </c>
    </row>
    <row r="53" spans="2:7" x14ac:dyDescent="0.15">
      <c r="B53" s="134" t="s">
        <v>281</v>
      </c>
      <c r="C53" s="122" t="s">
        <v>283</v>
      </c>
      <c r="D53" s="122" t="s">
        <v>337</v>
      </c>
      <c r="E53" s="122" t="s">
        <v>491</v>
      </c>
      <c r="F53" s="122" t="s">
        <v>291</v>
      </c>
      <c r="G53" s="123" t="s">
        <v>294</v>
      </c>
    </row>
    <row r="54" spans="2:7" x14ac:dyDescent="0.15">
      <c r="B54" s="134" t="s">
        <v>336</v>
      </c>
      <c r="C54" s="122" t="s">
        <v>554</v>
      </c>
      <c r="D54" s="122" t="s">
        <v>496</v>
      </c>
      <c r="E54" s="122" t="s">
        <v>492</v>
      </c>
      <c r="F54" s="122"/>
      <c r="G54" s="123" t="s">
        <v>295</v>
      </c>
    </row>
    <row r="55" spans="2:7" x14ac:dyDescent="0.15">
      <c r="B55" s="134" t="s">
        <v>366</v>
      </c>
      <c r="C55" s="122"/>
      <c r="D55" s="122"/>
      <c r="E55" s="122" t="s">
        <v>493</v>
      </c>
      <c r="F55" s="122"/>
      <c r="G55" s="123"/>
    </row>
    <row r="56" spans="2:7" x14ac:dyDescent="0.15">
      <c r="B56" s="134"/>
      <c r="C56" s="122" t="s">
        <v>284</v>
      </c>
      <c r="D56" s="122"/>
      <c r="E56" s="122" t="s">
        <v>494</v>
      </c>
      <c r="F56" s="122"/>
      <c r="G56" s="123"/>
    </row>
    <row r="57" spans="2:7" x14ac:dyDescent="0.15">
      <c r="B57" s="134"/>
      <c r="C57" s="122" t="s">
        <v>285</v>
      </c>
      <c r="D57" s="122"/>
      <c r="E57" s="122" t="s">
        <v>495</v>
      </c>
      <c r="F57" s="122"/>
      <c r="G57" s="123"/>
    </row>
    <row r="58" spans="2:7" x14ac:dyDescent="0.15">
      <c r="B58" s="134"/>
      <c r="C58" s="122" t="s">
        <v>286</v>
      </c>
      <c r="D58" s="122"/>
      <c r="E58" s="122" t="s">
        <v>483</v>
      </c>
      <c r="F58" s="122"/>
      <c r="G58" s="123"/>
    </row>
    <row r="59" spans="2:7" x14ac:dyDescent="0.15">
      <c r="B59" s="134"/>
      <c r="C59" s="122" t="s">
        <v>287</v>
      </c>
      <c r="D59" s="122"/>
      <c r="E59" s="122"/>
      <c r="F59" s="122"/>
      <c r="G59" s="123"/>
    </row>
    <row r="60" spans="2:7" x14ac:dyDescent="0.15">
      <c r="B60" s="134"/>
      <c r="C60" s="122" t="s">
        <v>255</v>
      </c>
      <c r="D60" s="122"/>
      <c r="E60" s="122"/>
      <c r="F60" s="122"/>
      <c r="G60" s="123"/>
    </row>
    <row r="61" spans="2:7" x14ac:dyDescent="0.15">
      <c r="B61" s="134"/>
      <c r="C61" s="122"/>
      <c r="D61" s="122"/>
      <c r="E61" s="122"/>
      <c r="F61" s="122"/>
      <c r="G61" s="123"/>
    </row>
    <row r="62" spans="2:7" x14ac:dyDescent="0.15">
      <c r="B62" s="134"/>
      <c r="C62" s="122" t="s">
        <v>379</v>
      </c>
      <c r="D62" s="122"/>
      <c r="E62" s="122"/>
      <c r="F62" s="122"/>
      <c r="G62" s="123"/>
    </row>
    <row r="63" spans="2:7" x14ac:dyDescent="0.15">
      <c r="B63" s="134"/>
      <c r="C63" s="122" t="s">
        <v>380</v>
      </c>
      <c r="D63" s="122"/>
      <c r="E63" s="122"/>
      <c r="F63" s="122"/>
      <c r="G63" s="123"/>
    </row>
    <row r="64" spans="2:7" x14ac:dyDescent="0.15">
      <c r="B64" s="134"/>
      <c r="C64" s="122" t="s">
        <v>381</v>
      </c>
      <c r="D64" s="122"/>
      <c r="E64" s="122"/>
      <c r="F64" s="122"/>
      <c r="G64" s="123"/>
    </row>
    <row r="65" spans="2:7" x14ac:dyDescent="0.15">
      <c r="B65" s="134"/>
      <c r="C65" s="122" t="s">
        <v>382</v>
      </c>
      <c r="D65" s="122"/>
      <c r="E65" s="122"/>
      <c r="F65" s="122"/>
      <c r="G65" s="123"/>
    </row>
    <row r="66" spans="2:7" x14ac:dyDescent="0.15">
      <c r="B66" s="134"/>
      <c r="C66" s="122" t="s">
        <v>497</v>
      </c>
      <c r="D66" s="122"/>
      <c r="E66" s="122"/>
      <c r="F66" s="122"/>
      <c r="G66" s="123"/>
    </row>
    <row r="67" spans="2:7" x14ac:dyDescent="0.15">
      <c r="B67" s="134"/>
      <c r="C67" s="122" t="s">
        <v>484</v>
      </c>
      <c r="D67" s="122"/>
      <c r="E67" s="122"/>
      <c r="F67" s="122"/>
      <c r="G67" s="123"/>
    </row>
    <row r="68" spans="2:7" x14ac:dyDescent="0.15">
      <c r="B68" s="134"/>
      <c r="C68" s="122" t="s">
        <v>383</v>
      </c>
      <c r="D68" s="122"/>
      <c r="E68" s="122"/>
      <c r="F68" s="122"/>
      <c r="G68" s="123"/>
    </row>
    <row r="69" spans="2:7" x14ac:dyDescent="0.15">
      <c r="B69" s="134"/>
      <c r="C69" s="122" t="s">
        <v>384</v>
      </c>
      <c r="D69" s="122"/>
      <c r="E69" s="122"/>
      <c r="F69" s="122"/>
      <c r="G69" s="123"/>
    </row>
    <row r="70" spans="2:7" x14ac:dyDescent="0.15">
      <c r="B70" s="134"/>
      <c r="C70" s="122" t="s">
        <v>485</v>
      </c>
      <c r="D70" s="122"/>
      <c r="E70" s="122"/>
      <c r="F70" s="122"/>
      <c r="G70" s="123"/>
    </row>
    <row r="71" spans="2:7" x14ac:dyDescent="0.15">
      <c r="B71" s="134"/>
      <c r="C71" s="122" t="s">
        <v>386</v>
      </c>
      <c r="D71" s="122"/>
      <c r="E71" s="122"/>
      <c r="F71" s="122"/>
      <c r="G71" s="123"/>
    </row>
    <row r="72" spans="2:7" x14ac:dyDescent="0.15">
      <c r="B72" s="134"/>
      <c r="C72" s="122" t="s">
        <v>388</v>
      </c>
      <c r="D72" s="122"/>
      <c r="E72" s="122"/>
      <c r="F72" s="122"/>
      <c r="G72" s="123"/>
    </row>
    <row r="73" spans="2:7" x14ac:dyDescent="0.15">
      <c r="B73" s="134"/>
      <c r="C73" s="122" t="s">
        <v>389</v>
      </c>
      <c r="D73" s="122"/>
      <c r="E73" s="122"/>
      <c r="F73" s="122"/>
      <c r="G73" s="123"/>
    </row>
    <row r="74" spans="2:7" x14ac:dyDescent="0.15">
      <c r="B74" s="134"/>
      <c r="C74" s="122" t="s">
        <v>390</v>
      </c>
      <c r="D74" s="122"/>
      <c r="E74" s="122"/>
      <c r="F74" s="122"/>
      <c r="G74" s="123"/>
    </row>
    <row r="75" spans="2:7" x14ac:dyDescent="0.15">
      <c r="B75" s="134"/>
      <c r="C75" s="122" t="s">
        <v>391</v>
      </c>
      <c r="D75" s="122"/>
      <c r="E75" s="122"/>
      <c r="F75" s="122"/>
      <c r="G75" s="123"/>
    </row>
    <row r="76" spans="2:7" x14ac:dyDescent="0.15">
      <c r="B76" s="134"/>
      <c r="C76" s="122" t="s">
        <v>392</v>
      </c>
      <c r="D76" s="122"/>
      <c r="E76" s="122"/>
      <c r="F76" s="122"/>
      <c r="G76" s="123"/>
    </row>
    <row r="77" spans="2:7" x14ac:dyDescent="0.15">
      <c r="B77" s="134"/>
      <c r="C77" s="122" t="s">
        <v>483</v>
      </c>
      <c r="D77" s="122"/>
      <c r="E77" s="122"/>
      <c r="F77" s="122"/>
      <c r="G77" s="123"/>
    </row>
    <row r="78" spans="2:7" x14ac:dyDescent="0.15">
      <c r="B78" s="134"/>
      <c r="C78" s="122"/>
      <c r="D78" s="122"/>
      <c r="E78" s="122"/>
      <c r="F78" s="122"/>
      <c r="G78" s="123"/>
    </row>
    <row r="79" spans="2:7" x14ac:dyDescent="0.15">
      <c r="B79" s="134"/>
      <c r="C79" s="122" t="s">
        <v>486</v>
      </c>
      <c r="D79" s="122"/>
      <c r="E79" s="122"/>
      <c r="F79" s="122"/>
      <c r="G79" s="123"/>
    </row>
    <row r="80" spans="2:7" x14ac:dyDescent="0.15">
      <c r="B80" s="134"/>
      <c r="C80" s="122" t="s">
        <v>487</v>
      </c>
      <c r="D80" s="122"/>
      <c r="E80" s="122"/>
      <c r="F80" s="122"/>
      <c r="G80" s="123"/>
    </row>
    <row r="81" spans="2:7" x14ac:dyDescent="0.15">
      <c r="B81" s="134"/>
      <c r="C81" s="122" t="s">
        <v>488</v>
      </c>
      <c r="D81" s="122"/>
      <c r="E81" s="122"/>
      <c r="F81" s="122"/>
      <c r="G81" s="123"/>
    </row>
    <row r="82" spans="2:7" x14ac:dyDescent="0.15">
      <c r="B82" s="134"/>
      <c r="C82" s="122" t="s">
        <v>489</v>
      </c>
      <c r="D82" s="122"/>
      <c r="E82" s="122"/>
      <c r="F82" s="122"/>
      <c r="G82" s="123"/>
    </row>
    <row r="83" spans="2:7" ht="14.25" thickBot="1" x14ac:dyDescent="0.2">
      <c r="B83" s="135"/>
      <c r="C83" s="126" t="s">
        <v>483</v>
      </c>
      <c r="D83" s="126"/>
      <c r="E83" s="126"/>
      <c r="F83" s="126"/>
      <c r="G83" s="127"/>
    </row>
  </sheetData>
  <mergeCells count="3">
    <mergeCell ref="B14:J14"/>
    <mergeCell ref="B50:G50"/>
    <mergeCell ref="B4:F4"/>
  </mergeCells>
  <phoneticPr fontId="8"/>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90</vt:i4>
      </vt:variant>
      <vt:variant>
        <vt:lpstr>名前付き一覧</vt:lpstr>
      </vt:variant>
      <vt:variant>
        <vt:i4>120</vt:i4>
      </vt:variant>
    </vt:vector>
  </HeadingPairs>
  <TitlesOfParts>
    <vt:vector size="210" baseType="lpstr">
      <vt:lpstr>点検様式作成フロー</vt:lpstr>
      <vt:lpstr>変状面積算出方法</vt:lpstr>
      <vt:lpstr>記入の留意点</vt:lpstr>
      <vt:lpstr>様式A-1</vt:lpstr>
      <vt:lpstr>様式A-2</vt:lpstr>
      <vt:lpstr>様式A-3</vt:lpstr>
      <vt:lpstr>様式B_001</vt:lpstr>
      <vt:lpstr>様式B_002</vt:lpstr>
      <vt:lpstr>様式B_003</vt:lpstr>
      <vt:lpstr>様式B_004</vt:lpstr>
      <vt:lpstr>様式B_005</vt:lpstr>
      <vt:lpstr>様式B_006</vt:lpstr>
      <vt:lpstr>様式B_007</vt:lpstr>
      <vt:lpstr>様式B_008</vt:lpstr>
      <vt:lpstr>様式B_009</vt:lpstr>
      <vt:lpstr>様式B_010</vt:lpstr>
      <vt:lpstr>様式B_011</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様式D-1-2</vt:lpstr>
      <vt:lpstr>様式D-2-1</vt:lpstr>
      <vt:lpstr>様式D-2-1´_001</vt:lpstr>
      <vt:lpstr>様式D-2-1´_002</vt:lpstr>
      <vt:lpstr>様式D-2-1´_003</vt:lpstr>
      <vt:lpstr>様式D-2-1´_004</vt:lpstr>
      <vt:lpstr>様式D-2-1´_005</vt:lpstr>
      <vt:lpstr>様式D-2-1´_006</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様式B_007!Print_Area</vt:lpstr>
      <vt:lpstr>様式B_008!Print_Area</vt:lpstr>
      <vt:lpstr>様式B_009!Print_Area</vt:lpstr>
      <vt:lpstr>様式B_010!Print_Area</vt:lpstr>
      <vt:lpstr>様式B_011!Print_Area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'様式D-1-2'!Print_Area</vt:lpstr>
      <vt:lpstr>'様式D-2-1'!Print_Area</vt:lpstr>
      <vt:lpstr>'様式D-2-1´_001'!Print_Area</vt:lpstr>
      <vt:lpstr>'様式D-2-1´_002'!Print_Area</vt:lpstr>
      <vt:lpstr>'様式D-2-1´_003'!Print_Area</vt:lpstr>
      <vt:lpstr>'様式D-2-1´_004'!Print_Area</vt:lpstr>
      <vt:lpstr>'様式D-2-1´_005'!Print_Area</vt:lpstr>
      <vt:lpstr>'様式D-2-1´_006'!Print_Area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様式F!Print_Area</vt:lpstr>
      <vt:lpstr>様式G!Print_Area</vt:lpstr>
      <vt:lpstr>'様式A-2'!Print_Titles</vt:lpstr>
      <vt:lpstr>'様式C-1-1'!Print_Titles</vt:lpstr>
      <vt:lpstr>'様式C-1-2'!Print_Titles</vt:lpstr>
      <vt:lpstr>'様式C-2'!Print_Titles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'様式D-3_PS'!Print_Titles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2025-12-08T08:40:05Z</cp:lastPrinted>
  <dcterms:created xsi:type="dcterms:W3CDTF">2012-04-09T00:49:26Z</dcterms:created>
  <dcterms:modified xsi:type="dcterms:W3CDTF">2026-01-13T05:54:28Z</dcterms:modified>
</cp:coreProperties>
</file>