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AE8595\Box\070 2025年 案件フォルダ\000033215_山口25-00002_山口県Ｔ保守管理\05_データ\22_点検調書（一次整理）\防府4002佐波山（上り）\"/>
    </mc:Choice>
  </mc:AlternateContent>
  <xr:revisionPtr revIDLastSave="0" documentId="13_ncr:1_{03412F50-BC56-4AEA-BA53-DEC1B6B2BD6C}" xr6:coauthVersionLast="47" xr6:coauthVersionMax="47" xr10:uidLastSave="{00000000-0000-0000-0000-000000000000}"/>
  <bookViews>
    <workbookView xWindow="16935" yWindow="-21600" windowWidth="19410" windowHeight="20985" tabRatio="825" firstSheet="146" activeTab="152" xr2:uid="{00000000-000D-0000-FFFF-FFFF00000000}"/>
  </bookViews>
  <sheets>
    <sheet name="様式A-1" sheetId="57" r:id="rId1"/>
    <sheet name="様式A-2" sheetId="58" r:id="rId2"/>
    <sheet name="様式A-3" sheetId="59" r:id="rId3"/>
    <sheet name="様式B_001" sheetId="78" r:id="rId4"/>
    <sheet name="様式B_002" sheetId="79" r:id="rId5"/>
    <sheet name="様式B_003" sheetId="80" r:id="rId6"/>
    <sheet name="様式B_004" sheetId="81" r:id="rId7"/>
    <sheet name="様式B_005" sheetId="82" r:id="rId8"/>
    <sheet name="様式B_006" sheetId="83" r:id="rId9"/>
    <sheet name="様式B_007" sheetId="84" r:id="rId10"/>
    <sheet name="様式B_008" sheetId="85" r:id="rId11"/>
    <sheet name="様式C-1-1" sheetId="86" r:id="rId12"/>
    <sheet name="様式C-1-2" sheetId="87" r:id="rId13"/>
    <sheet name="様式C-2" sheetId="88" r:id="rId14"/>
    <sheet name="様式D-1-1_001" sheetId="89" r:id="rId15"/>
    <sheet name="様式D-1-1_002" sheetId="90" r:id="rId16"/>
    <sheet name="様式D-1-1_003" sheetId="91" r:id="rId17"/>
    <sheet name="様式D-1-1_004" sheetId="92" r:id="rId18"/>
    <sheet name="様式D-1-1_005" sheetId="93" r:id="rId19"/>
    <sheet name="様式D-1-1_006" sheetId="94" r:id="rId20"/>
    <sheet name="様式D-1-1_007" sheetId="95" r:id="rId21"/>
    <sheet name="様式D-1-1_008" sheetId="96" r:id="rId22"/>
    <sheet name="様式D-1-1_009" sheetId="97" r:id="rId23"/>
    <sheet name="様式D-1-1_010" sheetId="98" r:id="rId24"/>
    <sheet name="様式D-1-1_011" sheetId="99" r:id="rId25"/>
    <sheet name="様式D-1-1_012" sheetId="100" r:id="rId26"/>
    <sheet name="様式D-1-1_013" sheetId="101" r:id="rId27"/>
    <sheet name="様式D-1-1_014" sheetId="102" r:id="rId28"/>
    <sheet name="様式D-1-1_015" sheetId="103" r:id="rId29"/>
    <sheet name="様式D-1-1_016" sheetId="104" r:id="rId30"/>
    <sheet name="様式D-1-1_017" sheetId="105" r:id="rId31"/>
    <sheet name="様式D-1-1_018" sheetId="106" r:id="rId32"/>
    <sheet name="様式D-1-1_019" sheetId="107" r:id="rId33"/>
    <sheet name="様式D-1-1_020" sheetId="108" r:id="rId34"/>
    <sheet name="様式D-1-1_021" sheetId="109" r:id="rId35"/>
    <sheet name="様式D-1-1_022" sheetId="110" r:id="rId36"/>
    <sheet name="様式D-1-1_023" sheetId="111" r:id="rId37"/>
    <sheet name="様式D-1-1_024" sheetId="112" r:id="rId38"/>
    <sheet name="様式D-1-1_025" sheetId="113" r:id="rId39"/>
    <sheet name="様式D-1-1_026" sheetId="114" r:id="rId40"/>
    <sheet name="様式D-1-1_027" sheetId="115" r:id="rId41"/>
    <sheet name="様式D-1-1_028" sheetId="116" r:id="rId42"/>
    <sheet name="様式D-1-1_029" sheetId="117" r:id="rId43"/>
    <sheet name="様式D-1-1_030" sheetId="118" r:id="rId44"/>
    <sheet name="様式D-1-1_031" sheetId="119" r:id="rId45"/>
    <sheet name="様式D-1-1_032" sheetId="120" r:id="rId46"/>
    <sheet name="様式D-1-1_033" sheetId="121" r:id="rId47"/>
    <sheet name="様式D-1-1_034" sheetId="122" r:id="rId48"/>
    <sheet name="様式D-1-1_035" sheetId="123" r:id="rId49"/>
    <sheet name="様式D-1-1_036" sheetId="124" r:id="rId50"/>
    <sheet name="様式D-1-1_037" sheetId="125" r:id="rId51"/>
    <sheet name="様式D-1-1_038" sheetId="126" r:id="rId52"/>
    <sheet name="様式D-1-1_039" sheetId="127" r:id="rId53"/>
    <sheet name="様式D-1-1_040" sheetId="128" r:id="rId54"/>
    <sheet name="様式D-1-1_041" sheetId="129" r:id="rId55"/>
    <sheet name="様式D-1-1_042" sheetId="130" r:id="rId56"/>
    <sheet name="様式D-1-1_043" sheetId="131" r:id="rId57"/>
    <sheet name="様式D-1-1_044" sheetId="132" r:id="rId58"/>
    <sheet name="様式D-1-1_045" sheetId="133" r:id="rId59"/>
    <sheet name="様式D-1-2_001" sheetId="134" r:id="rId60"/>
    <sheet name="様式D-1-2_002" sheetId="135" r:id="rId61"/>
    <sheet name="様式D-2-1_001" sheetId="136" r:id="rId62"/>
    <sheet name="様式D-2-1_002" sheetId="137" r:id="rId63"/>
    <sheet name="様式D-2-1_003" sheetId="138" r:id="rId64"/>
    <sheet name="様式D-2-1_004" sheetId="139" r:id="rId65"/>
    <sheet name="様式D-2-1_005" sheetId="140" r:id="rId66"/>
    <sheet name="様式D-2-1_006" sheetId="141" r:id="rId67"/>
    <sheet name="様式D-2-1_007" sheetId="142" r:id="rId68"/>
    <sheet name="様式D-2-1_008" sheetId="143" r:id="rId69"/>
    <sheet name="様式D-2-1_009" sheetId="144" r:id="rId70"/>
    <sheet name="様式D-2-1´_001" sheetId="145" r:id="rId71"/>
    <sheet name="様式D-2-1´_002" sheetId="146" r:id="rId72"/>
    <sheet name="様式D-2-1´_003" sheetId="147" r:id="rId73"/>
    <sheet name="様式D-2-1´_004" sheetId="148" r:id="rId74"/>
    <sheet name="様式D-2-1´_005" sheetId="149" r:id="rId75"/>
    <sheet name="様式D-2-1´_006" sheetId="150" r:id="rId76"/>
    <sheet name="様式D-2-1´_007" sheetId="151" r:id="rId77"/>
    <sheet name="様式D-2-1´_008" sheetId="152" r:id="rId78"/>
    <sheet name="様式D-2-1´_009" sheetId="153" r:id="rId79"/>
    <sheet name="様式D-2-1´_010" sheetId="154" r:id="rId80"/>
    <sheet name="様式D-2-1´_011" sheetId="155" r:id="rId81"/>
    <sheet name="様式D-2-1´_012" sheetId="156" r:id="rId82"/>
    <sheet name="様式D-3_PS" sheetId="157" r:id="rId83"/>
    <sheet name="様式D-3_S001" sheetId="158" r:id="rId84"/>
    <sheet name="様式D-3_S002" sheetId="159" r:id="rId85"/>
    <sheet name="様式D-3_S003" sheetId="160" r:id="rId86"/>
    <sheet name="様式D-3_S004" sheetId="161" r:id="rId87"/>
    <sheet name="様式D-3_S005" sheetId="162" r:id="rId88"/>
    <sheet name="様式D-3_S006" sheetId="163" r:id="rId89"/>
    <sheet name="様式D-3_S007" sheetId="164" r:id="rId90"/>
    <sheet name="様式D-3_S008" sheetId="165" r:id="rId91"/>
    <sheet name="様式D-3_S009" sheetId="166" r:id="rId92"/>
    <sheet name="様式D-3_S010" sheetId="167" r:id="rId93"/>
    <sheet name="様式D-3_S011" sheetId="168" r:id="rId94"/>
    <sheet name="様式D-3_S012" sheetId="169" r:id="rId95"/>
    <sheet name="様式D-3_S013" sheetId="170" r:id="rId96"/>
    <sheet name="様式D-3_S014" sheetId="171" r:id="rId97"/>
    <sheet name="様式D-3_S015" sheetId="172" r:id="rId98"/>
    <sheet name="様式D-3_S016" sheetId="173" r:id="rId99"/>
    <sheet name="様式D-3_S017" sheetId="174" r:id="rId100"/>
    <sheet name="様式D-3_S018" sheetId="175" r:id="rId101"/>
    <sheet name="様式D-3_S019" sheetId="176" r:id="rId102"/>
    <sheet name="様式D-3_S020" sheetId="177" r:id="rId103"/>
    <sheet name="様式D-3_S021" sheetId="178" r:id="rId104"/>
    <sheet name="様式D-3_S022" sheetId="179" r:id="rId105"/>
    <sheet name="様式D-3_S023" sheetId="180" r:id="rId106"/>
    <sheet name="様式D-3_S024" sheetId="181" r:id="rId107"/>
    <sheet name="様式D-3_S025" sheetId="182" r:id="rId108"/>
    <sheet name="様式D-3_S026" sheetId="183" r:id="rId109"/>
    <sheet name="様式D-3_S027" sheetId="184" r:id="rId110"/>
    <sheet name="様式D-3_S028" sheetId="185" r:id="rId111"/>
    <sheet name="様式D-3_S029" sheetId="186" r:id="rId112"/>
    <sheet name="様式D-3_S030" sheetId="187" r:id="rId113"/>
    <sheet name="様式D-3_S031" sheetId="188" r:id="rId114"/>
    <sheet name="様式D-3_S032" sheetId="189" r:id="rId115"/>
    <sheet name="様式D-3_S033" sheetId="190" r:id="rId116"/>
    <sheet name="様式D-3_S034" sheetId="191" r:id="rId117"/>
    <sheet name="様式D-3_S035" sheetId="192" r:id="rId118"/>
    <sheet name="様式D-3_S036" sheetId="193" r:id="rId119"/>
    <sheet name="様式D-3_S037" sheetId="194" r:id="rId120"/>
    <sheet name="様式D-3_S038" sheetId="195" r:id="rId121"/>
    <sheet name="様式D-3_S039" sheetId="196" r:id="rId122"/>
    <sheet name="様式D-3_S040" sheetId="197" r:id="rId123"/>
    <sheet name="様式D-3_S041" sheetId="198" r:id="rId124"/>
    <sheet name="様式D-3_S042" sheetId="199" r:id="rId125"/>
    <sheet name="様式D-3_S043" sheetId="200" r:id="rId126"/>
    <sheet name="様式D-3_S044" sheetId="201" r:id="rId127"/>
    <sheet name="様式D-3_S045" sheetId="202" r:id="rId128"/>
    <sheet name="様式D-3_S046" sheetId="203" r:id="rId129"/>
    <sheet name="様式D-3_S047" sheetId="204" r:id="rId130"/>
    <sheet name="様式D-3_S048" sheetId="205" r:id="rId131"/>
    <sheet name="様式D-3_S049" sheetId="206" r:id="rId132"/>
    <sheet name="様式D-3_S050" sheetId="207" r:id="rId133"/>
    <sheet name="様式D-3_S051" sheetId="208" r:id="rId134"/>
    <sheet name="様式D-3_S052" sheetId="209" r:id="rId135"/>
    <sheet name="様式D-3_S053" sheetId="210" r:id="rId136"/>
    <sheet name="様式D-3_S054" sheetId="211" r:id="rId137"/>
    <sheet name="様式D-3_S055" sheetId="212" r:id="rId138"/>
    <sheet name="様式D-3_S056" sheetId="213" r:id="rId139"/>
    <sheet name="様式D-3_S057" sheetId="214" r:id="rId140"/>
    <sheet name="様式D-3_S058" sheetId="215" r:id="rId141"/>
    <sheet name="様式D-3_S059" sheetId="216" r:id="rId142"/>
    <sheet name="様式D-3_S060" sheetId="217" r:id="rId143"/>
    <sheet name="様式D-3_S061" sheetId="218" r:id="rId144"/>
    <sheet name="様式D-3_S062" sheetId="219" r:id="rId145"/>
    <sheet name="様式D-3_S063" sheetId="220" r:id="rId146"/>
    <sheet name="様式D-3_S064" sheetId="221" r:id="rId147"/>
    <sheet name="様式D-3_S065" sheetId="222" r:id="rId148"/>
    <sheet name="様式D-3_S066" sheetId="223" r:id="rId149"/>
    <sheet name="様式D-3_S067" sheetId="224" r:id="rId150"/>
    <sheet name="様式D-3_PE" sheetId="225" r:id="rId151"/>
    <sheet name="様式E" sheetId="76" r:id="rId152"/>
    <sheet name="様式F " sheetId="228" r:id="rId153"/>
    <sheet name="様式G" sheetId="77" r:id="rId154"/>
  </sheets>
  <definedNames>
    <definedName name="_xlnm._FilterDatabase" localSheetId="11" hidden="1">'様式C-1-1'!$A$8:$Y$208</definedName>
    <definedName name="_xlnm.Print_Area" localSheetId="0">'様式A-1'!$B$2:$AB$29</definedName>
    <definedName name="_xlnm.Print_Area" localSheetId="1">'様式A-2'!$B$3:$AN$83</definedName>
    <definedName name="_xlnm.Print_Area" localSheetId="2">'様式A-3'!$B$3:$AI$31</definedName>
    <definedName name="_xlnm.Print_Area" localSheetId="3">様式B_001!$B$2:$AA$33</definedName>
    <definedName name="_xlnm.Print_Area" localSheetId="4">様式B_002!$B$2:$AA$33</definedName>
    <definedName name="_xlnm.Print_Area" localSheetId="5">様式B_003!$B$2:$AA$33</definedName>
    <definedName name="_xlnm.Print_Area" localSheetId="6">様式B_004!$B$2:$AA$33</definedName>
    <definedName name="_xlnm.Print_Area" localSheetId="7">様式B_005!$B$2:$AA$33</definedName>
    <definedName name="_xlnm.Print_Area" localSheetId="8">様式B_006!$B$2:$AA$33</definedName>
    <definedName name="_xlnm.Print_Area" localSheetId="9">様式B_007!$B$2:$AA$33</definedName>
    <definedName name="_xlnm.Print_Area" localSheetId="10">様式B_008!$B$2:$AA$33</definedName>
    <definedName name="_xlnm.Print_Area" localSheetId="11">'様式C-1-1'!$B$2:$Y$208</definedName>
    <definedName name="_xlnm.Print_Area" localSheetId="12">'様式C-1-2'!$A$1:$X$46</definedName>
    <definedName name="_xlnm.Print_Area" localSheetId="13">'様式C-2'!$B$2:$Z$23</definedName>
    <definedName name="_xlnm.Print_Area" localSheetId="14">'様式D-1-1_001'!$B$2:$W$31</definedName>
    <definedName name="_xlnm.Print_Area" localSheetId="15">'様式D-1-1_002'!$B$2:$W$31</definedName>
    <definedName name="_xlnm.Print_Area" localSheetId="16">'様式D-1-1_003'!$B$2:$W$31</definedName>
    <definedName name="_xlnm.Print_Area" localSheetId="17">'様式D-1-1_004'!$B$2:$W$31</definedName>
    <definedName name="_xlnm.Print_Area" localSheetId="18">'様式D-1-1_005'!$B$2:$W$31</definedName>
    <definedName name="_xlnm.Print_Area" localSheetId="19">'様式D-1-1_006'!$B$2:$W$31</definedName>
    <definedName name="_xlnm.Print_Area" localSheetId="20">'様式D-1-1_007'!$B$2:$W$31</definedName>
    <definedName name="_xlnm.Print_Area" localSheetId="21">'様式D-1-1_008'!$B$2:$W$31</definedName>
    <definedName name="_xlnm.Print_Area" localSheetId="22">'様式D-1-1_009'!$B$2:$W$31</definedName>
    <definedName name="_xlnm.Print_Area" localSheetId="23">'様式D-1-1_010'!$B$2:$W$31</definedName>
    <definedName name="_xlnm.Print_Area" localSheetId="24">'様式D-1-1_011'!$B$2:$W$31</definedName>
    <definedName name="_xlnm.Print_Area" localSheetId="25">'様式D-1-1_012'!$B$2:$W$31</definedName>
    <definedName name="_xlnm.Print_Area" localSheetId="26">'様式D-1-1_013'!$B$2:$W$31</definedName>
    <definedName name="_xlnm.Print_Area" localSheetId="27">'様式D-1-1_014'!$B$2:$W$31</definedName>
    <definedName name="_xlnm.Print_Area" localSheetId="28">'様式D-1-1_015'!$B$2:$W$31</definedName>
    <definedName name="_xlnm.Print_Area" localSheetId="29">'様式D-1-1_016'!$B$2:$W$31</definedName>
    <definedName name="_xlnm.Print_Area" localSheetId="30">'様式D-1-1_017'!$B$2:$W$31</definedName>
    <definedName name="_xlnm.Print_Area" localSheetId="31">'様式D-1-1_018'!$B$2:$W$31</definedName>
    <definedName name="_xlnm.Print_Area" localSheetId="32">'様式D-1-1_019'!$B$2:$W$31</definedName>
    <definedName name="_xlnm.Print_Area" localSheetId="33">'様式D-1-1_020'!$B$2:$W$31</definedName>
    <definedName name="_xlnm.Print_Area" localSheetId="34">'様式D-1-1_021'!$B$2:$W$31</definedName>
    <definedName name="_xlnm.Print_Area" localSheetId="35">'様式D-1-1_022'!$B$2:$W$31</definedName>
    <definedName name="_xlnm.Print_Area" localSheetId="36">'様式D-1-1_023'!$B$2:$W$31</definedName>
    <definedName name="_xlnm.Print_Area" localSheetId="37">'様式D-1-1_024'!$B$2:$W$31</definedName>
    <definedName name="_xlnm.Print_Area" localSheetId="38">'様式D-1-1_025'!$B$2:$W$31</definedName>
    <definedName name="_xlnm.Print_Area" localSheetId="39">'様式D-1-1_026'!$B$2:$W$31</definedName>
    <definedName name="_xlnm.Print_Area" localSheetId="40">'様式D-1-1_027'!$B$2:$W$31</definedName>
    <definedName name="_xlnm.Print_Area" localSheetId="41">'様式D-1-1_028'!$B$2:$W$31</definedName>
    <definedName name="_xlnm.Print_Area" localSheetId="42">'様式D-1-1_029'!$B$2:$W$31</definedName>
    <definedName name="_xlnm.Print_Area" localSheetId="43">'様式D-1-1_030'!$B$2:$W$31</definedName>
    <definedName name="_xlnm.Print_Area" localSheetId="44">'様式D-1-1_031'!$B$2:$W$31</definedName>
    <definedName name="_xlnm.Print_Area" localSheetId="45">'様式D-1-1_032'!$B$2:$W$31</definedName>
    <definedName name="_xlnm.Print_Area" localSheetId="46">'様式D-1-1_033'!$B$2:$W$31</definedName>
    <definedName name="_xlnm.Print_Area" localSheetId="47">'様式D-1-1_034'!$B$2:$W$31</definedName>
    <definedName name="_xlnm.Print_Area" localSheetId="48">'様式D-1-1_035'!$B$2:$W$31</definedName>
    <definedName name="_xlnm.Print_Area" localSheetId="49">'様式D-1-1_036'!$B$2:$W$31</definedName>
    <definedName name="_xlnm.Print_Area" localSheetId="50">'様式D-1-1_037'!$B$2:$W$31</definedName>
    <definedName name="_xlnm.Print_Area" localSheetId="51">'様式D-1-1_038'!$B$2:$W$31</definedName>
    <definedName name="_xlnm.Print_Area" localSheetId="52">'様式D-1-1_039'!$B$2:$W$31</definedName>
    <definedName name="_xlnm.Print_Area" localSheetId="53">'様式D-1-1_040'!$B$2:$W$31</definedName>
    <definedName name="_xlnm.Print_Area" localSheetId="54">'様式D-1-1_041'!$B$2:$W$31</definedName>
    <definedName name="_xlnm.Print_Area" localSheetId="55">'様式D-1-1_042'!$B$2:$W$31</definedName>
    <definedName name="_xlnm.Print_Area" localSheetId="56">'様式D-1-1_043'!$B$2:$W$31</definedName>
    <definedName name="_xlnm.Print_Area" localSheetId="57">'様式D-1-1_044'!$B$2:$W$31</definedName>
    <definedName name="_xlnm.Print_Area" localSheetId="58">'様式D-1-1_045'!$B$2:$W$31</definedName>
    <definedName name="_xlnm.Print_Area" localSheetId="59">'様式D-1-2_001'!$B$2:$Y$41</definedName>
    <definedName name="_xlnm.Print_Area" localSheetId="60">'様式D-1-2_002'!$B$2:$Y$41</definedName>
    <definedName name="_xlnm.Print_Area" localSheetId="61">'様式D-2-1_001'!$B$3:$AI$18</definedName>
    <definedName name="_xlnm.Print_Area" localSheetId="62">'様式D-2-1_002'!$B$3:$AI$18</definedName>
    <definedName name="_xlnm.Print_Area" localSheetId="63">'様式D-2-1_003'!$B$3:$AI$18</definedName>
    <definedName name="_xlnm.Print_Area" localSheetId="64">'様式D-2-1_004'!$B$3:$AI$18</definedName>
    <definedName name="_xlnm.Print_Area" localSheetId="65">'様式D-2-1_005'!$B$3:$AI$18</definedName>
    <definedName name="_xlnm.Print_Area" localSheetId="66">'様式D-2-1_006'!$B$3:$AI$18</definedName>
    <definedName name="_xlnm.Print_Area" localSheetId="67">'様式D-2-1_007'!$B$3:$AI$18</definedName>
    <definedName name="_xlnm.Print_Area" localSheetId="68">'様式D-2-1_008'!$B$3:$AI$18</definedName>
    <definedName name="_xlnm.Print_Area" localSheetId="69">'様式D-2-1_009'!$B$3:$AI$18</definedName>
    <definedName name="_xlnm.Print_Area" localSheetId="70">'様式D-2-1´_001'!$B$3:$AI$18</definedName>
    <definedName name="_xlnm.Print_Area" localSheetId="71">'様式D-2-1´_002'!$B$3:$AI$18</definedName>
    <definedName name="_xlnm.Print_Area" localSheetId="72">'様式D-2-1´_003'!$B$3:$AI$18</definedName>
    <definedName name="_xlnm.Print_Area" localSheetId="73">'様式D-2-1´_004'!$B$3:$AI$18</definedName>
    <definedName name="_xlnm.Print_Area" localSheetId="74">'様式D-2-1´_005'!$B$3:$AI$18</definedName>
    <definedName name="_xlnm.Print_Area" localSheetId="75">'様式D-2-1´_006'!$B$3:$AI$18</definedName>
    <definedName name="_xlnm.Print_Area" localSheetId="76">'様式D-2-1´_007'!$B$3:$AI$18</definedName>
    <definedName name="_xlnm.Print_Area" localSheetId="77">'様式D-2-1´_008'!$B$3:$AI$18</definedName>
    <definedName name="_xlnm.Print_Area" localSheetId="78">'様式D-2-1´_009'!$B$3:$AI$18</definedName>
    <definedName name="_xlnm.Print_Area" localSheetId="79">'様式D-2-1´_010'!$B$3:$AI$18</definedName>
    <definedName name="_xlnm.Print_Area" localSheetId="80">'様式D-2-1´_011'!$B$3:$AI$18</definedName>
    <definedName name="_xlnm.Print_Area" localSheetId="81">'様式D-2-1´_012'!$B$3:$AI$18</definedName>
    <definedName name="_xlnm.Print_Area" localSheetId="150">'様式D-3_PE'!$A$1:$AO$45</definedName>
    <definedName name="_xlnm.Print_Area" localSheetId="82">'様式D-3_PS'!$A$1:$AO$45</definedName>
    <definedName name="_xlnm.Print_Area" localSheetId="83">'様式D-3_S001'!$A$1:$AO$45</definedName>
    <definedName name="_xlnm.Print_Area" localSheetId="84">'様式D-3_S002'!$A$1:$AO$45</definedName>
    <definedName name="_xlnm.Print_Area" localSheetId="85">'様式D-3_S003'!$A$1:$AO$45</definedName>
    <definedName name="_xlnm.Print_Area" localSheetId="86">'様式D-3_S004'!$A$1:$AO$45</definedName>
    <definedName name="_xlnm.Print_Area" localSheetId="87">'様式D-3_S005'!$A$1:$AO$45</definedName>
    <definedName name="_xlnm.Print_Area" localSheetId="88">'様式D-3_S006'!$A$1:$AO$45</definedName>
    <definedName name="_xlnm.Print_Area" localSheetId="89">'様式D-3_S007'!$A$1:$AO$45</definedName>
    <definedName name="_xlnm.Print_Area" localSheetId="90">'様式D-3_S008'!$A$1:$AO$45</definedName>
    <definedName name="_xlnm.Print_Area" localSheetId="91">'様式D-3_S009'!$A$1:$AO$45</definedName>
    <definedName name="_xlnm.Print_Area" localSheetId="92">'様式D-3_S010'!$A$1:$AO$45</definedName>
    <definedName name="_xlnm.Print_Area" localSheetId="93">'様式D-3_S011'!$A$1:$AO$45</definedName>
    <definedName name="_xlnm.Print_Area" localSheetId="94">'様式D-3_S012'!$A$1:$AO$45</definedName>
    <definedName name="_xlnm.Print_Area" localSheetId="95">'様式D-3_S013'!$A$1:$AO$45</definedName>
    <definedName name="_xlnm.Print_Area" localSheetId="96">'様式D-3_S014'!$A$1:$AO$45</definedName>
    <definedName name="_xlnm.Print_Area" localSheetId="97">'様式D-3_S015'!$A$1:$AO$45</definedName>
    <definedName name="_xlnm.Print_Area" localSheetId="98">'様式D-3_S016'!$A$1:$AO$45</definedName>
    <definedName name="_xlnm.Print_Area" localSheetId="99">'様式D-3_S017'!$A$1:$AO$45</definedName>
    <definedName name="_xlnm.Print_Area" localSheetId="100">'様式D-3_S018'!$A$1:$AO$45</definedName>
    <definedName name="_xlnm.Print_Area" localSheetId="101">'様式D-3_S019'!$A$1:$AO$45</definedName>
    <definedName name="_xlnm.Print_Area" localSheetId="102">'様式D-3_S020'!$A$1:$AO$45</definedName>
    <definedName name="_xlnm.Print_Area" localSheetId="103">'様式D-3_S021'!$A$1:$AO$45</definedName>
    <definedName name="_xlnm.Print_Area" localSheetId="104">'様式D-3_S022'!$A$1:$AO$45</definedName>
    <definedName name="_xlnm.Print_Area" localSheetId="105">'様式D-3_S023'!$A$1:$AO$45</definedName>
    <definedName name="_xlnm.Print_Area" localSheetId="106">'様式D-3_S024'!$A$1:$AO$45</definedName>
    <definedName name="_xlnm.Print_Area" localSheetId="107">'様式D-3_S025'!$A$1:$AO$45</definedName>
    <definedName name="_xlnm.Print_Area" localSheetId="108">'様式D-3_S026'!$A$1:$AO$45</definedName>
    <definedName name="_xlnm.Print_Area" localSheetId="109">'様式D-3_S027'!$A$1:$AO$45</definedName>
    <definedName name="_xlnm.Print_Area" localSheetId="110">'様式D-3_S028'!$A$1:$AO$45</definedName>
    <definedName name="_xlnm.Print_Area" localSheetId="111">'様式D-3_S029'!$A$1:$AO$45</definedName>
    <definedName name="_xlnm.Print_Area" localSheetId="112">'様式D-3_S030'!$A$1:$AO$45</definedName>
    <definedName name="_xlnm.Print_Area" localSheetId="113">'様式D-3_S031'!$A$1:$AO$45</definedName>
    <definedName name="_xlnm.Print_Area" localSheetId="114">'様式D-3_S032'!$A$1:$AO$45</definedName>
    <definedName name="_xlnm.Print_Area" localSheetId="115">'様式D-3_S033'!$A$1:$AO$45</definedName>
    <definedName name="_xlnm.Print_Area" localSheetId="116">'様式D-3_S034'!$A$1:$AO$45</definedName>
    <definedName name="_xlnm.Print_Area" localSheetId="117">'様式D-3_S035'!$A$1:$AO$45</definedName>
    <definedName name="_xlnm.Print_Area" localSheetId="118">'様式D-3_S036'!$A$1:$AO$45</definedName>
    <definedName name="_xlnm.Print_Area" localSheetId="119">'様式D-3_S037'!$A$1:$AO$45</definedName>
    <definedName name="_xlnm.Print_Area" localSheetId="120">'様式D-3_S038'!$A$1:$AO$45</definedName>
    <definedName name="_xlnm.Print_Area" localSheetId="121">'様式D-3_S039'!$A$1:$AO$45</definedName>
    <definedName name="_xlnm.Print_Area" localSheetId="122">'様式D-3_S040'!$A$1:$AO$45</definedName>
    <definedName name="_xlnm.Print_Area" localSheetId="123">'様式D-3_S041'!$A$1:$AO$45</definedName>
    <definedName name="_xlnm.Print_Area" localSheetId="124">'様式D-3_S042'!$A$1:$AO$45</definedName>
    <definedName name="_xlnm.Print_Area" localSheetId="125">'様式D-3_S043'!$A$1:$AO$45</definedName>
    <definedName name="_xlnm.Print_Area" localSheetId="126">'様式D-3_S044'!$A$1:$AO$45</definedName>
    <definedName name="_xlnm.Print_Area" localSheetId="127">'様式D-3_S045'!$A$1:$AO$45</definedName>
    <definedName name="_xlnm.Print_Area" localSheetId="128">'様式D-3_S046'!$A$1:$AO$45</definedName>
    <definedName name="_xlnm.Print_Area" localSheetId="129">'様式D-3_S047'!$A$1:$AO$45</definedName>
    <definedName name="_xlnm.Print_Area" localSheetId="130">'様式D-3_S048'!$A$1:$AO$45</definedName>
    <definedName name="_xlnm.Print_Area" localSheetId="131">'様式D-3_S049'!$A$1:$AO$45</definedName>
    <definedName name="_xlnm.Print_Area" localSheetId="132">'様式D-3_S050'!$A$1:$AO$45</definedName>
    <definedName name="_xlnm.Print_Area" localSheetId="133">'様式D-3_S051'!$A$1:$AO$45</definedName>
    <definedName name="_xlnm.Print_Area" localSheetId="134">'様式D-3_S052'!$A$1:$AO$45</definedName>
    <definedName name="_xlnm.Print_Area" localSheetId="135">'様式D-3_S053'!$A$1:$AO$45</definedName>
    <definedName name="_xlnm.Print_Area" localSheetId="136">'様式D-3_S054'!$A$1:$AO$45</definedName>
    <definedName name="_xlnm.Print_Area" localSheetId="137">'様式D-3_S055'!$A$1:$AO$45</definedName>
    <definedName name="_xlnm.Print_Area" localSheetId="138">'様式D-3_S056'!$A$1:$AO$45</definedName>
    <definedName name="_xlnm.Print_Area" localSheetId="139">'様式D-3_S057'!$A$1:$AO$45</definedName>
    <definedName name="_xlnm.Print_Area" localSheetId="140">'様式D-3_S058'!$A$1:$AO$45</definedName>
    <definedName name="_xlnm.Print_Area" localSheetId="141">'様式D-3_S059'!$A$1:$AO$45</definedName>
    <definedName name="_xlnm.Print_Area" localSheetId="142">'様式D-3_S060'!$A$1:$AO$45</definedName>
    <definedName name="_xlnm.Print_Area" localSheetId="143">'様式D-3_S061'!$A$1:$AO$45</definedName>
    <definedName name="_xlnm.Print_Area" localSheetId="144">'様式D-3_S062'!$A$1:$AO$45</definedName>
    <definedName name="_xlnm.Print_Area" localSheetId="145">'様式D-3_S063'!$A$1:$AO$45</definedName>
    <definedName name="_xlnm.Print_Area" localSheetId="146">'様式D-3_S064'!$A$1:$AO$45</definedName>
    <definedName name="_xlnm.Print_Area" localSheetId="147">'様式D-3_S065'!$A$1:$AO$45</definedName>
    <definedName name="_xlnm.Print_Area" localSheetId="148">'様式D-3_S066'!$A$1:$AO$45</definedName>
    <definedName name="_xlnm.Print_Area" localSheetId="149">'様式D-3_S067'!$A$1:$AO$45</definedName>
    <definedName name="_xlnm.Print_Area" localSheetId="152">'様式F '!$B$1:$AB$91</definedName>
    <definedName name="_xlnm.Print_Area" localSheetId="153">様式G!$A$1:$AA$16</definedName>
    <definedName name="_xlnm.Print_Titles" localSheetId="1">'様式A-2'!$3:$9</definedName>
    <definedName name="_xlnm.Print_Titles" localSheetId="2">'様式A-3'!$3:$5</definedName>
    <definedName name="_xlnm.Print_Titles" localSheetId="11">'様式C-1-1'!$2:$8</definedName>
    <definedName name="_xlnm.Print_Titles" localSheetId="12">'様式C-1-2'!$1:$7</definedName>
    <definedName name="_xlnm.Print_Titles" localSheetId="14">'様式D-1-1_001'!$B:$W,'様式D-1-1_001'!$2:$4</definedName>
    <definedName name="_xlnm.Print_Titles" localSheetId="15">'様式D-1-1_002'!$B:$W,'様式D-1-1_002'!$2:$4</definedName>
    <definedName name="_xlnm.Print_Titles" localSheetId="16">'様式D-1-1_003'!$B:$W,'様式D-1-1_003'!$2:$4</definedName>
    <definedName name="_xlnm.Print_Titles" localSheetId="17">'様式D-1-1_004'!$B:$W,'様式D-1-1_004'!$2:$4</definedName>
    <definedName name="_xlnm.Print_Titles" localSheetId="18">'様式D-1-1_005'!$B:$W,'様式D-1-1_005'!$2:$4</definedName>
    <definedName name="_xlnm.Print_Titles" localSheetId="19">'様式D-1-1_006'!$B:$W,'様式D-1-1_006'!$2:$4</definedName>
    <definedName name="_xlnm.Print_Titles" localSheetId="20">'様式D-1-1_007'!$B:$W,'様式D-1-1_007'!$2:$4</definedName>
    <definedName name="_xlnm.Print_Titles" localSheetId="21">'様式D-1-1_008'!$B:$W,'様式D-1-1_008'!$2:$4</definedName>
    <definedName name="_xlnm.Print_Titles" localSheetId="22">'様式D-1-1_009'!$B:$W,'様式D-1-1_009'!$2:$4</definedName>
    <definedName name="_xlnm.Print_Titles" localSheetId="23">'様式D-1-1_010'!$B:$W,'様式D-1-1_010'!$2:$4</definedName>
    <definedName name="_xlnm.Print_Titles" localSheetId="24">'様式D-1-1_011'!$B:$W,'様式D-1-1_011'!$2:$4</definedName>
    <definedName name="_xlnm.Print_Titles" localSheetId="25">'様式D-1-1_012'!$B:$W,'様式D-1-1_012'!$2:$4</definedName>
    <definedName name="_xlnm.Print_Titles" localSheetId="26">'様式D-1-1_013'!$B:$W,'様式D-1-1_013'!$2:$4</definedName>
    <definedName name="_xlnm.Print_Titles" localSheetId="27">'様式D-1-1_014'!$B:$W,'様式D-1-1_014'!$2:$4</definedName>
    <definedName name="_xlnm.Print_Titles" localSheetId="28">'様式D-1-1_015'!$B:$W,'様式D-1-1_015'!$2:$4</definedName>
    <definedName name="_xlnm.Print_Titles" localSheetId="29">'様式D-1-1_016'!$B:$W,'様式D-1-1_016'!$2:$4</definedName>
    <definedName name="_xlnm.Print_Titles" localSheetId="30">'様式D-1-1_017'!$B:$W,'様式D-1-1_017'!$2:$4</definedName>
    <definedName name="_xlnm.Print_Titles" localSheetId="31">'様式D-1-1_018'!$B:$W,'様式D-1-1_018'!$2:$4</definedName>
    <definedName name="_xlnm.Print_Titles" localSheetId="32">'様式D-1-1_019'!$B:$W,'様式D-1-1_019'!$2:$4</definedName>
    <definedName name="_xlnm.Print_Titles" localSheetId="33">'様式D-1-1_020'!$B:$W,'様式D-1-1_020'!$2:$4</definedName>
    <definedName name="_xlnm.Print_Titles" localSheetId="34">'様式D-1-1_021'!$B:$W,'様式D-1-1_021'!$2:$4</definedName>
    <definedName name="_xlnm.Print_Titles" localSheetId="35">'様式D-1-1_022'!$B:$W,'様式D-1-1_022'!$2:$4</definedName>
    <definedName name="_xlnm.Print_Titles" localSheetId="36">'様式D-1-1_023'!$B:$W,'様式D-1-1_023'!$2:$4</definedName>
    <definedName name="_xlnm.Print_Titles" localSheetId="37">'様式D-1-1_024'!$B:$W,'様式D-1-1_024'!$2:$4</definedName>
    <definedName name="_xlnm.Print_Titles" localSheetId="38">'様式D-1-1_025'!$B:$W,'様式D-1-1_025'!$2:$4</definedName>
    <definedName name="_xlnm.Print_Titles" localSheetId="39">'様式D-1-1_026'!$B:$W,'様式D-1-1_026'!$2:$4</definedName>
    <definedName name="_xlnm.Print_Titles" localSheetId="40">'様式D-1-1_027'!$B:$W,'様式D-1-1_027'!$2:$4</definedName>
    <definedName name="_xlnm.Print_Titles" localSheetId="41">'様式D-1-1_028'!$B:$W,'様式D-1-1_028'!$2:$4</definedName>
    <definedName name="_xlnm.Print_Titles" localSheetId="42">'様式D-1-1_029'!$B:$W,'様式D-1-1_029'!$2:$4</definedName>
    <definedName name="_xlnm.Print_Titles" localSheetId="43">'様式D-1-1_030'!$B:$W,'様式D-1-1_030'!$2:$4</definedName>
    <definedName name="_xlnm.Print_Titles" localSheetId="44">'様式D-1-1_031'!$B:$W,'様式D-1-1_031'!$2:$4</definedName>
    <definedName name="_xlnm.Print_Titles" localSheetId="45">'様式D-1-1_032'!$B:$W,'様式D-1-1_032'!$2:$4</definedName>
    <definedName name="_xlnm.Print_Titles" localSheetId="46">'様式D-1-1_033'!$B:$W,'様式D-1-1_033'!$2:$4</definedName>
    <definedName name="_xlnm.Print_Titles" localSheetId="47">'様式D-1-1_034'!$B:$W,'様式D-1-1_034'!$2:$4</definedName>
    <definedName name="_xlnm.Print_Titles" localSheetId="48">'様式D-1-1_035'!$B:$W,'様式D-1-1_035'!$2:$4</definedName>
    <definedName name="_xlnm.Print_Titles" localSheetId="49">'様式D-1-1_036'!$B:$W,'様式D-1-1_036'!$2:$4</definedName>
    <definedName name="_xlnm.Print_Titles" localSheetId="50">'様式D-1-1_037'!$B:$W,'様式D-1-1_037'!$2:$4</definedName>
    <definedName name="_xlnm.Print_Titles" localSheetId="51">'様式D-1-1_038'!$B:$W,'様式D-1-1_038'!$2:$4</definedName>
    <definedName name="_xlnm.Print_Titles" localSheetId="52">'様式D-1-1_039'!$B:$W,'様式D-1-1_039'!$2:$4</definedName>
    <definedName name="_xlnm.Print_Titles" localSheetId="53">'様式D-1-1_040'!$B:$W,'様式D-1-1_040'!$2:$4</definedName>
    <definedName name="_xlnm.Print_Titles" localSheetId="54">'様式D-1-1_041'!$B:$W,'様式D-1-1_041'!$2:$4</definedName>
    <definedName name="_xlnm.Print_Titles" localSheetId="55">'様式D-1-1_042'!$B:$W,'様式D-1-1_042'!$2:$4</definedName>
    <definedName name="_xlnm.Print_Titles" localSheetId="56">'様式D-1-1_043'!$B:$W,'様式D-1-1_043'!$2:$4</definedName>
    <definedName name="_xlnm.Print_Titles" localSheetId="57">'様式D-1-1_044'!$B:$W,'様式D-1-1_044'!$2:$4</definedName>
    <definedName name="_xlnm.Print_Titles" localSheetId="58">'様式D-1-1_045'!$B:$W,'様式D-1-1_045'!$2:$4</definedName>
    <definedName name="_xlnm.Print_Titles" localSheetId="59">'様式D-1-2_001'!$B:$Y,'様式D-1-2_001'!$2:$4</definedName>
    <definedName name="_xlnm.Print_Titles" localSheetId="60">'様式D-1-2_002'!$B:$Y,'様式D-1-2_002'!$2:$4</definedName>
    <definedName name="_xlnm.Print_Titles" localSheetId="150">'様式D-3_PE'!$B:$AO,'様式D-3_PE'!$3:$5</definedName>
    <definedName name="_xlnm.Print_Titles" localSheetId="82">'様式D-3_PS'!$B:$AO,'様式D-3_PS'!$3:$5</definedName>
    <definedName name="_xlnm.Print_Titles" localSheetId="83">'様式D-3_S001'!$B:$AO,'様式D-3_S001'!$3:$5</definedName>
    <definedName name="_xlnm.Print_Titles" localSheetId="84">'様式D-3_S002'!$B:$AO,'様式D-3_S002'!$3:$5</definedName>
    <definedName name="_xlnm.Print_Titles" localSheetId="85">'様式D-3_S003'!$B:$AO,'様式D-3_S003'!$3:$5</definedName>
    <definedName name="_xlnm.Print_Titles" localSheetId="86">'様式D-3_S004'!$B:$AO,'様式D-3_S004'!$3:$5</definedName>
    <definedName name="_xlnm.Print_Titles" localSheetId="87">'様式D-3_S005'!$B:$AO,'様式D-3_S005'!$3:$5</definedName>
    <definedName name="_xlnm.Print_Titles" localSheetId="88">'様式D-3_S006'!$B:$AO,'様式D-3_S006'!$3:$5</definedName>
    <definedName name="_xlnm.Print_Titles" localSheetId="89">'様式D-3_S007'!$B:$AO,'様式D-3_S007'!$3:$5</definedName>
    <definedName name="_xlnm.Print_Titles" localSheetId="90">'様式D-3_S008'!$B:$AO,'様式D-3_S008'!$3:$5</definedName>
    <definedName name="_xlnm.Print_Titles" localSheetId="91">'様式D-3_S009'!$B:$AO,'様式D-3_S009'!$3:$5</definedName>
    <definedName name="_xlnm.Print_Titles" localSheetId="92">'様式D-3_S010'!$B:$AO,'様式D-3_S010'!$3:$5</definedName>
    <definedName name="_xlnm.Print_Titles" localSheetId="93">'様式D-3_S011'!$B:$AO,'様式D-3_S011'!$3:$5</definedName>
    <definedName name="_xlnm.Print_Titles" localSheetId="94">'様式D-3_S012'!$B:$AO,'様式D-3_S012'!$3:$5</definedName>
    <definedName name="_xlnm.Print_Titles" localSheetId="95">'様式D-3_S013'!$B:$AO,'様式D-3_S013'!$3:$5</definedName>
    <definedName name="_xlnm.Print_Titles" localSheetId="96">'様式D-3_S014'!$B:$AO,'様式D-3_S014'!$3:$5</definedName>
    <definedName name="_xlnm.Print_Titles" localSheetId="97">'様式D-3_S015'!$B:$AO,'様式D-3_S015'!$3:$5</definedName>
    <definedName name="_xlnm.Print_Titles" localSheetId="98">'様式D-3_S016'!$B:$AO,'様式D-3_S016'!$3:$5</definedName>
    <definedName name="_xlnm.Print_Titles" localSheetId="99">'様式D-3_S017'!$B:$AO,'様式D-3_S017'!$3:$5</definedName>
    <definedName name="_xlnm.Print_Titles" localSheetId="100">'様式D-3_S018'!$B:$AO,'様式D-3_S018'!$3:$5</definedName>
    <definedName name="_xlnm.Print_Titles" localSheetId="101">'様式D-3_S019'!$B:$AO,'様式D-3_S019'!$3:$5</definedName>
    <definedName name="_xlnm.Print_Titles" localSheetId="102">'様式D-3_S020'!$B:$AO,'様式D-3_S020'!$3:$5</definedName>
    <definedName name="_xlnm.Print_Titles" localSheetId="103">'様式D-3_S021'!$B:$AO,'様式D-3_S021'!$3:$5</definedName>
    <definedName name="_xlnm.Print_Titles" localSheetId="104">'様式D-3_S022'!$B:$AO,'様式D-3_S022'!$3:$5</definedName>
    <definedName name="_xlnm.Print_Titles" localSheetId="105">'様式D-3_S023'!$B:$AO,'様式D-3_S023'!$3:$5</definedName>
    <definedName name="_xlnm.Print_Titles" localSheetId="106">'様式D-3_S024'!$B:$AO,'様式D-3_S024'!$3:$5</definedName>
    <definedName name="_xlnm.Print_Titles" localSheetId="107">'様式D-3_S025'!$B:$AO,'様式D-3_S025'!$3:$5</definedName>
    <definedName name="_xlnm.Print_Titles" localSheetId="108">'様式D-3_S026'!$B:$AO,'様式D-3_S026'!$3:$5</definedName>
    <definedName name="_xlnm.Print_Titles" localSheetId="109">'様式D-3_S027'!$B:$AO,'様式D-3_S027'!$3:$5</definedName>
    <definedName name="_xlnm.Print_Titles" localSheetId="110">'様式D-3_S028'!$B:$AO,'様式D-3_S028'!$3:$5</definedName>
    <definedName name="_xlnm.Print_Titles" localSheetId="111">'様式D-3_S029'!$B:$AO,'様式D-3_S029'!$3:$5</definedName>
    <definedName name="_xlnm.Print_Titles" localSheetId="112">'様式D-3_S030'!$B:$AO,'様式D-3_S030'!$3:$5</definedName>
    <definedName name="_xlnm.Print_Titles" localSheetId="113">'様式D-3_S031'!$B:$AO,'様式D-3_S031'!$3:$5</definedName>
    <definedName name="_xlnm.Print_Titles" localSheetId="114">'様式D-3_S032'!$B:$AO,'様式D-3_S032'!$3:$5</definedName>
    <definedName name="_xlnm.Print_Titles" localSheetId="115">'様式D-3_S033'!$B:$AO,'様式D-3_S033'!$3:$5</definedName>
    <definedName name="_xlnm.Print_Titles" localSheetId="116">'様式D-3_S034'!$B:$AO,'様式D-3_S034'!$3:$5</definedName>
    <definedName name="_xlnm.Print_Titles" localSheetId="117">'様式D-3_S035'!$B:$AO,'様式D-3_S035'!$3:$5</definedName>
    <definedName name="_xlnm.Print_Titles" localSheetId="118">'様式D-3_S036'!$B:$AO,'様式D-3_S036'!$3:$5</definedName>
    <definedName name="_xlnm.Print_Titles" localSheetId="119">'様式D-3_S037'!$B:$AO,'様式D-3_S037'!$3:$5</definedName>
    <definedName name="_xlnm.Print_Titles" localSheetId="120">'様式D-3_S038'!$B:$AO,'様式D-3_S038'!$3:$5</definedName>
    <definedName name="_xlnm.Print_Titles" localSheetId="121">'様式D-3_S039'!$B:$AO,'様式D-3_S039'!$3:$5</definedName>
    <definedName name="_xlnm.Print_Titles" localSheetId="122">'様式D-3_S040'!$B:$AO,'様式D-3_S040'!$3:$5</definedName>
    <definedName name="_xlnm.Print_Titles" localSheetId="123">'様式D-3_S041'!$B:$AO,'様式D-3_S041'!$3:$5</definedName>
    <definedName name="_xlnm.Print_Titles" localSheetId="124">'様式D-3_S042'!$B:$AO,'様式D-3_S042'!$3:$5</definedName>
    <definedName name="_xlnm.Print_Titles" localSheetId="125">'様式D-3_S043'!$B:$AO,'様式D-3_S043'!$3:$5</definedName>
    <definedName name="_xlnm.Print_Titles" localSheetId="126">'様式D-3_S044'!$B:$AO,'様式D-3_S044'!$3:$5</definedName>
    <definedName name="_xlnm.Print_Titles" localSheetId="127">'様式D-3_S045'!$B:$AO,'様式D-3_S045'!$3:$5</definedName>
    <definedName name="_xlnm.Print_Titles" localSheetId="128">'様式D-3_S046'!$B:$AO,'様式D-3_S046'!$3:$5</definedName>
    <definedName name="_xlnm.Print_Titles" localSheetId="129">'様式D-3_S047'!$B:$AO,'様式D-3_S047'!$3:$5</definedName>
    <definedName name="_xlnm.Print_Titles" localSheetId="130">'様式D-3_S048'!$B:$AO,'様式D-3_S048'!$3:$5</definedName>
    <definedName name="_xlnm.Print_Titles" localSheetId="131">'様式D-3_S049'!$B:$AO,'様式D-3_S049'!$3:$5</definedName>
    <definedName name="_xlnm.Print_Titles" localSheetId="132">'様式D-3_S050'!$B:$AO,'様式D-3_S050'!$3:$5</definedName>
    <definedName name="_xlnm.Print_Titles" localSheetId="133">'様式D-3_S051'!$B:$AO,'様式D-3_S051'!$3:$5</definedName>
    <definedName name="_xlnm.Print_Titles" localSheetId="134">'様式D-3_S052'!$B:$AO,'様式D-3_S052'!$3:$5</definedName>
    <definedName name="_xlnm.Print_Titles" localSheetId="135">'様式D-3_S053'!$B:$AO,'様式D-3_S053'!$3:$5</definedName>
    <definedName name="_xlnm.Print_Titles" localSheetId="136">'様式D-3_S054'!$B:$AO,'様式D-3_S054'!$3:$5</definedName>
    <definedName name="_xlnm.Print_Titles" localSheetId="137">'様式D-3_S055'!$B:$AO,'様式D-3_S055'!$3:$5</definedName>
    <definedName name="_xlnm.Print_Titles" localSheetId="138">'様式D-3_S056'!$B:$AO,'様式D-3_S056'!$3:$5</definedName>
    <definedName name="_xlnm.Print_Titles" localSheetId="139">'様式D-3_S057'!$B:$AO,'様式D-3_S057'!$3:$5</definedName>
    <definedName name="_xlnm.Print_Titles" localSheetId="140">'様式D-3_S058'!$B:$AO,'様式D-3_S058'!$3:$5</definedName>
    <definedName name="_xlnm.Print_Titles" localSheetId="141">'様式D-3_S059'!$B:$AO,'様式D-3_S059'!$3:$5</definedName>
    <definedName name="_xlnm.Print_Titles" localSheetId="142">'様式D-3_S060'!$B:$AO,'様式D-3_S060'!$3:$5</definedName>
    <definedName name="_xlnm.Print_Titles" localSheetId="143">'様式D-3_S061'!$B:$AO,'様式D-3_S061'!$3:$5</definedName>
    <definedName name="_xlnm.Print_Titles" localSheetId="144">'様式D-3_S062'!$B:$AO,'様式D-3_S062'!$3:$5</definedName>
    <definedName name="_xlnm.Print_Titles" localSheetId="145">'様式D-3_S063'!$B:$AO,'様式D-3_S063'!$3:$5</definedName>
    <definedName name="_xlnm.Print_Titles" localSheetId="146">'様式D-3_S064'!$B:$AO,'様式D-3_S064'!$3:$5</definedName>
    <definedName name="_xlnm.Print_Titles" localSheetId="147">'様式D-3_S065'!$B:$AO,'様式D-3_S065'!$3:$5</definedName>
    <definedName name="_xlnm.Print_Titles" localSheetId="148">'様式D-3_S066'!$B:$AO,'様式D-3_S066'!$3:$5</definedName>
    <definedName name="_xlnm.Print_Titles" localSheetId="149">'様式D-3_S067'!$B:$AO,'様式D-3_S067'!$3:$5</definedName>
    <definedName name="_xlnm.Print_Titles" localSheetId="152">'様式F '!$1:$9</definedName>
    <definedName name="Z_D77EBD73_782E_4A63_AC37_29D349B4D009_.wvu.Cols" localSheetId="11" hidden="1">'様式C-1-1'!#REF!</definedName>
    <definedName name="Z_D77EBD73_782E_4A63_AC37_29D349B4D009_.wvu.Cols" localSheetId="12" hidden="1">'様式C-1-2'!#REF!</definedName>
    <definedName name="Z_D77EBD73_782E_4A63_AC37_29D349B4D009_.wvu.Cols" localSheetId="13" hidden="1">'様式C-2'!$AA:$AA</definedName>
    <definedName name="Z_D77EBD73_782E_4A63_AC37_29D349B4D009_.wvu.PrintArea" localSheetId="0" hidden="1">'様式A-1'!$B$2:$AB$29</definedName>
    <definedName name="Z_D77EBD73_782E_4A63_AC37_29D349B4D009_.wvu.PrintArea" localSheetId="1" hidden="1">'様式A-2'!$B$3:$AN$42</definedName>
    <definedName name="Z_D77EBD73_782E_4A63_AC37_29D349B4D009_.wvu.PrintArea" localSheetId="2" hidden="1">'様式A-3'!$B$3:$AI$18</definedName>
    <definedName name="Z_D77EBD73_782E_4A63_AC37_29D349B4D009_.wvu.PrintArea" localSheetId="3" hidden="1">様式B_001!$B$20:$Z$29</definedName>
    <definedName name="Z_D77EBD73_782E_4A63_AC37_29D349B4D009_.wvu.PrintArea" localSheetId="4" hidden="1">様式B_002!$B$20:$Z$29</definedName>
    <definedName name="Z_D77EBD73_782E_4A63_AC37_29D349B4D009_.wvu.PrintArea" localSheetId="5" hidden="1">様式B_003!$B$20:$Z$29</definedName>
    <definedName name="Z_D77EBD73_782E_4A63_AC37_29D349B4D009_.wvu.PrintArea" localSheetId="6" hidden="1">様式B_004!$B$20:$Z$29</definedName>
    <definedName name="Z_D77EBD73_782E_4A63_AC37_29D349B4D009_.wvu.PrintArea" localSheetId="7" hidden="1">様式B_005!$B$20:$Z$29</definedName>
    <definedName name="Z_D77EBD73_782E_4A63_AC37_29D349B4D009_.wvu.PrintArea" localSheetId="8" hidden="1">様式B_006!$B$20:$Z$29</definedName>
    <definedName name="Z_D77EBD73_782E_4A63_AC37_29D349B4D009_.wvu.PrintArea" localSheetId="9" hidden="1">様式B_007!$B$20:$Z$29</definedName>
    <definedName name="Z_D77EBD73_782E_4A63_AC37_29D349B4D009_.wvu.PrintArea" localSheetId="10" hidden="1">様式B_008!$B$20:$Z$29</definedName>
    <definedName name="Z_D77EBD73_782E_4A63_AC37_29D349B4D009_.wvu.PrintArea" localSheetId="11" hidden="1">'様式C-1-1'!$B$2:$X$206</definedName>
    <definedName name="Z_D77EBD73_782E_4A63_AC37_29D349B4D009_.wvu.PrintArea" localSheetId="12" hidden="1">'様式C-1-2'!#REF!</definedName>
    <definedName name="Z_D77EBD73_782E_4A63_AC37_29D349B4D009_.wvu.PrintArea" localSheetId="13" hidden="1">'様式C-2'!$B$2:$Z$21</definedName>
    <definedName name="Z_D77EBD73_782E_4A63_AC37_29D349B4D009_.wvu.PrintArea" localSheetId="61" hidden="1">'様式D-2-1_001'!$B$3:$AI$18</definedName>
    <definedName name="Z_D77EBD73_782E_4A63_AC37_29D349B4D009_.wvu.PrintArea" localSheetId="62" hidden="1">'様式D-2-1_002'!$B$3:$AI$18</definedName>
    <definedName name="Z_D77EBD73_782E_4A63_AC37_29D349B4D009_.wvu.PrintArea" localSheetId="63" hidden="1">'様式D-2-1_003'!$B$3:$AI$18</definedName>
    <definedName name="Z_D77EBD73_782E_4A63_AC37_29D349B4D009_.wvu.PrintArea" localSheetId="64" hidden="1">'様式D-2-1_004'!$B$3:$AI$18</definedName>
    <definedName name="Z_D77EBD73_782E_4A63_AC37_29D349B4D009_.wvu.PrintArea" localSheetId="65" hidden="1">'様式D-2-1_005'!$B$3:$AI$18</definedName>
    <definedName name="Z_D77EBD73_782E_4A63_AC37_29D349B4D009_.wvu.PrintArea" localSheetId="66" hidden="1">'様式D-2-1_006'!$B$3:$AI$18</definedName>
    <definedName name="Z_D77EBD73_782E_4A63_AC37_29D349B4D009_.wvu.PrintArea" localSheetId="67" hidden="1">'様式D-2-1_007'!$B$3:$AI$18</definedName>
    <definedName name="Z_D77EBD73_782E_4A63_AC37_29D349B4D009_.wvu.PrintArea" localSheetId="68" hidden="1">'様式D-2-1_008'!$B$3:$AI$18</definedName>
    <definedName name="Z_D77EBD73_782E_4A63_AC37_29D349B4D009_.wvu.PrintArea" localSheetId="69" hidden="1">'様式D-2-1_009'!$B$3:$AI$18</definedName>
    <definedName name="Z_D77EBD73_782E_4A63_AC37_29D349B4D009_.wvu.PrintArea" localSheetId="70" hidden="1">'様式D-2-1´_001'!$B$3:$AI$18</definedName>
    <definedName name="Z_D77EBD73_782E_4A63_AC37_29D349B4D009_.wvu.PrintArea" localSheetId="71" hidden="1">'様式D-2-1´_002'!$B$3:$AI$18</definedName>
    <definedName name="Z_D77EBD73_782E_4A63_AC37_29D349B4D009_.wvu.PrintArea" localSheetId="72" hidden="1">'様式D-2-1´_003'!$B$3:$AI$18</definedName>
    <definedName name="Z_D77EBD73_782E_4A63_AC37_29D349B4D009_.wvu.PrintArea" localSheetId="73" hidden="1">'様式D-2-1´_004'!$B$3:$AI$18</definedName>
    <definedName name="Z_D77EBD73_782E_4A63_AC37_29D349B4D009_.wvu.PrintArea" localSheetId="74" hidden="1">'様式D-2-1´_005'!$B$3:$AI$18</definedName>
    <definedName name="Z_D77EBD73_782E_4A63_AC37_29D349B4D009_.wvu.PrintArea" localSheetId="75" hidden="1">'様式D-2-1´_006'!$B$3:$AI$18</definedName>
    <definedName name="Z_D77EBD73_782E_4A63_AC37_29D349B4D009_.wvu.PrintArea" localSheetId="76" hidden="1">'様式D-2-1´_007'!$B$3:$AI$18</definedName>
    <definedName name="Z_D77EBD73_782E_4A63_AC37_29D349B4D009_.wvu.PrintArea" localSheetId="77" hidden="1">'様式D-2-1´_008'!$B$3:$AI$18</definedName>
    <definedName name="Z_D77EBD73_782E_4A63_AC37_29D349B4D009_.wvu.PrintArea" localSheetId="78" hidden="1">'様式D-2-1´_009'!$B$3:$AI$18</definedName>
    <definedName name="Z_D77EBD73_782E_4A63_AC37_29D349B4D009_.wvu.PrintArea" localSheetId="79" hidden="1">'様式D-2-1´_010'!$B$3:$AI$18</definedName>
    <definedName name="Z_D77EBD73_782E_4A63_AC37_29D349B4D009_.wvu.PrintArea" localSheetId="80" hidden="1">'様式D-2-1´_011'!$B$3:$AI$18</definedName>
    <definedName name="Z_D77EBD73_782E_4A63_AC37_29D349B4D009_.wvu.PrintArea" localSheetId="81" hidden="1">'様式D-2-1´_012'!$B$3:$AI$18</definedName>
    <definedName name="Z_D77EBD73_782E_4A63_AC37_29D349B4D009_.wvu.PrintArea" localSheetId="150" hidden="1">'様式D-3_PE'!$B$3:$AO$47</definedName>
    <definedName name="Z_D77EBD73_782E_4A63_AC37_29D349B4D009_.wvu.PrintArea" localSheetId="82" hidden="1">'様式D-3_PS'!$B$3:$AO$47</definedName>
    <definedName name="Z_D77EBD73_782E_4A63_AC37_29D349B4D009_.wvu.PrintArea" localSheetId="83" hidden="1">'様式D-3_S001'!$B$3:$AO$47</definedName>
    <definedName name="Z_D77EBD73_782E_4A63_AC37_29D349B4D009_.wvu.PrintArea" localSheetId="84" hidden="1">'様式D-3_S002'!$B$3:$AO$47</definedName>
    <definedName name="Z_D77EBD73_782E_4A63_AC37_29D349B4D009_.wvu.PrintArea" localSheetId="85" hidden="1">'様式D-3_S003'!$B$3:$AO$47</definedName>
    <definedName name="Z_D77EBD73_782E_4A63_AC37_29D349B4D009_.wvu.PrintArea" localSheetId="86" hidden="1">'様式D-3_S004'!$B$3:$AO$47</definedName>
    <definedName name="Z_D77EBD73_782E_4A63_AC37_29D349B4D009_.wvu.PrintArea" localSheetId="87" hidden="1">'様式D-3_S005'!$B$3:$AO$47</definedName>
    <definedName name="Z_D77EBD73_782E_4A63_AC37_29D349B4D009_.wvu.PrintArea" localSheetId="88" hidden="1">'様式D-3_S006'!$B$3:$AO$47</definedName>
    <definedName name="Z_D77EBD73_782E_4A63_AC37_29D349B4D009_.wvu.PrintArea" localSheetId="89" hidden="1">'様式D-3_S007'!$B$3:$AO$47</definedName>
    <definedName name="Z_D77EBD73_782E_4A63_AC37_29D349B4D009_.wvu.PrintArea" localSheetId="90" hidden="1">'様式D-3_S008'!$B$3:$AO$47</definedName>
    <definedName name="Z_D77EBD73_782E_4A63_AC37_29D349B4D009_.wvu.PrintArea" localSheetId="91" hidden="1">'様式D-3_S009'!$B$3:$AO$47</definedName>
    <definedName name="Z_D77EBD73_782E_4A63_AC37_29D349B4D009_.wvu.PrintArea" localSheetId="92" hidden="1">'様式D-3_S010'!$B$3:$AO$47</definedName>
    <definedName name="Z_D77EBD73_782E_4A63_AC37_29D349B4D009_.wvu.PrintArea" localSheetId="93" hidden="1">'様式D-3_S011'!$B$3:$AO$47</definedName>
    <definedName name="Z_D77EBD73_782E_4A63_AC37_29D349B4D009_.wvu.PrintArea" localSheetId="94" hidden="1">'様式D-3_S012'!$B$3:$AO$47</definedName>
    <definedName name="Z_D77EBD73_782E_4A63_AC37_29D349B4D009_.wvu.PrintArea" localSheetId="95" hidden="1">'様式D-3_S013'!$B$3:$AO$47</definedName>
    <definedName name="Z_D77EBD73_782E_4A63_AC37_29D349B4D009_.wvu.PrintArea" localSheetId="96" hidden="1">'様式D-3_S014'!$B$3:$AO$47</definedName>
    <definedName name="Z_D77EBD73_782E_4A63_AC37_29D349B4D009_.wvu.PrintArea" localSheetId="97" hidden="1">'様式D-3_S015'!$B$3:$AO$47</definedName>
    <definedName name="Z_D77EBD73_782E_4A63_AC37_29D349B4D009_.wvu.PrintArea" localSheetId="98" hidden="1">'様式D-3_S016'!$B$3:$AO$47</definedName>
    <definedName name="Z_D77EBD73_782E_4A63_AC37_29D349B4D009_.wvu.PrintArea" localSheetId="99" hidden="1">'様式D-3_S017'!$B$3:$AO$47</definedName>
    <definedName name="Z_D77EBD73_782E_4A63_AC37_29D349B4D009_.wvu.PrintArea" localSheetId="100" hidden="1">'様式D-3_S018'!$B$3:$AO$47</definedName>
    <definedName name="Z_D77EBD73_782E_4A63_AC37_29D349B4D009_.wvu.PrintArea" localSheetId="101" hidden="1">'様式D-3_S019'!$B$3:$AO$47</definedName>
    <definedName name="Z_D77EBD73_782E_4A63_AC37_29D349B4D009_.wvu.PrintArea" localSheetId="102" hidden="1">'様式D-3_S020'!$B$3:$AO$47</definedName>
    <definedName name="Z_D77EBD73_782E_4A63_AC37_29D349B4D009_.wvu.PrintArea" localSheetId="103" hidden="1">'様式D-3_S021'!$B$3:$AO$47</definedName>
    <definedName name="Z_D77EBD73_782E_4A63_AC37_29D349B4D009_.wvu.PrintArea" localSheetId="104" hidden="1">'様式D-3_S022'!$B$3:$AO$47</definedName>
    <definedName name="Z_D77EBD73_782E_4A63_AC37_29D349B4D009_.wvu.PrintArea" localSheetId="105" hidden="1">'様式D-3_S023'!$B$3:$AO$47</definedName>
    <definedName name="Z_D77EBD73_782E_4A63_AC37_29D349B4D009_.wvu.PrintArea" localSheetId="106" hidden="1">'様式D-3_S024'!$B$3:$AO$47</definedName>
    <definedName name="Z_D77EBD73_782E_4A63_AC37_29D349B4D009_.wvu.PrintArea" localSheetId="107" hidden="1">'様式D-3_S025'!$B$3:$AO$47</definedName>
    <definedName name="Z_D77EBD73_782E_4A63_AC37_29D349B4D009_.wvu.PrintArea" localSheetId="108" hidden="1">'様式D-3_S026'!$B$3:$AO$47</definedName>
    <definedName name="Z_D77EBD73_782E_4A63_AC37_29D349B4D009_.wvu.PrintArea" localSheetId="109" hidden="1">'様式D-3_S027'!$B$3:$AO$47</definedName>
    <definedName name="Z_D77EBD73_782E_4A63_AC37_29D349B4D009_.wvu.PrintArea" localSheetId="110" hidden="1">'様式D-3_S028'!$B$3:$AO$47</definedName>
    <definedName name="Z_D77EBD73_782E_4A63_AC37_29D349B4D009_.wvu.PrintArea" localSheetId="111" hidden="1">'様式D-3_S029'!$B$3:$AO$47</definedName>
    <definedName name="Z_D77EBD73_782E_4A63_AC37_29D349B4D009_.wvu.PrintArea" localSheetId="112" hidden="1">'様式D-3_S030'!$B$3:$AO$47</definedName>
    <definedName name="Z_D77EBD73_782E_4A63_AC37_29D349B4D009_.wvu.PrintArea" localSheetId="113" hidden="1">'様式D-3_S031'!$B$3:$AO$47</definedName>
    <definedName name="Z_D77EBD73_782E_4A63_AC37_29D349B4D009_.wvu.PrintArea" localSheetId="114" hidden="1">'様式D-3_S032'!$B$3:$AO$47</definedName>
    <definedName name="Z_D77EBD73_782E_4A63_AC37_29D349B4D009_.wvu.PrintArea" localSheetId="115" hidden="1">'様式D-3_S033'!$B$3:$AO$47</definedName>
    <definedName name="Z_D77EBD73_782E_4A63_AC37_29D349B4D009_.wvu.PrintArea" localSheetId="116" hidden="1">'様式D-3_S034'!$B$3:$AO$47</definedName>
    <definedName name="Z_D77EBD73_782E_4A63_AC37_29D349B4D009_.wvu.PrintArea" localSheetId="117" hidden="1">'様式D-3_S035'!$B$3:$AO$47</definedName>
    <definedName name="Z_D77EBD73_782E_4A63_AC37_29D349B4D009_.wvu.PrintArea" localSheetId="118" hidden="1">'様式D-3_S036'!$B$3:$AO$47</definedName>
    <definedName name="Z_D77EBD73_782E_4A63_AC37_29D349B4D009_.wvu.PrintArea" localSheetId="119" hidden="1">'様式D-3_S037'!$B$3:$AO$47</definedName>
    <definedName name="Z_D77EBD73_782E_4A63_AC37_29D349B4D009_.wvu.PrintArea" localSheetId="120" hidden="1">'様式D-3_S038'!$B$3:$AO$47</definedName>
    <definedName name="Z_D77EBD73_782E_4A63_AC37_29D349B4D009_.wvu.PrintArea" localSheetId="121" hidden="1">'様式D-3_S039'!$B$3:$AO$47</definedName>
    <definedName name="Z_D77EBD73_782E_4A63_AC37_29D349B4D009_.wvu.PrintArea" localSheetId="122" hidden="1">'様式D-3_S040'!$B$3:$AO$47</definedName>
    <definedName name="Z_D77EBD73_782E_4A63_AC37_29D349B4D009_.wvu.PrintArea" localSheetId="123" hidden="1">'様式D-3_S041'!$B$3:$AO$47</definedName>
    <definedName name="Z_D77EBD73_782E_4A63_AC37_29D349B4D009_.wvu.PrintArea" localSheetId="124" hidden="1">'様式D-3_S042'!$B$3:$AO$47</definedName>
    <definedName name="Z_D77EBD73_782E_4A63_AC37_29D349B4D009_.wvu.PrintArea" localSheetId="125" hidden="1">'様式D-3_S043'!$B$3:$AO$47</definedName>
    <definedName name="Z_D77EBD73_782E_4A63_AC37_29D349B4D009_.wvu.PrintArea" localSheetId="126" hidden="1">'様式D-3_S044'!$B$3:$AO$47</definedName>
    <definedName name="Z_D77EBD73_782E_4A63_AC37_29D349B4D009_.wvu.PrintArea" localSheetId="127" hidden="1">'様式D-3_S045'!$B$3:$AO$47</definedName>
    <definedName name="Z_D77EBD73_782E_4A63_AC37_29D349B4D009_.wvu.PrintArea" localSheetId="128" hidden="1">'様式D-3_S046'!$B$3:$AO$47</definedName>
    <definedName name="Z_D77EBD73_782E_4A63_AC37_29D349B4D009_.wvu.PrintArea" localSheetId="129" hidden="1">'様式D-3_S047'!$B$3:$AO$47</definedName>
    <definedName name="Z_D77EBD73_782E_4A63_AC37_29D349B4D009_.wvu.PrintArea" localSheetId="130" hidden="1">'様式D-3_S048'!$B$3:$AO$47</definedName>
    <definedName name="Z_D77EBD73_782E_4A63_AC37_29D349B4D009_.wvu.PrintArea" localSheetId="131" hidden="1">'様式D-3_S049'!$B$3:$AO$47</definedName>
    <definedName name="Z_D77EBD73_782E_4A63_AC37_29D349B4D009_.wvu.PrintArea" localSheetId="132" hidden="1">'様式D-3_S050'!$B$3:$AO$47</definedName>
    <definedName name="Z_D77EBD73_782E_4A63_AC37_29D349B4D009_.wvu.PrintArea" localSheetId="133" hidden="1">'様式D-3_S051'!$B$3:$AO$47</definedName>
    <definedName name="Z_D77EBD73_782E_4A63_AC37_29D349B4D009_.wvu.PrintArea" localSheetId="134" hidden="1">'様式D-3_S052'!$B$3:$AO$47</definedName>
    <definedName name="Z_D77EBD73_782E_4A63_AC37_29D349B4D009_.wvu.PrintArea" localSheetId="135" hidden="1">'様式D-3_S053'!$B$3:$AO$47</definedName>
    <definedName name="Z_D77EBD73_782E_4A63_AC37_29D349B4D009_.wvu.PrintArea" localSheetId="136" hidden="1">'様式D-3_S054'!$B$3:$AO$47</definedName>
    <definedName name="Z_D77EBD73_782E_4A63_AC37_29D349B4D009_.wvu.PrintArea" localSheetId="137" hidden="1">'様式D-3_S055'!$B$3:$AO$47</definedName>
    <definedName name="Z_D77EBD73_782E_4A63_AC37_29D349B4D009_.wvu.PrintArea" localSheetId="138" hidden="1">'様式D-3_S056'!$B$3:$AO$47</definedName>
    <definedName name="Z_D77EBD73_782E_4A63_AC37_29D349B4D009_.wvu.PrintArea" localSheetId="139" hidden="1">'様式D-3_S057'!$B$3:$AO$47</definedName>
    <definedName name="Z_D77EBD73_782E_4A63_AC37_29D349B4D009_.wvu.PrintArea" localSheetId="140" hidden="1">'様式D-3_S058'!$B$3:$AO$47</definedName>
    <definedName name="Z_D77EBD73_782E_4A63_AC37_29D349B4D009_.wvu.PrintArea" localSheetId="141" hidden="1">'様式D-3_S059'!$B$3:$AO$47</definedName>
    <definedName name="Z_D77EBD73_782E_4A63_AC37_29D349B4D009_.wvu.PrintArea" localSheetId="142" hidden="1">'様式D-3_S060'!$B$3:$AO$47</definedName>
    <definedName name="Z_D77EBD73_782E_4A63_AC37_29D349B4D009_.wvu.PrintArea" localSheetId="143" hidden="1">'様式D-3_S061'!$B$3:$AO$47</definedName>
    <definedName name="Z_D77EBD73_782E_4A63_AC37_29D349B4D009_.wvu.PrintArea" localSheetId="144" hidden="1">'様式D-3_S062'!$B$3:$AO$47</definedName>
    <definedName name="Z_D77EBD73_782E_4A63_AC37_29D349B4D009_.wvu.PrintArea" localSheetId="145" hidden="1">'様式D-3_S063'!$B$3:$AO$47</definedName>
    <definedName name="Z_D77EBD73_782E_4A63_AC37_29D349B4D009_.wvu.PrintArea" localSheetId="146" hidden="1">'様式D-3_S064'!$B$3:$AO$47</definedName>
    <definedName name="Z_D77EBD73_782E_4A63_AC37_29D349B4D009_.wvu.PrintArea" localSheetId="147" hidden="1">'様式D-3_S065'!$B$3:$AO$47</definedName>
    <definedName name="Z_D77EBD73_782E_4A63_AC37_29D349B4D009_.wvu.PrintArea" localSheetId="148" hidden="1">'様式D-3_S066'!$B$3:$AO$47</definedName>
    <definedName name="Z_D77EBD73_782E_4A63_AC37_29D349B4D009_.wvu.PrintArea" localSheetId="149" hidden="1">'様式D-3_S067'!$B$3:$AO$47</definedName>
    <definedName name="Z_D77EBD73_782E_4A63_AC37_29D349B4D009_.wvu.PrintArea" localSheetId="153" hidden="1">様式G!$B$2:$Z$16</definedName>
    <definedName name="その他">#REF!</definedName>
    <definedName name="その他施設">#REF!</definedName>
    <definedName name="トンネル工法" localSheetId="152">#REF!</definedName>
    <definedName name="トンネル工法">#REF!</definedName>
    <definedName name="換気施設">#REF!</definedName>
    <definedName name="坑門">#REF!</definedName>
    <definedName name="照明施設">#REF!</definedName>
    <definedName name="措置後判定">#REF!</definedName>
    <definedName name="天井板">#REF!</definedName>
    <definedName name="内装板">#REF!</definedName>
    <definedName name="非常用施設">#REF!</definedName>
    <definedName name="附属物応急措置後" localSheetId="152">#REF!</definedName>
    <definedName name="附属物応急措置後">#REF!</definedName>
    <definedName name="附属物応急措置後〇" localSheetId="152">#REF!</definedName>
    <definedName name="附属物応急措置後〇">#REF!</definedName>
    <definedName name="部位本体">#REF!</definedName>
    <definedName name="覆工">#REF!</definedName>
    <definedName name="変状区分">#REF!</definedName>
    <definedName name="路面">#REF!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85" i="228" l="1"/>
  <c r="AA85" i="228"/>
  <c r="Z85" i="228"/>
  <c r="Y85" i="228"/>
  <c r="X85" i="228"/>
  <c r="W85" i="228"/>
  <c r="V85" i="228"/>
  <c r="U85" i="228"/>
  <c r="T85" i="228"/>
  <c r="S85" i="228"/>
  <c r="R85" i="228"/>
  <c r="Q85" i="228"/>
  <c r="P85" i="228"/>
  <c r="O85" i="228"/>
  <c r="O86" i="228" s="1"/>
  <c r="N85" i="228"/>
  <c r="M85" i="228"/>
  <c r="L85" i="228"/>
  <c r="K85" i="228"/>
  <c r="K86" i="228" s="1"/>
  <c r="J85" i="228"/>
  <c r="I85" i="228"/>
  <c r="H85" i="228"/>
  <c r="G85" i="228"/>
  <c r="G86" i="228" s="1"/>
  <c r="F85" i="228"/>
  <c r="E85" i="228"/>
  <c r="AJ37" i="225" l="1"/>
  <c r="AI37" i="225"/>
  <c r="AH37" i="225"/>
  <c r="AG37" i="225"/>
  <c r="AF37" i="225"/>
  <c r="BF5" i="225" s="1"/>
  <c r="AE37" i="225"/>
  <c r="AD37" i="225"/>
  <c r="AC37" i="225"/>
  <c r="AB37" i="225"/>
  <c r="AA37" i="225"/>
  <c r="BM5" i="225" s="1"/>
  <c r="Z37" i="225"/>
  <c r="Y37" i="225"/>
  <c r="AJ35" i="225"/>
  <c r="AI35" i="225"/>
  <c r="AH35" i="225"/>
  <c r="AG35" i="225"/>
  <c r="AF35" i="225"/>
  <c r="BR5" i="225" s="1"/>
  <c r="AE35" i="225"/>
  <c r="AD35" i="225"/>
  <c r="AC35" i="225"/>
  <c r="AQ34" i="225"/>
  <c r="AQ33" i="225"/>
  <c r="AQ32" i="225"/>
  <c r="AQ31" i="225"/>
  <c r="AQ30" i="225"/>
  <c r="AQ29" i="225"/>
  <c r="AQ28" i="225"/>
  <c r="AQ27" i="225"/>
  <c r="AQ26" i="225"/>
  <c r="AQ25" i="225"/>
  <c r="AQ24" i="225"/>
  <c r="AQ23" i="225"/>
  <c r="AQ22" i="225"/>
  <c r="AQ21" i="225"/>
  <c r="AQ20" i="225"/>
  <c r="AQ19" i="225"/>
  <c r="AQ18" i="225"/>
  <c r="AQ17" i="225"/>
  <c r="AQ16" i="225"/>
  <c r="AQ15" i="225"/>
  <c r="AQ14" i="225"/>
  <c r="AQ13" i="225"/>
  <c r="AQ12" i="225"/>
  <c r="AQ11" i="225"/>
  <c r="BV5" i="225"/>
  <c r="BU5" i="225"/>
  <c r="BT5" i="225"/>
  <c r="BS5" i="225"/>
  <c r="BQ5" i="225"/>
  <c r="BP5" i="225"/>
  <c r="BO5" i="225"/>
  <c r="BN5" i="225"/>
  <c r="BL5" i="225"/>
  <c r="BK5" i="225"/>
  <c r="BJ5" i="225"/>
  <c r="BI5" i="225"/>
  <c r="BH5" i="225"/>
  <c r="BG5" i="225"/>
  <c r="BE5" i="225"/>
  <c r="BD5" i="225"/>
  <c r="BC5" i="225"/>
  <c r="BB5" i="225"/>
  <c r="BA5" i="225"/>
  <c r="AZ5" i="225"/>
  <c r="AY5" i="225"/>
  <c r="AX5" i="225"/>
  <c r="AW5" i="225"/>
  <c r="AV5" i="225"/>
  <c r="AJ37" i="224"/>
  <c r="AI37" i="224"/>
  <c r="AH37" i="224"/>
  <c r="AG37" i="224"/>
  <c r="AF37" i="224"/>
  <c r="AE37" i="224"/>
  <c r="AD37" i="224"/>
  <c r="BD5" i="224" s="1"/>
  <c r="AC37" i="224"/>
  <c r="AB37" i="224"/>
  <c r="AA37" i="224"/>
  <c r="Z37" i="224"/>
  <c r="Y37" i="224"/>
  <c r="AJ35" i="224"/>
  <c r="AI35" i="224"/>
  <c r="AH35" i="224"/>
  <c r="AG35" i="224"/>
  <c r="AF35" i="224"/>
  <c r="BR5" i="224" s="1"/>
  <c r="AE35" i="224"/>
  <c r="AD35" i="224"/>
  <c r="AC35" i="224"/>
  <c r="AQ34" i="224"/>
  <c r="AQ33" i="224"/>
  <c r="AQ32" i="224"/>
  <c r="AQ31" i="224"/>
  <c r="AQ30" i="224"/>
  <c r="AQ29" i="224"/>
  <c r="AQ28" i="224"/>
  <c r="AQ27" i="224"/>
  <c r="AQ26" i="224"/>
  <c r="AQ25" i="224"/>
  <c r="AQ24" i="224"/>
  <c r="AQ23" i="224"/>
  <c r="AQ22" i="224"/>
  <c r="AQ21" i="224"/>
  <c r="AQ20" i="224"/>
  <c r="AQ19" i="224"/>
  <c r="AQ18" i="224"/>
  <c r="AQ17" i="224"/>
  <c r="AQ16" i="224"/>
  <c r="AQ15" i="224"/>
  <c r="AQ14" i="224"/>
  <c r="AQ13" i="224"/>
  <c r="AQ12" i="224"/>
  <c r="AQ11" i="224"/>
  <c r="BV5" i="224"/>
  <c r="BU5" i="224"/>
  <c r="BT5" i="224"/>
  <c r="BS5" i="224"/>
  <c r="BQ5" i="224"/>
  <c r="BP5" i="224"/>
  <c r="BO5" i="224"/>
  <c r="BN5" i="224"/>
  <c r="BM5" i="224"/>
  <c r="BL5" i="224"/>
  <c r="BK5" i="224"/>
  <c r="BJ5" i="224"/>
  <c r="BI5" i="224"/>
  <c r="BH5" i="224"/>
  <c r="BG5" i="224"/>
  <c r="BF5" i="224"/>
  <c r="BE5" i="224"/>
  <c r="BC5" i="224"/>
  <c r="BB5" i="224"/>
  <c r="BA5" i="224"/>
  <c r="AZ5" i="224"/>
  <c r="AY5" i="224"/>
  <c r="AX5" i="224"/>
  <c r="AW5" i="224"/>
  <c r="AV5" i="224"/>
  <c r="AJ37" i="223"/>
  <c r="AI37" i="223"/>
  <c r="AH37" i="223"/>
  <c r="AG37" i="223"/>
  <c r="AF37" i="223"/>
  <c r="AE37" i="223"/>
  <c r="AD37" i="223"/>
  <c r="AC37" i="223"/>
  <c r="AB37" i="223"/>
  <c r="AA37" i="223"/>
  <c r="Z37" i="223"/>
  <c r="Y37" i="223"/>
  <c r="BK5" i="223" s="1"/>
  <c r="AJ35" i="223"/>
  <c r="AI35" i="223"/>
  <c r="AH35" i="223"/>
  <c r="AG35" i="223"/>
  <c r="AF35" i="223"/>
  <c r="AE35" i="223"/>
  <c r="AD35" i="223"/>
  <c r="AC35" i="223"/>
  <c r="AQ34" i="223"/>
  <c r="AQ33" i="223"/>
  <c r="AQ32" i="223"/>
  <c r="AQ31" i="223"/>
  <c r="AQ30" i="223"/>
  <c r="AQ29" i="223"/>
  <c r="AQ28" i="223"/>
  <c r="AQ27" i="223"/>
  <c r="AQ26" i="223"/>
  <c r="AQ25" i="223"/>
  <c r="AQ24" i="223"/>
  <c r="AQ23" i="223"/>
  <c r="AQ22" i="223"/>
  <c r="AQ21" i="223"/>
  <c r="AQ20" i="223"/>
  <c r="AQ19" i="223"/>
  <c r="AQ18" i="223"/>
  <c r="AQ17" i="223"/>
  <c r="AQ16" i="223"/>
  <c r="AQ15" i="223"/>
  <c r="AQ14" i="223"/>
  <c r="AQ13" i="223"/>
  <c r="AQ12" i="223"/>
  <c r="AQ11" i="223"/>
  <c r="BV5" i="223"/>
  <c r="BU5" i="223"/>
  <c r="BT5" i="223"/>
  <c r="BS5" i="223"/>
  <c r="BR5" i="223"/>
  <c r="BQ5" i="223"/>
  <c r="BP5" i="223"/>
  <c r="BO5" i="223"/>
  <c r="BN5" i="223"/>
  <c r="BM5" i="223"/>
  <c r="BL5" i="223"/>
  <c r="BJ5" i="223"/>
  <c r="BI5" i="223"/>
  <c r="BH5" i="223"/>
  <c r="BG5" i="223"/>
  <c r="BF5" i="223"/>
  <c r="BE5" i="223"/>
  <c r="BD5" i="223"/>
  <c r="BC5" i="223"/>
  <c r="BB5" i="223"/>
  <c r="BA5" i="223"/>
  <c r="AZ5" i="223"/>
  <c r="AY5" i="223"/>
  <c r="AX5" i="223"/>
  <c r="AW5" i="223"/>
  <c r="AV5" i="223"/>
  <c r="AJ37" i="222"/>
  <c r="AI37" i="222"/>
  <c r="AH37" i="222"/>
  <c r="AG37" i="222"/>
  <c r="AF37" i="222"/>
  <c r="BF5" i="222" s="1"/>
  <c r="AE37" i="222"/>
  <c r="AD37" i="222"/>
  <c r="AC37" i="222"/>
  <c r="AB37" i="222"/>
  <c r="BB5" i="222" s="1"/>
  <c r="AA37" i="222"/>
  <c r="Z37" i="222"/>
  <c r="Y37" i="222"/>
  <c r="AJ35" i="222"/>
  <c r="AI35" i="222"/>
  <c r="AH35" i="222"/>
  <c r="AG35" i="222"/>
  <c r="AF35" i="222"/>
  <c r="BR5" i="222" s="1"/>
  <c r="AE35" i="222"/>
  <c r="AD35" i="222"/>
  <c r="AC35" i="222"/>
  <c r="AQ34" i="222"/>
  <c r="AQ33" i="222"/>
  <c r="AQ32" i="222"/>
  <c r="AQ31" i="222"/>
  <c r="AQ30" i="222"/>
  <c r="AQ29" i="222"/>
  <c r="AQ28" i="222"/>
  <c r="AQ27" i="222"/>
  <c r="AQ26" i="222"/>
  <c r="AQ25" i="222"/>
  <c r="AQ24" i="222"/>
  <c r="AQ23" i="222"/>
  <c r="AQ22" i="222"/>
  <c r="AQ21" i="222"/>
  <c r="AQ20" i="222"/>
  <c r="AQ19" i="222"/>
  <c r="AQ18" i="222"/>
  <c r="AQ17" i="222"/>
  <c r="AQ16" i="222"/>
  <c r="AQ15" i="222"/>
  <c r="AQ14" i="222"/>
  <c r="AQ13" i="222"/>
  <c r="AQ12" i="222"/>
  <c r="AQ11" i="222"/>
  <c r="BV5" i="222"/>
  <c r="BU5" i="222"/>
  <c r="BT5" i="222"/>
  <c r="BS5" i="222"/>
  <c r="BQ5" i="222"/>
  <c r="BP5" i="222"/>
  <c r="BO5" i="222"/>
  <c r="BN5" i="222"/>
  <c r="BM5" i="222"/>
  <c r="BL5" i="222"/>
  <c r="BK5" i="222"/>
  <c r="BJ5" i="222"/>
  <c r="BI5" i="222"/>
  <c r="BH5" i="222"/>
  <c r="BG5" i="222"/>
  <c r="BE5" i="222"/>
  <c r="BD5" i="222"/>
  <c r="BC5" i="222"/>
  <c r="BA5" i="222"/>
  <c r="AZ5" i="222"/>
  <c r="AY5" i="222"/>
  <c r="AX5" i="222"/>
  <c r="AW5" i="222"/>
  <c r="AV5" i="222"/>
  <c r="AJ37" i="221"/>
  <c r="AI37" i="221"/>
  <c r="BI5" i="221" s="1"/>
  <c r="AH37" i="221"/>
  <c r="AG37" i="221"/>
  <c r="AF37" i="221"/>
  <c r="BF5" i="221" s="1"/>
  <c r="AE37" i="221"/>
  <c r="AD37" i="221"/>
  <c r="AC37" i="221"/>
  <c r="AB37" i="221"/>
  <c r="AA37" i="221"/>
  <c r="Z37" i="221"/>
  <c r="Y37" i="221"/>
  <c r="AJ35" i="221"/>
  <c r="AI35" i="221"/>
  <c r="AH35" i="221"/>
  <c r="AG35" i="221"/>
  <c r="AF35" i="221"/>
  <c r="AE35" i="221"/>
  <c r="AD35" i="221"/>
  <c r="AC35" i="221"/>
  <c r="AQ34" i="221"/>
  <c r="AQ33" i="221"/>
  <c r="AQ32" i="221"/>
  <c r="AQ31" i="221"/>
  <c r="AQ30" i="221"/>
  <c r="AQ29" i="221"/>
  <c r="AQ28" i="221"/>
  <c r="AQ27" i="221"/>
  <c r="AQ26" i="221"/>
  <c r="AQ25" i="221"/>
  <c r="AQ24" i="221"/>
  <c r="AQ23" i="221"/>
  <c r="AQ22" i="221"/>
  <c r="AQ21" i="221"/>
  <c r="AQ20" i="221"/>
  <c r="AQ19" i="221"/>
  <c r="AQ18" i="221"/>
  <c r="AQ17" i="221"/>
  <c r="AQ16" i="221"/>
  <c r="AQ15" i="221"/>
  <c r="AQ14" i="221"/>
  <c r="AQ13" i="221"/>
  <c r="AQ12" i="221"/>
  <c r="AQ11" i="221"/>
  <c r="BV5" i="221"/>
  <c r="BU5" i="221"/>
  <c r="BT5" i="221"/>
  <c r="BS5" i="221"/>
  <c r="BR5" i="221"/>
  <c r="BQ5" i="221"/>
  <c r="BP5" i="221"/>
  <c r="BO5" i="221"/>
  <c r="BN5" i="221"/>
  <c r="BM5" i="221"/>
  <c r="BL5" i="221"/>
  <c r="BK5" i="221"/>
  <c r="BJ5" i="221"/>
  <c r="BH5" i="221"/>
  <c r="BG5" i="221"/>
  <c r="BE5" i="221"/>
  <c r="BD5" i="221"/>
  <c r="BC5" i="221"/>
  <c r="BB5" i="221"/>
  <c r="BA5" i="221"/>
  <c r="AZ5" i="221"/>
  <c r="AY5" i="221"/>
  <c r="AX5" i="221"/>
  <c r="AW5" i="221"/>
  <c r="AV5" i="221"/>
  <c r="AJ37" i="220"/>
  <c r="AI37" i="220"/>
  <c r="AH37" i="220"/>
  <c r="AG37" i="220"/>
  <c r="AF37" i="220"/>
  <c r="AE37" i="220"/>
  <c r="AD37" i="220"/>
  <c r="AC37" i="220"/>
  <c r="AB37" i="220"/>
  <c r="AA37" i="220"/>
  <c r="BM5" i="220" s="1"/>
  <c r="Z37" i="220"/>
  <c r="AZ5" i="220" s="1"/>
  <c r="Y37" i="220"/>
  <c r="AJ35" i="220"/>
  <c r="AI35" i="220"/>
  <c r="AH35" i="220"/>
  <c r="AG35" i="220"/>
  <c r="AF35" i="220"/>
  <c r="AE35" i="220"/>
  <c r="AD35" i="220"/>
  <c r="AC35" i="220"/>
  <c r="AQ34" i="220"/>
  <c r="AQ33" i="220"/>
  <c r="AQ32" i="220"/>
  <c r="AQ31" i="220"/>
  <c r="AQ30" i="220"/>
  <c r="AQ29" i="220"/>
  <c r="AQ28" i="220"/>
  <c r="AQ27" i="220"/>
  <c r="AQ26" i="220"/>
  <c r="AQ25" i="220"/>
  <c r="AQ24" i="220"/>
  <c r="AQ23" i="220"/>
  <c r="AQ22" i="220"/>
  <c r="AQ21" i="220"/>
  <c r="AQ20" i="220"/>
  <c r="AQ19" i="220"/>
  <c r="AQ18" i="220"/>
  <c r="AQ17" i="220"/>
  <c r="AQ16" i="220"/>
  <c r="AQ15" i="220"/>
  <c r="AQ14" i="220"/>
  <c r="AQ13" i="220"/>
  <c r="AQ12" i="220"/>
  <c r="AQ11" i="220"/>
  <c r="BV5" i="220"/>
  <c r="BU5" i="220"/>
  <c r="BT5" i="220"/>
  <c r="BS5" i="220"/>
  <c r="BR5" i="220"/>
  <c r="BQ5" i="220"/>
  <c r="BP5" i="220"/>
  <c r="BO5" i="220"/>
  <c r="BL5" i="220"/>
  <c r="BK5" i="220"/>
  <c r="BJ5" i="220"/>
  <c r="BI5" i="220"/>
  <c r="BH5" i="220"/>
  <c r="BG5" i="220"/>
  <c r="BF5" i="220"/>
  <c r="BE5" i="220"/>
  <c r="BD5" i="220"/>
  <c r="BC5" i="220"/>
  <c r="BB5" i="220"/>
  <c r="BA5" i="220"/>
  <c r="AY5" i="220"/>
  <c r="AX5" i="220"/>
  <c r="AW5" i="220"/>
  <c r="AV5" i="220"/>
  <c r="AJ37" i="219"/>
  <c r="AI37" i="219"/>
  <c r="AH37" i="219"/>
  <c r="AG37" i="219"/>
  <c r="BG5" i="219" s="1"/>
  <c r="AF37" i="219"/>
  <c r="AE37" i="219"/>
  <c r="AD37" i="219"/>
  <c r="AC37" i="219"/>
  <c r="AB37" i="219"/>
  <c r="AA37" i="219"/>
  <c r="Z37" i="219"/>
  <c r="Y37" i="219"/>
  <c r="AJ35" i="219"/>
  <c r="AI35" i="219"/>
  <c r="AH35" i="219"/>
  <c r="AG35" i="219"/>
  <c r="AF35" i="219"/>
  <c r="AE35" i="219"/>
  <c r="AD35" i="219"/>
  <c r="AC35" i="219"/>
  <c r="AQ34" i="219"/>
  <c r="AQ33" i="219"/>
  <c r="AQ32" i="219"/>
  <c r="AQ31" i="219"/>
  <c r="AQ30" i="219"/>
  <c r="AQ29" i="219"/>
  <c r="AQ28" i="219"/>
  <c r="AQ27" i="219"/>
  <c r="AQ26" i="219"/>
  <c r="AQ25" i="219"/>
  <c r="AQ24" i="219"/>
  <c r="AQ23" i="219"/>
  <c r="AQ22" i="219"/>
  <c r="AQ21" i="219"/>
  <c r="AQ20" i="219"/>
  <c r="AQ19" i="219"/>
  <c r="AQ18" i="219"/>
  <c r="AQ17" i="219"/>
  <c r="AQ16" i="219"/>
  <c r="AQ15" i="219"/>
  <c r="AQ14" i="219"/>
  <c r="AQ13" i="219"/>
  <c r="AQ12" i="219"/>
  <c r="AQ11" i="219"/>
  <c r="BV5" i="219"/>
  <c r="BU5" i="219"/>
  <c r="BT5" i="219"/>
  <c r="BS5" i="219"/>
  <c r="BR5" i="219"/>
  <c r="BQ5" i="219"/>
  <c r="BP5" i="219"/>
  <c r="BO5" i="219"/>
  <c r="BN5" i="219"/>
  <c r="BM5" i="219"/>
  <c r="BL5" i="219"/>
  <c r="BK5" i="219"/>
  <c r="BJ5" i="219"/>
  <c r="BI5" i="219"/>
  <c r="BH5" i="219"/>
  <c r="BF5" i="219"/>
  <c r="BE5" i="219"/>
  <c r="BD5" i="219"/>
  <c r="BC5" i="219"/>
  <c r="BB5" i="219"/>
  <c r="BA5" i="219"/>
  <c r="AZ5" i="219"/>
  <c r="AY5" i="219"/>
  <c r="AX5" i="219"/>
  <c r="AW5" i="219"/>
  <c r="AV5" i="219"/>
  <c r="AJ37" i="218"/>
  <c r="AI37" i="218"/>
  <c r="AH37" i="218"/>
  <c r="AG37" i="218"/>
  <c r="AF37" i="218"/>
  <c r="AE37" i="218"/>
  <c r="AD37" i="218"/>
  <c r="AC37" i="218"/>
  <c r="AB37" i="218"/>
  <c r="AA37" i="218"/>
  <c r="Z37" i="218"/>
  <c r="Y37" i="218"/>
  <c r="BN5" i="218" s="1"/>
  <c r="AJ35" i="218"/>
  <c r="AI35" i="218"/>
  <c r="AH35" i="218"/>
  <c r="AG35" i="218"/>
  <c r="AF35" i="218"/>
  <c r="AE35" i="218"/>
  <c r="AD35" i="218"/>
  <c r="AC35" i="218"/>
  <c r="AQ34" i="218"/>
  <c r="AQ33" i="218"/>
  <c r="AQ32" i="218"/>
  <c r="AQ31" i="218"/>
  <c r="AQ30" i="218"/>
  <c r="AQ29" i="218"/>
  <c r="AQ28" i="218"/>
  <c r="AQ27" i="218"/>
  <c r="AQ26" i="218"/>
  <c r="AQ25" i="218"/>
  <c r="AQ24" i="218"/>
  <c r="AQ23" i="218"/>
  <c r="AQ22" i="218"/>
  <c r="AQ21" i="218"/>
  <c r="AQ20" i="218"/>
  <c r="AQ19" i="218"/>
  <c r="AQ18" i="218"/>
  <c r="AQ17" i="218"/>
  <c r="AQ16" i="218"/>
  <c r="AQ15" i="218"/>
  <c r="AQ14" i="218"/>
  <c r="AQ13" i="218"/>
  <c r="AQ12" i="218"/>
  <c r="AQ11" i="218"/>
  <c r="BV5" i="218"/>
  <c r="BU5" i="218"/>
  <c r="BT5" i="218"/>
  <c r="BS5" i="218"/>
  <c r="BR5" i="218"/>
  <c r="BQ5" i="218"/>
  <c r="BP5" i="218"/>
  <c r="BO5" i="218"/>
  <c r="BJ5" i="218"/>
  <c r="BI5" i="218"/>
  <c r="BH5" i="218"/>
  <c r="BG5" i="218"/>
  <c r="BF5" i="218"/>
  <c r="BE5" i="218"/>
  <c r="BD5" i="218"/>
  <c r="BC5" i="218"/>
  <c r="BB5" i="218"/>
  <c r="BA5" i="218"/>
  <c r="AZ5" i="218"/>
  <c r="AY5" i="218"/>
  <c r="AX5" i="218"/>
  <c r="AW5" i="218"/>
  <c r="AV5" i="218"/>
  <c r="AJ37" i="217"/>
  <c r="AI37" i="217"/>
  <c r="AH37" i="217"/>
  <c r="AG37" i="217"/>
  <c r="AF37" i="217"/>
  <c r="AE37" i="217"/>
  <c r="BE5" i="217" s="1"/>
  <c r="AD37" i="217"/>
  <c r="AC37" i="217"/>
  <c r="AB37" i="217"/>
  <c r="AA37" i="217"/>
  <c r="Z37" i="217"/>
  <c r="Y37" i="217"/>
  <c r="AJ35" i="217"/>
  <c r="AI35" i="217"/>
  <c r="AH35" i="217"/>
  <c r="AG35" i="217"/>
  <c r="AF35" i="217"/>
  <c r="BR5" i="217" s="1"/>
  <c r="AE35" i="217"/>
  <c r="AD35" i="217"/>
  <c r="AC35" i="217"/>
  <c r="AQ34" i="217"/>
  <c r="AQ33" i="217"/>
  <c r="AQ32" i="217"/>
  <c r="AQ31" i="217"/>
  <c r="AQ30" i="217"/>
  <c r="AQ29" i="217"/>
  <c r="AQ28" i="217"/>
  <c r="AQ27" i="217"/>
  <c r="AQ26" i="217"/>
  <c r="AQ25" i="217"/>
  <c r="AQ24" i="217"/>
  <c r="AQ23" i="217"/>
  <c r="AQ22" i="217"/>
  <c r="AQ21" i="217"/>
  <c r="AQ20" i="217"/>
  <c r="AQ19" i="217"/>
  <c r="AQ18" i="217"/>
  <c r="AQ17" i="217"/>
  <c r="AQ16" i="217"/>
  <c r="AQ15" i="217"/>
  <c r="AQ14" i="217"/>
  <c r="AQ13" i="217"/>
  <c r="AQ12" i="217"/>
  <c r="AQ11" i="217"/>
  <c r="BV5" i="217"/>
  <c r="BU5" i="217"/>
  <c r="BT5" i="217"/>
  <c r="BS5" i="217"/>
  <c r="BQ5" i="217"/>
  <c r="BP5" i="217"/>
  <c r="BO5" i="217"/>
  <c r="BN5" i="217"/>
  <c r="BM5" i="217"/>
  <c r="BL5" i="217"/>
  <c r="BK5" i="217"/>
  <c r="BJ5" i="217"/>
  <c r="BI5" i="217"/>
  <c r="BH5" i="217"/>
  <c r="BG5" i="217"/>
  <c r="BF5" i="217"/>
  <c r="BD5" i="217"/>
  <c r="BC5" i="217"/>
  <c r="BB5" i="217"/>
  <c r="BA5" i="217"/>
  <c r="AZ5" i="217"/>
  <c r="AY5" i="217"/>
  <c r="AX5" i="217"/>
  <c r="AW5" i="217"/>
  <c r="AV5" i="217"/>
  <c r="AJ37" i="216"/>
  <c r="AI37" i="216"/>
  <c r="AH37" i="216"/>
  <c r="AG37" i="216"/>
  <c r="AF37" i="216"/>
  <c r="AE37" i="216"/>
  <c r="AD37" i="216"/>
  <c r="AC37" i="216"/>
  <c r="AB37" i="216"/>
  <c r="AA37" i="216"/>
  <c r="Z37" i="216"/>
  <c r="BL5" i="216" s="1"/>
  <c r="Y37" i="216"/>
  <c r="AJ35" i="216"/>
  <c r="AI35" i="216"/>
  <c r="AH35" i="216"/>
  <c r="AG35" i="216"/>
  <c r="AF35" i="216"/>
  <c r="AE35" i="216"/>
  <c r="AD35" i="216"/>
  <c r="AC35" i="216"/>
  <c r="AQ34" i="216"/>
  <c r="AQ33" i="216"/>
  <c r="AQ32" i="216"/>
  <c r="AQ31" i="216"/>
  <c r="AQ30" i="216"/>
  <c r="AQ29" i="216"/>
  <c r="AQ28" i="216"/>
  <c r="AQ27" i="216"/>
  <c r="AQ26" i="216"/>
  <c r="AQ25" i="216"/>
  <c r="AQ24" i="216"/>
  <c r="AQ23" i="216"/>
  <c r="AQ22" i="216"/>
  <c r="AQ21" i="216"/>
  <c r="AQ20" i="216"/>
  <c r="AQ19" i="216"/>
  <c r="AQ18" i="216"/>
  <c r="AQ17" i="216"/>
  <c r="AQ16" i="216"/>
  <c r="AQ15" i="216"/>
  <c r="AQ14" i="216"/>
  <c r="AQ13" i="216"/>
  <c r="AQ12" i="216"/>
  <c r="AQ11" i="216"/>
  <c r="BV5" i="216"/>
  <c r="BU5" i="216"/>
  <c r="BT5" i="216"/>
  <c r="BS5" i="216"/>
  <c r="BR5" i="216"/>
  <c r="BQ5" i="216"/>
  <c r="BP5" i="216"/>
  <c r="BO5" i="216"/>
  <c r="BN5" i="216"/>
  <c r="BM5" i="216"/>
  <c r="BK5" i="216"/>
  <c r="BJ5" i="216"/>
  <c r="BI5" i="216"/>
  <c r="BH5" i="216"/>
  <c r="BG5" i="216"/>
  <c r="BF5" i="216"/>
  <c r="BE5" i="216"/>
  <c r="BD5" i="216"/>
  <c r="BC5" i="216"/>
  <c r="BB5" i="216"/>
  <c r="BA5" i="216"/>
  <c r="AZ5" i="216"/>
  <c r="AY5" i="216"/>
  <c r="AX5" i="216"/>
  <c r="AW5" i="216"/>
  <c r="AV5" i="216"/>
  <c r="AJ37" i="215"/>
  <c r="AI37" i="215"/>
  <c r="AH37" i="215"/>
  <c r="AG37" i="215"/>
  <c r="AF37" i="215"/>
  <c r="AE37" i="215"/>
  <c r="AD37" i="215"/>
  <c r="AC37" i="215"/>
  <c r="BC5" i="215" s="1"/>
  <c r="AB37" i="215"/>
  <c r="AA37" i="215"/>
  <c r="Z37" i="215"/>
  <c r="Y37" i="215"/>
  <c r="AJ35" i="215"/>
  <c r="AI35" i="215"/>
  <c r="AH35" i="215"/>
  <c r="AG35" i="215"/>
  <c r="AF35" i="215"/>
  <c r="AE35" i="215"/>
  <c r="AD35" i="215"/>
  <c r="AC35" i="215"/>
  <c r="AQ34" i="215"/>
  <c r="AQ33" i="215"/>
  <c r="AQ32" i="215"/>
  <c r="AQ31" i="215"/>
  <c r="AQ30" i="215"/>
  <c r="AQ29" i="215"/>
  <c r="AQ28" i="215"/>
  <c r="AQ27" i="215"/>
  <c r="AQ26" i="215"/>
  <c r="AQ25" i="215"/>
  <c r="AQ24" i="215"/>
  <c r="AQ23" i="215"/>
  <c r="AQ22" i="215"/>
  <c r="AQ21" i="215"/>
  <c r="AQ20" i="215"/>
  <c r="AQ19" i="215"/>
  <c r="AQ18" i="215"/>
  <c r="AQ17" i="215"/>
  <c r="AQ16" i="215"/>
  <c r="AQ15" i="215"/>
  <c r="AQ14" i="215"/>
  <c r="AQ13" i="215"/>
  <c r="AQ12" i="215"/>
  <c r="AQ11" i="215"/>
  <c r="BV5" i="215"/>
  <c r="BU5" i="215"/>
  <c r="BT5" i="215"/>
  <c r="BS5" i="215"/>
  <c r="BR5" i="215"/>
  <c r="BQ5" i="215"/>
  <c r="BP5" i="215"/>
  <c r="BO5" i="215"/>
  <c r="BN5" i="215"/>
  <c r="BM5" i="215"/>
  <c r="BL5" i="215"/>
  <c r="BK5" i="215"/>
  <c r="BJ5" i="215"/>
  <c r="BI5" i="215"/>
  <c r="BH5" i="215"/>
  <c r="BG5" i="215"/>
  <c r="BF5" i="215"/>
  <c r="BE5" i="215"/>
  <c r="BD5" i="215"/>
  <c r="BB5" i="215"/>
  <c r="BA5" i="215"/>
  <c r="AZ5" i="215"/>
  <c r="AY5" i="215"/>
  <c r="AX5" i="215"/>
  <c r="AW5" i="215"/>
  <c r="AV5" i="215"/>
  <c r="AJ37" i="214"/>
  <c r="BJ5" i="214" s="1"/>
  <c r="AI37" i="214"/>
  <c r="AH37" i="214"/>
  <c r="AG37" i="214"/>
  <c r="AF37" i="214"/>
  <c r="AE37" i="214"/>
  <c r="AD37" i="214"/>
  <c r="AC37" i="214"/>
  <c r="AB37" i="214"/>
  <c r="AA37" i="214"/>
  <c r="Z37" i="214"/>
  <c r="Y37" i="214"/>
  <c r="AJ35" i="214"/>
  <c r="AI35" i="214"/>
  <c r="AH35" i="214"/>
  <c r="AG35" i="214"/>
  <c r="AF35" i="214"/>
  <c r="AE35" i="214"/>
  <c r="AD35" i="214"/>
  <c r="AC35" i="214"/>
  <c r="AQ34" i="214"/>
  <c r="AQ33" i="214"/>
  <c r="AQ32" i="214"/>
  <c r="AQ31" i="214"/>
  <c r="AQ30" i="214"/>
  <c r="AQ29" i="214"/>
  <c r="AQ28" i="214"/>
  <c r="AQ27" i="214"/>
  <c r="AQ26" i="214"/>
  <c r="AQ25" i="214"/>
  <c r="AQ24" i="214"/>
  <c r="AQ23" i="214"/>
  <c r="AQ22" i="214"/>
  <c r="AQ21" i="214"/>
  <c r="AQ20" i="214"/>
  <c r="AQ19" i="214"/>
  <c r="AQ18" i="214"/>
  <c r="AQ17" i="214"/>
  <c r="AQ16" i="214"/>
  <c r="AQ15" i="214"/>
  <c r="AQ14" i="214"/>
  <c r="AQ13" i="214"/>
  <c r="AQ12" i="214"/>
  <c r="AQ11" i="214"/>
  <c r="BV5" i="214"/>
  <c r="BU5" i="214"/>
  <c r="BT5" i="214"/>
  <c r="BS5" i="214"/>
  <c r="BR5" i="214"/>
  <c r="BQ5" i="214"/>
  <c r="BP5" i="214"/>
  <c r="BO5" i="214"/>
  <c r="BN5" i="214"/>
  <c r="BM5" i="214"/>
  <c r="BL5" i="214"/>
  <c r="BK5" i="214"/>
  <c r="BI5" i="214"/>
  <c r="BH5" i="214"/>
  <c r="BG5" i="214"/>
  <c r="BF5" i="214"/>
  <c r="BE5" i="214"/>
  <c r="BD5" i="214"/>
  <c r="BC5" i="214"/>
  <c r="BB5" i="214"/>
  <c r="BA5" i="214"/>
  <c r="AZ5" i="214"/>
  <c r="AY5" i="214"/>
  <c r="AX5" i="214"/>
  <c r="AW5" i="214"/>
  <c r="AV5" i="214"/>
  <c r="AJ37" i="213"/>
  <c r="AI37" i="213"/>
  <c r="AH37" i="213"/>
  <c r="AG37" i="213"/>
  <c r="AF37" i="213"/>
  <c r="BF5" i="213" s="1"/>
  <c r="AE37" i="213"/>
  <c r="AD37" i="213"/>
  <c r="AC37" i="213"/>
  <c r="AB37" i="213"/>
  <c r="BN5" i="213" s="1"/>
  <c r="AA37" i="213"/>
  <c r="BA5" i="213" s="1"/>
  <c r="Z37" i="213"/>
  <c r="Y37" i="213"/>
  <c r="AJ35" i="213"/>
  <c r="AI35" i="213"/>
  <c r="AH35" i="213"/>
  <c r="AG35" i="213"/>
  <c r="AF35" i="213"/>
  <c r="AE35" i="213"/>
  <c r="AD35" i="213"/>
  <c r="AC35" i="213"/>
  <c r="AQ34" i="213"/>
  <c r="AQ33" i="213"/>
  <c r="AQ32" i="213"/>
  <c r="AQ31" i="213"/>
  <c r="AQ30" i="213"/>
  <c r="AQ29" i="213"/>
  <c r="AQ28" i="213"/>
  <c r="AQ27" i="213"/>
  <c r="AQ26" i="213"/>
  <c r="AQ25" i="213"/>
  <c r="AQ24" i="213"/>
  <c r="AQ23" i="213"/>
  <c r="AQ22" i="213"/>
  <c r="AQ21" i="213"/>
  <c r="AQ20" i="213"/>
  <c r="AQ19" i="213"/>
  <c r="AQ18" i="213"/>
  <c r="AQ17" i="213"/>
  <c r="AQ16" i="213"/>
  <c r="AQ15" i="213"/>
  <c r="AQ14" i="213"/>
  <c r="AQ13" i="213"/>
  <c r="AQ12" i="213"/>
  <c r="AQ11" i="213"/>
  <c r="BV5" i="213"/>
  <c r="BU5" i="213"/>
  <c r="BT5" i="213"/>
  <c r="BS5" i="213"/>
  <c r="BR5" i="213"/>
  <c r="BQ5" i="213"/>
  <c r="BP5" i="213"/>
  <c r="BO5" i="213"/>
  <c r="BM5" i="213"/>
  <c r="BL5" i="213"/>
  <c r="BK5" i="213"/>
  <c r="BJ5" i="213"/>
  <c r="BI5" i="213"/>
  <c r="BH5" i="213"/>
  <c r="BG5" i="213"/>
  <c r="BE5" i="213"/>
  <c r="BD5" i="213"/>
  <c r="BC5" i="213"/>
  <c r="BB5" i="213"/>
  <c r="AZ5" i="213"/>
  <c r="AY5" i="213"/>
  <c r="AX5" i="213"/>
  <c r="AW5" i="213"/>
  <c r="AV5" i="213"/>
  <c r="AJ37" i="212"/>
  <c r="AI37" i="212"/>
  <c r="AH37" i="212"/>
  <c r="BH5" i="212" s="1"/>
  <c r="AG37" i="212"/>
  <c r="AF37" i="212"/>
  <c r="BF5" i="212" s="1"/>
  <c r="AE37" i="212"/>
  <c r="AD37" i="212"/>
  <c r="AC37" i="212"/>
  <c r="AB37" i="212"/>
  <c r="AA37" i="212"/>
  <c r="Z37" i="212"/>
  <c r="Y37" i="212"/>
  <c r="AJ35" i="212"/>
  <c r="AI35" i="212"/>
  <c r="AH35" i="212"/>
  <c r="AG35" i="212"/>
  <c r="AF35" i="212"/>
  <c r="BR5" i="212" s="1"/>
  <c r="AE35" i="212"/>
  <c r="AD35" i="212"/>
  <c r="AC35" i="212"/>
  <c r="AQ34" i="212"/>
  <c r="AQ33" i="212"/>
  <c r="AQ32" i="212"/>
  <c r="AQ31" i="212"/>
  <c r="AQ30" i="212"/>
  <c r="AQ29" i="212"/>
  <c r="AQ28" i="212"/>
  <c r="AQ27" i="212"/>
  <c r="AQ26" i="212"/>
  <c r="AQ25" i="212"/>
  <c r="AQ24" i="212"/>
  <c r="AQ23" i="212"/>
  <c r="AQ22" i="212"/>
  <c r="AQ21" i="212"/>
  <c r="AQ20" i="212"/>
  <c r="AQ19" i="212"/>
  <c r="AQ18" i="212"/>
  <c r="AQ17" i="212"/>
  <c r="AQ16" i="212"/>
  <c r="AQ15" i="212"/>
  <c r="AQ14" i="212"/>
  <c r="AQ13" i="212"/>
  <c r="AQ12" i="212"/>
  <c r="AQ11" i="212"/>
  <c r="BV5" i="212"/>
  <c r="BU5" i="212"/>
  <c r="BT5" i="212"/>
  <c r="BS5" i="212"/>
  <c r="BQ5" i="212"/>
  <c r="BP5" i="212"/>
  <c r="BO5" i="212"/>
  <c r="BN5" i="212"/>
  <c r="BM5" i="212"/>
  <c r="BL5" i="212"/>
  <c r="BK5" i="212"/>
  <c r="BJ5" i="212"/>
  <c r="BI5" i="212"/>
  <c r="BG5" i="212"/>
  <c r="BE5" i="212"/>
  <c r="BD5" i="212"/>
  <c r="BC5" i="212"/>
  <c r="BB5" i="212"/>
  <c r="BA5" i="212"/>
  <c r="AZ5" i="212"/>
  <c r="AY5" i="212"/>
  <c r="AX5" i="212"/>
  <c r="AW5" i="212"/>
  <c r="AV5" i="212"/>
  <c r="AJ37" i="211"/>
  <c r="AI37" i="211"/>
  <c r="AH37" i="211"/>
  <c r="AG37" i="211"/>
  <c r="AF37" i="211"/>
  <c r="AE37" i="211"/>
  <c r="AD37" i="211"/>
  <c r="AC37" i="211"/>
  <c r="AB37" i="211"/>
  <c r="AA37" i="211"/>
  <c r="Z37" i="211"/>
  <c r="BL5" i="211" s="1"/>
  <c r="Y37" i="211"/>
  <c r="AY5" i="211" s="1"/>
  <c r="AJ35" i="211"/>
  <c r="AI35" i="211"/>
  <c r="AH35" i="211"/>
  <c r="AG35" i="211"/>
  <c r="AF35" i="211"/>
  <c r="AE35" i="211"/>
  <c r="AD35" i="211"/>
  <c r="AC35" i="211"/>
  <c r="AQ34" i="211"/>
  <c r="AQ33" i="211"/>
  <c r="AQ32" i="211"/>
  <c r="AQ31" i="211"/>
  <c r="AQ30" i="211"/>
  <c r="AQ29" i="211"/>
  <c r="AQ28" i="211"/>
  <c r="AQ27" i="211"/>
  <c r="AQ26" i="211"/>
  <c r="AQ25" i="211"/>
  <c r="AQ24" i="211"/>
  <c r="AQ23" i="211"/>
  <c r="AQ22" i="211"/>
  <c r="AQ21" i="211"/>
  <c r="AQ20" i="211"/>
  <c r="AQ19" i="211"/>
  <c r="AQ18" i="211"/>
  <c r="AQ17" i="211"/>
  <c r="AQ16" i="211"/>
  <c r="AQ15" i="211"/>
  <c r="AQ14" i="211"/>
  <c r="AQ13" i="211"/>
  <c r="AQ12" i="211"/>
  <c r="AQ11" i="211"/>
  <c r="BV5" i="211"/>
  <c r="BU5" i="211"/>
  <c r="BT5" i="211"/>
  <c r="BS5" i="211"/>
  <c r="BR5" i="211"/>
  <c r="BQ5" i="211"/>
  <c r="BP5" i="211"/>
  <c r="BO5" i="211"/>
  <c r="BK5" i="211"/>
  <c r="BJ5" i="211"/>
  <c r="BI5" i="211"/>
  <c r="BH5" i="211"/>
  <c r="BG5" i="211"/>
  <c r="BF5" i="211"/>
  <c r="BE5" i="211"/>
  <c r="BD5" i="211"/>
  <c r="BC5" i="211"/>
  <c r="BB5" i="211"/>
  <c r="BA5" i="211"/>
  <c r="AZ5" i="211"/>
  <c r="AX5" i="211"/>
  <c r="AW5" i="211"/>
  <c r="AV5" i="211"/>
  <c r="AJ37" i="210"/>
  <c r="AI37" i="210"/>
  <c r="AH37" i="210"/>
  <c r="AG37" i="210"/>
  <c r="AF37" i="210"/>
  <c r="BF5" i="210" s="1"/>
  <c r="AE37" i="210"/>
  <c r="AD37" i="210"/>
  <c r="AC37" i="210"/>
  <c r="AB37" i="210"/>
  <c r="AA37" i="210"/>
  <c r="Z37" i="210"/>
  <c r="Y37" i="210"/>
  <c r="AJ35" i="210"/>
  <c r="AI35" i="210"/>
  <c r="AH35" i="210"/>
  <c r="AG35" i="210"/>
  <c r="AF35" i="210"/>
  <c r="BR5" i="210" s="1"/>
  <c r="AE35" i="210"/>
  <c r="AD35" i="210"/>
  <c r="AC35" i="210"/>
  <c r="AQ34" i="210"/>
  <c r="AQ33" i="210"/>
  <c r="AQ32" i="210"/>
  <c r="AQ31" i="210"/>
  <c r="AQ30" i="210"/>
  <c r="AQ29" i="210"/>
  <c r="AQ28" i="210"/>
  <c r="AQ27" i="210"/>
  <c r="AQ26" i="210"/>
  <c r="AQ25" i="210"/>
  <c r="AQ24" i="210"/>
  <c r="AQ23" i="210"/>
  <c r="AQ22" i="210"/>
  <c r="AQ21" i="210"/>
  <c r="AQ20" i="210"/>
  <c r="AQ19" i="210"/>
  <c r="AQ18" i="210"/>
  <c r="AQ17" i="210"/>
  <c r="AQ16" i="210"/>
  <c r="AQ15" i="210"/>
  <c r="AQ14" i="210"/>
  <c r="AQ13" i="210"/>
  <c r="AQ12" i="210"/>
  <c r="AQ11" i="210"/>
  <c r="BV5" i="210"/>
  <c r="BU5" i="210"/>
  <c r="BT5" i="210"/>
  <c r="BS5" i="210"/>
  <c r="BQ5" i="210"/>
  <c r="BP5" i="210"/>
  <c r="BO5" i="210"/>
  <c r="BN5" i="210"/>
  <c r="BM5" i="210"/>
  <c r="BL5" i="210"/>
  <c r="BK5" i="210"/>
  <c r="BJ5" i="210"/>
  <c r="BI5" i="210"/>
  <c r="BH5" i="210"/>
  <c r="BG5" i="210"/>
  <c r="BE5" i="210"/>
  <c r="BD5" i="210"/>
  <c r="BC5" i="210"/>
  <c r="BB5" i="210"/>
  <c r="BA5" i="210"/>
  <c r="AZ5" i="210"/>
  <c r="AY5" i="210"/>
  <c r="AX5" i="210"/>
  <c r="AW5" i="210"/>
  <c r="AV5" i="210"/>
  <c r="AJ37" i="209"/>
  <c r="AI37" i="209"/>
  <c r="AH37" i="209"/>
  <c r="AG37" i="209"/>
  <c r="AF37" i="209"/>
  <c r="AE37" i="209"/>
  <c r="AD37" i="209"/>
  <c r="AC37" i="209"/>
  <c r="AB37" i="209"/>
  <c r="AA37" i="209"/>
  <c r="BM5" i="209" s="1"/>
  <c r="Z37" i="209"/>
  <c r="Y37" i="209"/>
  <c r="AJ35" i="209"/>
  <c r="AI35" i="209"/>
  <c r="AH35" i="209"/>
  <c r="AG35" i="209"/>
  <c r="AF35" i="209"/>
  <c r="AE35" i="209"/>
  <c r="AD35" i="209"/>
  <c r="AC35" i="209"/>
  <c r="AQ34" i="209"/>
  <c r="AQ33" i="209"/>
  <c r="AQ32" i="209"/>
  <c r="AQ31" i="209"/>
  <c r="AQ30" i="209"/>
  <c r="AQ29" i="209"/>
  <c r="AQ28" i="209"/>
  <c r="AQ27" i="209"/>
  <c r="AQ26" i="209"/>
  <c r="AQ25" i="209"/>
  <c r="AQ24" i="209"/>
  <c r="AQ23" i="209"/>
  <c r="AQ22" i="209"/>
  <c r="AQ21" i="209"/>
  <c r="AQ20" i="209"/>
  <c r="AQ19" i="209"/>
  <c r="AQ18" i="209"/>
  <c r="AQ17" i="209"/>
  <c r="AQ16" i="209"/>
  <c r="AQ15" i="209"/>
  <c r="AQ14" i="209"/>
  <c r="AQ13" i="209"/>
  <c r="AQ12" i="209"/>
  <c r="AQ11" i="209"/>
  <c r="BV5" i="209"/>
  <c r="BU5" i="209"/>
  <c r="BT5" i="209"/>
  <c r="BS5" i="209"/>
  <c r="BR5" i="209"/>
  <c r="BQ5" i="209"/>
  <c r="BP5" i="209"/>
  <c r="BO5" i="209"/>
  <c r="BN5" i="209"/>
  <c r="BL5" i="209"/>
  <c r="BK5" i="209"/>
  <c r="BJ5" i="209"/>
  <c r="BI5" i="209"/>
  <c r="BH5" i="209"/>
  <c r="BG5" i="209"/>
  <c r="BF5" i="209"/>
  <c r="BE5" i="209"/>
  <c r="BD5" i="209"/>
  <c r="BC5" i="209"/>
  <c r="BB5" i="209"/>
  <c r="BA5" i="209"/>
  <c r="AZ5" i="209"/>
  <c r="AY5" i="209"/>
  <c r="AX5" i="209"/>
  <c r="AW5" i="209"/>
  <c r="AV5" i="209"/>
  <c r="AJ37" i="208"/>
  <c r="AI37" i="208"/>
  <c r="AH37" i="208"/>
  <c r="AG37" i="208"/>
  <c r="AF37" i="208"/>
  <c r="BF5" i="208" s="1"/>
  <c r="AE37" i="208"/>
  <c r="AD37" i="208"/>
  <c r="BD5" i="208" s="1"/>
  <c r="AC37" i="208"/>
  <c r="AB37" i="208"/>
  <c r="AA37" i="208"/>
  <c r="Z37" i="208"/>
  <c r="Y37" i="208"/>
  <c r="AJ35" i="208"/>
  <c r="AI35" i="208"/>
  <c r="AH35" i="208"/>
  <c r="AG35" i="208"/>
  <c r="AF35" i="208"/>
  <c r="BR5" i="208" s="1"/>
  <c r="AE35" i="208"/>
  <c r="AD35" i="208"/>
  <c r="AC35" i="208"/>
  <c r="AQ34" i="208"/>
  <c r="AQ33" i="208"/>
  <c r="AQ32" i="208"/>
  <c r="AQ31" i="208"/>
  <c r="AQ30" i="208"/>
  <c r="AQ29" i="208"/>
  <c r="AQ28" i="208"/>
  <c r="AQ27" i="208"/>
  <c r="AQ26" i="208"/>
  <c r="AQ25" i="208"/>
  <c r="AQ24" i="208"/>
  <c r="AQ23" i="208"/>
  <c r="AQ22" i="208"/>
  <c r="AQ21" i="208"/>
  <c r="AQ20" i="208"/>
  <c r="AQ19" i="208"/>
  <c r="AQ18" i="208"/>
  <c r="AQ17" i="208"/>
  <c r="AQ16" i="208"/>
  <c r="AQ15" i="208"/>
  <c r="AQ14" i="208"/>
  <c r="AQ13" i="208"/>
  <c r="AQ12" i="208"/>
  <c r="AQ11" i="208"/>
  <c r="BV5" i="208"/>
  <c r="BU5" i="208"/>
  <c r="BT5" i="208"/>
  <c r="BS5" i="208"/>
  <c r="BQ5" i="208"/>
  <c r="BP5" i="208"/>
  <c r="BO5" i="208"/>
  <c r="BN5" i="208"/>
  <c r="BM5" i="208"/>
  <c r="BL5" i="208"/>
  <c r="BK5" i="208"/>
  <c r="BJ5" i="208"/>
  <c r="BI5" i="208"/>
  <c r="BH5" i="208"/>
  <c r="BG5" i="208"/>
  <c r="BE5" i="208"/>
  <c r="BC5" i="208"/>
  <c r="BB5" i="208"/>
  <c r="BA5" i="208"/>
  <c r="AZ5" i="208"/>
  <c r="AY5" i="208"/>
  <c r="AX5" i="208"/>
  <c r="AW5" i="208"/>
  <c r="AV5" i="208"/>
  <c r="AJ37" i="207"/>
  <c r="AI37" i="207"/>
  <c r="AH37" i="207"/>
  <c r="AG37" i="207"/>
  <c r="AF37" i="207"/>
  <c r="BF5" i="207" s="1"/>
  <c r="AE37" i="207"/>
  <c r="AD37" i="207"/>
  <c r="AC37" i="207"/>
  <c r="AB37" i="207"/>
  <c r="AA37" i="207"/>
  <c r="Z37" i="207"/>
  <c r="Y37" i="207"/>
  <c r="BK5" i="207" s="1"/>
  <c r="AJ35" i="207"/>
  <c r="AI35" i="207"/>
  <c r="AH35" i="207"/>
  <c r="AG35" i="207"/>
  <c r="AF35" i="207"/>
  <c r="BR5" i="207" s="1"/>
  <c r="AE35" i="207"/>
  <c r="AD35" i="207"/>
  <c r="AC35" i="207"/>
  <c r="AQ34" i="207"/>
  <c r="AQ33" i="207"/>
  <c r="AQ32" i="207"/>
  <c r="AQ31" i="207"/>
  <c r="AQ30" i="207"/>
  <c r="AQ29" i="207"/>
  <c r="AQ28" i="207"/>
  <c r="AQ27" i="207"/>
  <c r="AQ26" i="207"/>
  <c r="AQ25" i="207"/>
  <c r="AQ24" i="207"/>
  <c r="AQ23" i="207"/>
  <c r="AQ22" i="207"/>
  <c r="AQ21" i="207"/>
  <c r="AQ20" i="207"/>
  <c r="AQ19" i="207"/>
  <c r="AQ18" i="207"/>
  <c r="AQ17" i="207"/>
  <c r="AQ16" i="207"/>
  <c r="AQ15" i="207"/>
  <c r="AQ14" i="207"/>
  <c r="AQ13" i="207"/>
  <c r="AQ12" i="207"/>
  <c r="AQ11" i="207"/>
  <c r="BV5" i="207"/>
  <c r="BU5" i="207"/>
  <c r="BT5" i="207"/>
  <c r="BS5" i="207"/>
  <c r="BQ5" i="207"/>
  <c r="BP5" i="207"/>
  <c r="BO5" i="207"/>
  <c r="BN5" i="207"/>
  <c r="BM5" i="207"/>
  <c r="BL5" i="207"/>
  <c r="BJ5" i="207"/>
  <c r="BI5" i="207"/>
  <c r="BH5" i="207"/>
  <c r="BG5" i="207"/>
  <c r="BE5" i="207"/>
  <c r="BD5" i="207"/>
  <c r="BC5" i="207"/>
  <c r="BB5" i="207"/>
  <c r="BA5" i="207"/>
  <c r="AZ5" i="207"/>
  <c r="AY5" i="207"/>
  <c r="AX5" i="207"/>
  <c r="AW5" i="207"/>
  <c r="AV5" i="207"/>
  <c r="AJ37" i="206"/>
  <c r="AI37" i="206"/>
  <c r="AH37" i="206"/>
  <c r="AG37" i="206"/>
  <c r="AF37" i="206"/>
  <c r="AE37" i="206"/>
  <c r="AD37" i="206"/>
  <c r="AC37" i="206"/>
  <c r="AB37" i="206"/>
  <c r="BB5" i="206" s="1"/>
  <c r="AA37" i="206"/>
  <c r="Z37" i="206"/>
  <c r="Y37" i="206"/>
  <c r="AJ35" i="206"/>
  <c r="AI35" i="206"/>
  <c r="AH35" i="206"/>
  <c r="AG35" i="206"/>
  <c r="AF35" i="206"/>
  <c r="AE35" i="206"/>
  <c r="AD35" i="206"/>
  <c r="AC35" i="206"/>
  <c r="AQ34" i="206"/>
  <c r="AQ33" i="206"/>
  <c r="AQ32" i="206"/>
  <c r="AQ31" i="206"/>
  <c r="AQ30" i="206"/>
  <c r="AQ29" i="206"/>
  <c r="AQ28" i="206"/>
  <c r="AQ27" i="206"/>
  <c r="AQ26" i="206"/>
  <c r="AQ25" i="206"/>
  <c r="AQ24" i="206"/>
  <c r="AQ23" i="206"/>
  <c r="AQ22" i="206"/>
  <c r="AQ21" i="206"/>
  <c r="AQ20" i="206"/>
  <c r="AQ19" i="206"/>
  <c r="AQ18" i="206"/>
  <c r="AQ17" i="206"/>
  <c r="AQ16" i="206"/>
  <c r="AQ15" i="206"/>
  <c r="AQ14" i="206"/>
  <c r="AQ13" i="206"/>
  <c r="AQ12" i="206"/>
  <c r="AQ11" i="206"/>
  <c r="BV5" i="206"/>
  <c r="BU5" i="206"/>
  <c r="BT5" i="206"/>
  <c r="BS5" i="206"/>
  <c r="BR5" i="206"/>
  <c r="BQ5" i="206"/>
  <c r="BP5" i="206"/>
  <c r="BO5" i="206"/>
  <c r="BN5" i="206"/>
  <c r="BM5" i="206"/>
  <c r="BL5" i="206"/>
  <c r="BK5" i="206"/>
  <c r="BJ5" i="206"/>
  <c r="BI5" i="206"/>
  <c r="BH5" i="206"/>
  <c r="BG5" i="206"/>
  <c r="BF5" i="206"/>
  <c r="BE5" i="206"/>
  <c r="BD5" i="206"/>
  <c r="BC5" i="206"/>
  <c r="BA5" i="206"/>
  <c r="AZ5" i="206"/>
  <c r="AY5" i="206"/>
  <c r="AX5" i="206"/>
  <c r="AW5" i="206"/>
  <c r="AV5" i="206"/>
  <c r="AJ37" i="205"/>
  <c r="AI37" i="205"/>
  <c r="BI5" i="205" s="1"/>
  <c r="AH37" i="205"/>
  <c r="AG37" i="205"/>
  <c r="AF37" i="205"/>
  <c r="AE37" i="205"/>
  <c r="AD37" i="205"/>
  <c r="AC37" i="205"/>
  <c r="AB37" i="205"/>
  <c r="AA37" i="205"/>
  <c r="Z37" i="205"/>
  <c r="Y37" i="205"/>
  <c r="AJ35" i="205"/>
  <c r="AI35" i="205"/>
  <c r="AH35" i="205"/>
  <c r="AG35" i="205"/>
  <c r="AF35" i="205"/>
  <c r="AE35" i="205"/>
  <c r="AD35" i="205"/>
  <c r="AC35" i="205"/>
  <c r="AQ34" i="205"/>
  <c r="AQ33" i="205"/>
  <c r="AQ32" i="205"/>
  <c r="AQ31" i="205"/>
  <c r="AQ30" i="205"/>
  <c r="AQ29" i="205"/>
  <c r="AQ28" i="205"/>
  <c r="AQ27" i="205"/>
  <c r="AQ26" i="205"/>
  <c r="AQ25" i="205"/>
  <c r="AQ24" i="205"/>
  <c r="AQ23" i="205"/>
  <c r="AQ22" i="205"/>
  <c r="AQ21" i="205"/>
  <c r="AQ20" i="205"/>
  <c r="AQ19" i="205"/>
  <c r="AQ18" i="205"/>
  <c r="AQ17" i="205"/>
  <c r="AQ16" i="205"/>
  <c r="AQ15" i="205"/>
  <c r="AQ14" i="205"/>
  <c r="AQ13" i="205"/>
  <c r="AQ12" i="205"/>
  <c r="AQ11" i="205"/>
  <c r="BV5" i="205"/>
  <c r="BU5" i="205"/>
  <c r="BT5" i="205"/>
  <c r="BS5" i="205"/>
  <c r="BR5" i="205"/>
  <c r="BQ5" i="205"/>
  <c r="BP5" i="205"/>
  <c r="BO5" i="205"/>
  <c r="BN5" i="205"/>
  <c r="BM5" i="205"/>
  <c r="BL5" i="205"/>
  <c r="BK5" i="205"/>
  <c r="BJ5" i="205"/>
  <c r="BH5" i="205"/>
  <c r="BG5" i="205"/>
  <c r="BF5" i="205"/>
  <c r="BE5" i="205"/>
  <c r="BD5" i="205"/>
  <c r="BC5" i="205"/>
  <c r="BB5" i="205"/>
  <c r="BA5" i="205"/>
  <c r="AZ5" i="205"/>
  <c r="AY5" i="205"/>
  <c r="AX5" i="205"/>
  <c r="AW5" i="205"/>
  <c r="AV5" i="205"/>
  <c r="AJ37" i="204"/>
  <c r="AI37" i="204"/>
  <c r="AH37" i="204"/>
  <c r="AG37" i="204"/>
  <c r="AF37" i="204"/>
  <c r="BF5" i="204" s="1"/>
  <c r="AE37" i="204"/>
  <c r="AD37" i="204"/>
  <c r="AC37" i="204"/>
  <c r="AB37" i="204"/>
  <c r="AA37" i="204"/>
  <c r="Z37" i="204"/>
  <c r="AZ5" i="204" s="1"/>
  <c r="Y37" i="204"/>
  <c r="AJ35" i="204"/>
  <c r="AI35" i="204"/>
  <c r="AH35" i="204"/>
  <c r="AG35" i="204"/>
  <c r="AF35" i="204"/>
  <c r="BR5" i="204" s="1"/>
  <c r="AE35" i="204"/>
  <c r="AD35" i="204"/>
  <c r="AC35" i="204"/>
  <c r="AQ34" i="204"/>
  <c r="AQ33" i="204"/>
  <c r="AQ32" i="204"/>
  <c r="AQ31" i="204"/>
  <c r="AQ30" i="204"/>
  <c r="AQ29" i="204"/>
  <c r="AQ28" i="204"/>
  <c r="AQ27" i="204"/>
  <c r="AQ26" i="204"/>
  <c r="AQ25" i="204"/>
  <c r="AQ24" i="204"/>
  <c r="AQ23" i="204"/>
  <c r="AQ22" i="204"/>
  <c r="AQ21" i="204"/>
  <c r="AQ20" i="204"/>
  <c r="AQ19" i="204"/>
  <c r="AQ18" i="204"/>
  <c r="AQ17" i="204"/>
  <c r="AQ16" i="204"/>
  <c r="AQ15" i="204"/>
  <c r="AQ14" i="204"/>
  <c r="AQ13" i="204"/>
  <c r="AQ12" i="204"/>
  <c r="AQ11" i="204"/>
  <c r="BV5" i="204"/>
  <c r="BU5" i="204"/>
  <c r="BT5" i="204"/>
  <c r="BS5" i="204"/>
  <c r="BQ5" i="204"/>
  <c r="BP5" i="204"/>
  <c r="BO5" i="204"/>
  <c r="BL5" i="204"/>
  <c r="BK5" i="204"/>
  <c r="BJ5" i="204"/>
  <c r="BI5" i="204"/>
  <c r="BH5" i="204"/>
  <c r="BG5" i="204"/>
  <c r="BE5" i="204"/>
  <c r="BD5" i="204"/>
  <c r="BC5" i="204"/>
  <c r="BB5" i="204"/>
  <c r="BA5" i="204"/>
  <c r="AY5" i="204"/>
  <c r="AX5" i="204"/>
  <c r="AW5" i="204"/>
  <c r="AV5" i="204"/>
  <c r="AJ37" i="203"/>
  <c r="AI37" i="203"/>
  <c r="AH37" i="203"/>
  <c r="AG37" i="203"/>
  <c r="BG5" i="203" s="1"/>
  <c r="AF37" i="203"/>
  <c r="AE37" i="203"/>
  <c r="AD37" i="203"/>
  <c r="AC37" i="203"/>
  <c r="AB37" i="203"/>
  <c r="AA37" i="203"/>
  <c r="Z37" i="203"/>
  <c r="Y37" i="203"/>
  <c r="AJ35" i="203"/>
  <c r="AI35" i="203"/>
  <c r="AH35" i="203"/>
  <c r="AG35" i="203"/>
  <c r="AF35" i="203"/>
  <c r="AE35" i="203"/>
  <c r="AD35" i="203"/>
  <c r="AC35" i="203"/>
  <c r="AQ34" i="203"/>
  <c r="AQ33" i="203"/>
  <c r="AQ32" i="203"/>
  <c r="AQ31" i="203"/>
  <c r="AQ30" i="203"/>
  <c r="AQ29" i="203"/>
  <c r="AQ28" i="203"/>
  <c r="AQ27" i="203"/>
  <c r="AQ26" i="203"/>
  <c r="AQ25" i="203"/>
  <c r="AQ24" i="203"/>
  <c r="AQ23" i="203"/>
  <c r="AQ22" i="203"/>
  <c r="AQ21" i="203"/>
  <c r="AQ20" i="203"/>
  <c r="AQ19" i="203"/>
  <c r="AQ18" i="203"/>
  <c r="AQ17" i="203"/>
  <c r="AQ16" i="203"/>
  <c r="AQ15" i="203"/>
  <c r="AQ14" i="203"/>
  <c r="AQ13" i="203"/>
  <c r="AQ12" i="203"/>
  <c r="AQ11" i="203"/>
  <c r="BV5" i="203"/>
  <c r="BU5" i="203"/>
  <c r="BT5" i="203"/>
  <c r="BS5" i="203"/>
  <c r="BR5" i="203"/>
  <c r="BQ5" i="203"/>
  <c r="BP5" i="203"/>
  <c r="BO5" i="203"/>
  <c r="BN5" i="203"/>
  <c r="BM5" i="203"/>
  <c r="BL5" i="203"/>
  <c r="BK5" i="203"/>
  <c r="BJ5" i="203"/>
  <c r="BI5" i="203"/>
  <c r="BH5" i="203"/>
  <c r="BF5" i="203"/>
  <c r="BE5" i="203"/>
  <c r="BD5" i="203"/>
  <c r="BC5" i="203"/>
  <c r="BB5" i="203"/>
  <c r="BA5" i="203"/>
  <c r="AZ5" i="203"/>
  <c r="AY5" i="203"/>
  <c r="AX5" i="203"/>
  <c r="AW5" i="203"/>
  <c r="AV5" i="203"/>
  <c r="AJ37" i="202"/>
  <c r="AI37" i="202"/>
  <c r="AH37" i="202"/>
  <c r="AG37" i="202"/>
  <c r="AF37" i="202"/>
  <c r="BF5" i="202" s="1"/>
  <c r="AE37" i="202"/>
  <c r="AD37" i="202"/>
  <c r="AC37" i="202"/>
  <c r="AB37" i="202"/>
  <c r="AA37" i="202"/>
  <c r="Z37" i="202"/>
  <c r="Y37" i="202"/>
  <c r="BN5" i="202" s="1"/>
  <c r="AJ35" i="202"/>
  <c r="AI35" i="202"/>
  <c r="AH35" i="202"/>
  <c r="AG35" i="202"/>
  <c r="AF35" i="202"/>
  <c r="BR5" i="202" s="1"/>
  <c r="AE35" i="202"/>
  <c r="AD35" i="202"/>
  <c r="AC35" i="202"/>
  <c r="AQ34" i="202"/>
  <c r="AQ33" i="202"/>
  <c r="AQ32" i="202"/>
  <c r="AQ31" i="202"/>
  <c r="AQ30" i="202"/>
  <c r="AQ29" i="202"/>
  <c r="AQ28" i="202"/>
  <c r="AQ27" i="202"/>
  <c r="AQ26" i="202"/>
  <c r="AQ25" i="202"/>
  <c r="AQ24" i="202"/>
  <c r="AQ23" i="202"/>
  <c r="AQ22" i="202"/>
  <c r="AQ21" i="202"/>
  <c r="AQ20" i="202"/>
  <c r="AQ19" i="202"/>
  <c r="AQ18" i="202"/>
  <c r="AQ17" i="202"/>
  <c r="AQ16" i="202"/>
  <c r="AQ15" i="202"/>
  <c r="AQ14" i="202"/>
  <c r="AQ13" i="202"/>
  <c r="AQ12" i="202"/>
  <c r="AQ11" i="202"/>
  <c r="BV5" i="202"/>
  <c r="BU5" i="202"/>
  <c r="BT5" i="202"/>
  <c r="BS5" i="202"/>
  <c r="BQ5" i="202"/>
  <c r="BP5" i="202"/>
  <c r="BO5" i="202"/>
  <c r="BJ5" i="202"/>
  <c r="BI5" i="202"/>
  <c r="BH5" i="202"/>
  <c r="BG5" i="202"/>
  <c r="BE5" i="202"/>
  <c r="BD5" i="202"/>
  <c r="BC5" i="202"/>
  <c r="BB5" i="202"/>
  <c r="BA5" i="202"/>
  <c r="AZ5" i="202"/>
  <c r="AY5" i="202"/>
  <c r="AX5" i="202"/>
  <c r="AW5" i="202"/>
  <c r="AV5" i="202"/>
  <c r="AJ37" i="201"/>
  <c r="AI37" i="201"/>
  <c r="AH37" i="201"/>
  <c r="AG37" i="201"/>
  <c r="AF37" i="201"/>
  <c r="AE37" i="201"/>
  <c r="BE5" i="201" s="1"/>
  <c r="AD37" i="201"/>
  <c r="AC37" i="201"/>
  <c r="AB37" i="201"/>
  <c r="AA37" i="201"/>
  <c r="Z37" i="201"/>
  <c r="Y37" i="201"/>
  <c r="AJ35" i="201"/>
  <c r="AI35" i="201"/>
  <c r="AH35" i="201"/>
  <c r="AG35" i="201"/>
  <c r="AF35" i="201"/>
  <c r="AE35" i="201"/>
  <c r="AD35" i="201"/>
  <c r="AC35" i="201"/>
  <c r="AQ34" i="201"/>
  <c r="AQ33" i="201"/>
  <c r="AQ32" i="201"/>
  <c r="AQ31" i="201"/>
  <c r="AQ30" i="201"/>
  <c r="AQ29" i="201"/>
  <c r="AQ28" i="201"/>
  <c r="AQ27" i="201"/>
  <c r="AQ26" i="201"/>
  <c r="AQ25" i="201"/>
  <c r="AQ24" i="201"/>
  <c r="AQ23" i="201"/>
  <c r="AQ22" i="201"/>
  <c r="AQ21" i="201"/>
  <c r="AQ20" i="201"/>
  <c r="AQ19" i="201"/>
  <c r="AQ18" i="201"/>
  <c r="AQ17" i="201"/>
  <c r="AQ16" i="201"/>
  <c r="AQ15" i="201"/>
  <c r="AQ14" i="201"/>
  <c r="AQ13" i="201"/>
  <c r="AQ12" i="201"/>
  <c r="AQ11" i="201"/>
  <c r="BV5" i="201"/>
  <c r="BU5" i="201"/>
  <c r="BT5" i="201"/>
  <c r="BS5" i="201"/>
  <c r="BR5" i="201"/>
  <c r="BQ5" i="201"/>
  <c r="BP5" i="201"/>
  <c r="BO5" i="201"/>
  <c r="BN5" i="201"/>
  <c r="BM5" i="201"/>
  <c r="BL5" i="201"/>
  <c r="BK5" i="201"/>
  <c r="BJ5" i="201"/>
  <c r="BI5" i="201"/>
  <c r="BH5" i="201"/>
  <c r="BG5" i="201"/>
  <c r="BF5" i="201"/>
  <c r="BD5" i="201"/>
  <c r="BC5" i="201"/>
  <c r="BB5" i="201"/>
  <c r="BA5" i="201"/>
  <c r="AZ5" i="201"/>
  <c r="AY5" i="201"/>
  <c r="AX5" i="201"/>
  <c r="AW5" i="201"/>
  <c r="AV5" i="201"/>
  <c r="AJ37" i="200"/>
  <c r="AI37" i="200"/>
  <c r="AH37" i="200"/>
  <c r="AG37" i="200"/>
  <c r="AF37" i="200"/>
  <c r="AE37" i="200"/>
  <c r="AD37" i="200"/>
  <c r="AC37" i="200"/>
  <c r="AB37" i="200"/>
  <c r="AA37" i="200"/>
  <c r="Z37" i="200"/>
  <c r="BL5" i="200" s="1"/>
  <c r="Y37" i="200"/>
  <c r="AJ35" i="200"/>
  <c r="AI35" i="200"/>
  <c r="AH35" i="200"/>
  <c r="AG35" i="200"/>
  <c r="AF35" i="200"/>
  <c r="AE35" i="200"/>
  <c r="AD35" i="200"/>
  <c r="AC35" i="200"/>
  <c r="AQ34" i="200"/>
  <c r="AQ33" i="200"/>
  <c r="AQ32" i="200"/>
  <c r="AQ31" i="200"/>
  <c r="AQ30" i="200"/>
  <c r="AQ29" i="200"/>
  <c r="AQ28" i="200"/>
  <c r="AQ27" i="200"/>
  <c r="AQ26" i="200"/>
  <c r="AQ25" i="200"/>
  <c r="AQ24" i="200"/>
  <c r="AQ23" i="200"/>
  <c r="AQ22" i="200"/>
  <c r="AQ21" i="200"/>
  <c r="AQ20" i="200"/>
  <c r="AQ19" i="200"/>
  <c r="AQ18" i="200"/>
  <c r="AQ17" i="200"/>
  <c r="AQ16" i="200"/>
  <c r="AQ15" i="200"/>
  <c r="AQ14" i="200"/>
  <c r="AQ13" i="200"/>
  <c r="AQ12" i="200"/>
  <c r="AQ11" i="200"/>
  <c r="BV5" i="200"/>
  <c r="BU5" i="200"/>
  <c r="BT5" i="200"/>
  <c r="BS5" i="200"/>
  <c r="BR5" i="200"/>
  <c r="BQ5" i="200"/>
  <c r="BP5" i="200"/>
  <c r="BO5" i="200"/>
  <c r="BN5" i="200"/>
  <c r="BM5" i="200"/>
  <c r="BK5" i="200"/>
  <c r="BJ5" i="200"/>
  <c r="BI5" i="200"/>
  <c r="BH5" i="200"/>
  <c r="BG5" i="200"/>
  <c r="BF5" i="200"/>
  <c r="BE5" i="200"/>
  <c r="BD5" i="200"/>
  <c r="BC5" i="200"/>
  <c r="BB5" i="200"/>
  <c r="BA5" i="200"/>
  <c r="AZ5" i="200"/>
  <c r="AY5" i="200"/>
  <c r="AX5" i="200"/>
  <c r="AW5" i="200"/>
  <c r="AV5" i="200"/>
  <c r="AJ37" i="199"/>
  <c r="AI37" i="199"/>
  <c r="AH37" i="199"/>
  <c r="AG37" i="199"/>
  <c r="AF37" i="199"/>
  <c r="BF5" i="199" s="1"/>
  <c r="AE37" i="199"/>
  <c r="AD37" i="199"/>
  <c r="AC37" i="199"/>
  <c r="BC5" i="199" s="1"/>
  <c r="AB37" i="199"/>
  <c r="AA37" i="199"/>
  <c r="Z37" i="199"/>
  <c r="Y37" i="199"/>
  <c r="AJ35" i="199"/>
  <c r="AI35" i="199"/>
  <c r="AH35" i="199"/>
  <c r="AG35" i="199"/>
  <c r="AF35" i="199"/>
  <c r="AE35" i="199"/>
  <c r="AD35" i="199"/>
  <c r="AC35" i="199"/>
  <c r="AQ34" i="199"/>
  <c r="AQ33" i="199"/>
  <c r="AQ32" i="199"/>
  <c r="AQ31" i="199"/>
  <c r="AQ30" i="199"/>
  <c r="AQ29" i="199"/>
  <c r="AQ28" i="199"/>
  <c r="AQ27" i="199"/>
  <c r="AQ26" i="199"/>
  <c r="AQ25" i="199"/>
  <c r="AQ24" i="199"/>
  <c r="AQ23" i="199"/>
  <c r="AQ22" i="199"/>
  <c r="AQ21" i="199"/>
  <c r="AQ20" i="199"/>
  <c r="AQ19" i="199"/>
  <c r="AQ18" i="199"/>
  <c r="AQ17" i="199"/>
  <c r="AQ16" i="199"/>
  <c r="AQ15" i="199"/>
  <c r="AQ14" i="199"/>
  <c r="AQ13" i="199"/>
  <c r="AQ12" i="199"/>
  <c r="AQ11" i="199"/>
  <c r="BV5" i="199"/>
  <c r="BU5" i="199"/>
  <c r="BT5" i="199"/>
  <c r="BS5" i="199"/>
  <c r="BR5" i="199"/>
  <c r="BQ5" i="199"/>
  <c r="BP5" i="199"/>
  <c r="BO5" i="199"/>
  <c r="BN5" i="199"/>
  <c r="BM5" i="199"/>
  <c r="BL5" i="199"/>
  <c r="BK5" i="199"/>
  <c r="BJ5" i="199"/>
  <c r="BI5" i="199"/>
  <c r="BH5" i="199"/>
  <c r="BG5" i="199"/>
  <c r="BE5" i="199"/>
  <c r="BD5" i="199"/>
  <c r="BB5" i="199"/>
  <c r="BA5" i="199"/>
  <c r="AZ5" i="199"/>
  <c r="AY5" i="199"/>
  <c r="AX5" i="199"/>
  <c r="AW5" i="199"/>
  <c r="AV5" i="199"/>
  <c r="AJ37" i="198"/>
  <c r="BJ5" i="198" s="1"/>
  <c r="AI37" i="198"/>
  <c r="AH37" i="198"/>
  <c r="AG37" i="198"/>
  <c r="AF37" i="198"/>
  <c r="BF5" i="198" s="1"/>
  <c r="AE37" i="198"/>
  <c r="AD37" i="198"/>
  <c r="AC37" i="198"/>
  <c r="AB37" i="198"/>
  <c r="AA37" i="198"/>
  <c r="Z37" i="198"/>
  <c r="Y37" i="198"/>
  <c r="AJ35" i="198"/>
  <c r="AI35" i="198"/>
  <c r="AH35" i="198"/>
  <c r="AG35" i="198"/>
  <c r="AF35" i="198"/>
  <c r="BR5" i="198" s="1"/>
  <c r="AE35" i="198"/>
  <c r="AD35" i="198"/>
  <c r="AC35" i="198"/>
  <c r="AQ34" i="198"/>
  <c r="AQ33" i="198"/>
  <c r="AQ32" i="198"/>
  <c r="AQ31" i="198"/>
  <c r="AQ30" i="198"/>
  <c r="AQ29" i="198"/>
  <c r="AQ28" i="198"/>
  <c r="AQ27" i="198"/>
  <c r="AQ26" i="198"/>
  <c r="AQ25" i="198"/>
  <c r="AQ24" i="198"/>
  <c r="AQ23" i="198"/>
  <c r="AQ22" i="198"/>
  <c r="AQ21" i="198"/>
  <c r="AQ20" i="198"/>
  <c r="AQ19" i="198"/>
  <c r="AQ18" i="198"/>
  <c r="AQ17" i="198"/>
  <c r="AQ16" i="198"/>
  <c r="AQ15" i="198"/>
  <c r="AQ14" i="198"/>
  <c r="AQ13" i="198"/>
  <c r="AQ12" i="198"/>
  <c r="AQ11" i="198"/>
  <c r="BV5" i="198"/>
  <c r="BU5" i="198"/>
  <c r="BT5" i="198"/>
  <c r="BS5" i="198"/>
  <c r="BQ5" i="198"/>
  <c r="BP5" i="198"/>
  <c r="BO5" i="198"/>
  <c r="BN5" i="198"/>
  <c r="BM5" i="198"/>
  <c r="BL5" i="198"/>
  <c r="BK5" i="198"/>
  <c r="BI5" i="198"/>
  <c r="BH5" i="198"/>
  <c r="BG5" i="198"/>
  <c r="BE5" i="198"/>
  <c r="BD5" i="198"/>
  <c r="BC5" i="198"/>
  <c r="BB5" i="198"/>
  <c r="BA5" i="198"/>
  <c r="AZ5" i="198"/>
  <c r="AY5" i="198"/>
  <c r="AX5" i="198"/>
  <c r="AW5" i="198"/>
  <c r="AV5" i="198"/>
  <c r="AJ37" i="197"/>
  <c r="AI37" i="197"/>
  <c r="AH37" i="197"/>
  <c r="AG37" i="197"/>
  <c r="AF37" i="197"/>
  <c r="AE37" i="197"/>
  <c r="AD37" i="197"/>
  <c r="AC37" i="197"/>
  <c r="AB37" i="197"/>
  <c r="BN5" i="197" s="1"/>
  <c r="AA37" i="197"/>
  <c r="BA5" i="197" s="1"/>
  <c r="Z37" i="197"/>
  <c r="Y37" i="197"/>
  <c r="AJ35" i="197"/>
  <c r="AI35" i="197"/>
  <c r="AH35" i="197"/>
  <c r="AG35" i="197"/>
  <c r="AF35" i="197"/>
  <c r="AE35" i="197"/>
  <c r="AD35" i="197"/>
  <c r="AC35" i="197"/>
  <c r="BO5" i="197" s="1"/>
  <c r="AQ34" i="197"/>
  <c r="AQ33" i="197"/>
  <c r="AQ32" i="197"/>
  <c r="AQ31" i="197"/>
  <c r="AQ30" i="197"/>
  <c r="AQ29" i="197"/>
  <c r="AQ28" i="197"/>
  <c r="AQ27" i="197"/>
  <c r="AQ26" i="197"/>
  <c r="AQ25" i="197"/>
  <c r="AQ24" i="197"/>
  <c r="AQ23" i="197"/>
  <c r="AQ22" i="197"/>
  <c r="AQ21" i="197"/>
  <c r="AQ20" i="197"/>
  <c r="AQ19" i="197"/>
  <c r="AQ18" i="197"/>
  <c r="AQ17" i="197"/>
  <c r="AQ16" i="197"/>
  <c r="AQ15" i="197"/>
  <c r="AQ14" i="197"/>
  <c r="AQ13" i="197"/>
  <c r="AQ12" i="197"/>
  <c r="AQ11" i="197"/>
  <c r="BV5" i="197"/>
  <c r="BU5" i="197"/>
  <c r="BT5" i="197"/>
  <c r="BS5" i="197"/>
  <c r="BR5" i="197"/>
  <c r="BQ5" i="197"/>
  <c r="BP5" i="197"/>
  <c r="BM5" i="197"/>
  <c r="BL5" i="197"/>
  <c r="BK5" i="197"/>
  <c r="BJ5" i="197"/>
  <c r="BI5" i="197"/>
  <c r="BH5" i="197"/>
  <c r="BG5" i="197"/>
  <c r="BF5" i="197"/>
  <c r="BE5" i="197"/>
  <c r="BD5" i="197"/>
  <c r="BC5" i="197"/>
  <c r="BB5" i="197"/>
  <c r="AZ5" i="197"/>
  <c r="AY5" i="197"/>
  <c r="AX5" i="197"/>
  <c r="AW5" i="197"/>
  <c r="AV5" i="197"/>
  <c r="AJ37" i="196"/>
  <c r="AI37" i="196"/>
  <c r="AH37" i="196"/>
  <c r="BH5" i="196" s="1"/>
  <c r="AG37" i="196"/>
  <c r="AF37" i="196"/>
  <c r="AE37" i="196"/>
  <c r="AD37" i="196"/>
  <c r="AC37" i="196"/>
  <c r="AB37" i="196"/>
  <c r="AA37" i="196"/>
  <c r="Z37" i="196"/>
  <c r="Y37" i="196"/>
  <c r="AJ35" i="196"/>
  <c r="AI35" i="196"/>
  <c r="AH35" i="196"/>
  <c r="AG35" i="196"/>
  <c r="AF35" i="196"/>
  <c r="AE35" i="196"/>
  <c r="AD35" i="196"/>
  <c r="AC35" i="196"/>
  <c r="AQ34" i="196"/>
  <c r="AQ33" i="196"/>
  <c r="AQ32" i="196"/>
  <c r="AQ31" i="196"/>
  <c r="AQ30" i="196"/>
  <c r="AQ29" i="196"/>
  <c r="AQ28" i="196"/>
  <c r="AQ27" i="196"/>
  <c r="AQ26" i="196"/>
  <c r="AQ25" i="196"/>
  <c r="AQ24" i="196"/>
  <c r="AQ23" i="196"/>
  <c r="AQ22" i="196"/>
  <c r="AQ21" i="196"/>
  <c r="AQ20" i="196"/>
  <c r="AQ19" i="196"/>
  <c r="AQ18" i="196"/>
  <c r="AQ17" i="196"/>
  <c r="AQ16" i="196"/>
  <c r="AQ15" i="196"/>
  <c r="AQ14" i="196"/>
  <c r="AQ13" i="196"/>
  <c r="AQ12" i="196"/>
  <c r="AQ11" i="196"/>
  <c r="BV5" i="196"/>
  <c r="BU5" i="196"/>
  <c r="BT5" i="196"/>
  <c r="BS5" i="196"/>
  <c r="BR5" i="196"/>
  <c r="BQ5" i="196"/>
  <c r="BP5" i="196"/>
  <c r="BO5" i="196"/>
  <c r="BN5" i="196"/>
  <c r="BM5" i="196"/>
  <c r="BL5" i="196"/>
  <c r="BK5" i="196"/>
  <c r="BJ5" i="196"/>
  <c r="BI5" i="196"/>
  <c r="BG5" i="196"/>
  <c r="BF5" i="196"/>
  <c r="BE5" i="196"/>
  <c r="BD5" i="196"/>
  <c r="BC5" i="196"/>
  <c r="BB5" i="196"/>
  <c r="BA5" i="196"/>
  <c r="AZ5" i="196"/>
  <c r="AY5" i="196"/>
  <c r="AX5" i="196"/>
  <c r="AW5" i="196"/>
  <c r="AV5" i="196"/>
  <c r="AJ37" i="195"/>
  <c r="AI37" i="195"/>
  <c r="AH37" i="195"/>
  <c r="AG37" i="195"/>
  <c r="AF37" i="195"/>
  <c r="BF5" i="195" s="1"/>
  <c r="AE37" i="195"/>
  <c r="AD37" i="195"/>
  <c r="AC37" i="195"/>
  <c r="AB37" i="195"/>
  <c r="AA37" i="195"/>
  <c r="Z37" i="195"/>
  <c r="Y37" i="195"/>
  <c r="AY5" i="195" s="1"/>
  <c r="AJ35" i="195"/>
  <c r="AI35" i="195"/>
  <c r="AH35" i="195"/>
  <c r="AG35" i="195"/>
  <c r="AF35" i="195"/>
  <c r="BR5" i="195" s="1"/>
  <c r="AE35" i="195"/>
  <c r="AD35" i="195"/>
  <c r="AC35" i="195"/>
  <c r="AQ34" i="195"/>
  <c r="AQ33" i="195"/>
  <c r="AQ32" i="195"/>
  <c r="AQ31" i="195"/>
  <c r="AQ30" i="195"/>
  <c r="AQ29" i="195"/>
  <c r="AQ28" i="195"/>
  <c r="AQ27" i="195"/>
  <c r="AQ26" i="195"/>
  <c r="AQ25" i="195"/>
  <c r="AQ24" i="195"/>
  <c r="AQ23" i="195"/>
  <c r="AQ22" i="195"/>
  <c r="AQ21" i="195"/>
  <c r="AQ20" i="195"/>
  <c r="AQ19" i="195"/>
  <c r="AQ18" i="195"/>
  <c r="AQ17" i="195"/>
  <c r="AQ16" i="195"/>
  <c r="AQ15" i="195"/>
  <c r="AQ14" i="195"/>
  <c r="AQ13" i="195"/>
  <c r="AQ12" i="195"/>
  <c r="AQ11" i="195"/>
  <c r="BV5" i="195"/>
  <c r="BU5" i="195"/>
  <c r="BT5" i="195"/>
  <c r="BS5" i="195"/>
  <c r="BQ5" i="195"/>
  <c r="BP5" i="195"/>
  <c r="BO5" i="195"/>
  <c r="BK5" i="195"/>
  <c r="BJ5" i="195"/>
  <c r="BI5" i="195"/>
  <c r="BH5" i="195"/>
  <c r="BG5" i="195"/>
  <c r="BE5" i="195"/>
  <c r="BD5" i="195"/>
  <c r="BC5" i="195"/>
  <c r="BB5" i="195"/>
  <c r="BA5" i="195"/>
  <c r="AZ5" i="195"/>
  <c r="AX5" i="195"/>
  <c r="AW5" i="195"/>
  <c r="AV5" i="195"/>
  <c r="AJ37" i="194"/>
  <c r="AI37" i="194"/>
  <c r="AH37" i="194"/>
  <c r="AG37" i="194"/>
  <c r="AF37" i="194"/>
  <c r="BF5" i="194" s="1"/>
  <c r="AE37" i="194"/>
  <c r="AD37" i="194"/>
  <c r="AC37" i="194"/>
  <c r="AB37" i="194"/>
  <c r="AA37" i="194"/>
  <c r="Z37" i="194"/>
  <c r="Y37" i="194"/>
  <c r="AJ35" i="194"/>
  <c r="AI35" i="194"/>
  <c r="AH35" i="194"/>
  <c r="AG35" i="194"/>
  <c r="AF35" i="194"/>
  <c r="BR5" i="194" s="1"/>
  <c r="AE35" i="194"/>
  <c r="AD35" i="194"/>
  <c r="AC35" i="194"/>
  <c r="AQ34" i="194"/>
  <c r="AQ33" i="194"/>
  <c r="AQ32" i="194"/>
  <c r="AQ31" i="194"/>
  <c r="AQ30" i="194"/>
  <c r="AQ29" i="194"/>
  <c r="AQ28" i="194"/>
  <c r="AQ27" i="194"/>
  <c r="AQ26" i="194"/>
  <c r="AQ25" i="194"/>
  <c r="AQ24" i="194"/>
  <c r="AQ23" i="194"/>
  <c r="AQ22" i="194"/>
  <c r="AQ21" i="194"/>
  <c r="AQ20" i="194"/>
  <c r="AQ19" i="194"/>
  <c r="AQ18" i="194"/>
  <c r="AQ17" i="194"/>
  <c r="AQ16" i="194"/>
  <c r="AQ15" i="194"/>
  <c r="AQ14" i="194"/>
  <c r="AQ13" i="194"/>
  <c r="AQ12" i="194"/>
  <c r="AQ11" i="194"/>
  <c r="BV5" i="194"/>
  <c r="BU5" i="194"/>
  <c r="BT5" i="194"/>
  <c r="BS5" i="194"/>
  <c r="BQ5" i="194"/>
  <c r="BP5" i="194"/>
  <c r="BO5" i="194"/>
  <c r="BN5" i="194"/>
  <c r="BM5" i="194"/>
  <c r="BL5" i="194"/>
  <c r="BK5" i="194"/>
  <c r="BJ5" i="194"/>
  <c r="BI5" i="194"/>
  <c r="BH5" i="194"/>
  <c r="BG5" i="194"/>
  <c r="BE5" i="194"/>
  <c r="BD5" i="194"/>
  <c r="BC5" i="194"/>
  <c r="BB5" i="194"/>
  <c r="BA5" i="194"/>
  <c r="AZ5" i="194"/>
  <c r="AY5" i="194"/>
  <c r="AX5" i="194"/>
  <c r="AW5" i="194"/>
  <c r="AV5" i="194"/>
  <c r="AJ37" i="193"/>
  <c r="AI37" i="193"/>
  <c r="AH37" i="193"/>
  <c r="AG37" i="193"/>
  <c r="AF37" i="193"/>
  <c r="AE37" i="193"/>
  <c r="AD37" i="193"/>
  <c r="AC37" i="193"/>
  <c r="AB37" i="193"/>
  <c r="AA37" i="193"/>
  <c r="BM5" i="193" s="1"/>
  <c r="Z37" i="193"/>
  <c r="Y37" i="193"/>
  <c r="AJ35" i="193"/>
  <c r="AI35" i="193"/>
  <c r="AH35" i="193"/>
  <c r="AG35" i="193"/>
  <c r="AF35" i="193"/>
  <c r="AE35" i="193"/>
  <c r="AD35" i="193"/>
  <c r="AC35" i="193"/>
  <c r="AQ34" i="193"/>
  <c r="AQ33" i="193"/>
  <c r="AQ32" i="193"/>
  <c r="AQ31" i="193"/>
  <c r="AQ30" i="193"/>
  <c r="AQ29" i="193"/>
  <c r="AQ28" i="193"/>
  <c r="AQ27" i="193"/>
  <c r="AQ26" i="193"/>
  <c r="AQ25" i="193"/>
  <c r="AQ24" i="193"/>
  <c r="AQ23" i="193"/>
  <c r="AQ22" i="193"/>
  <c r="AQ21" i="193"/>
  <c r="AQ20" i="193"/>
  <c r="AQ19" i="193"/>
  <c r="AQ18" i="193"/>
  <c r="AQ17" i="193"/>
  <c r="AQ16" i="193"/>
  <c r="AQ15" i="193"/>
  <c r="AQ14" i="193"/>
  <c r="AQ13" i="193"/>
  <c r="AQ12" i="193"/>
  <c r="AQ11" i="193"/>
  <c r="BV5" i="193"/>
  <c r="BU5" i="193"/>
  <c r="BT5" i="193"/>
  <c r="BS5" i="193"/>
  <c r="BR5" i="193"/>
  <c r="BQ5" i="193"/>
  <c r="BP5" i="193"/>
  <c r="BO5" i="193"/>
  <c r="BN5" i="193"/>
  <c r="BL5" i="193"/>
  <c r="BK5" i="193"/>
  <c r="BJ5" i="193"/>
  <c r="BI5" i="193"/>
  <c r="BH5" i="193"/>
  <c r="BG5" i="193"/>
  <c r="BF5" i="193"/>
  <c r="BE5" i="193"/>
  <c r="BD5" i="193"/>
  <c r="BC5" i="193"/>
  <c r="BB5" i="193"/>
  <c r="BA5" i="193"/>
  <c r="AZ5" i="193"/>
  <c r="AY5" i="193"/>
  <c r="AX5" i="193"/>
  <c r="AW5" i="193"/>
  <c r="AV5" i="193"/>
  <c r="AJ37" i="192"/>
  <c r="AI37" i="192"/>
  <c r="AH37" i="192"/>
  <c r="AG37" i="192"/>
  <c r="AF37" i="192"/>
  <c r="BF5" i="192" s="1"/>
  <c r="AE37" i="192"/>
  <c r="AD37" i="192"/>
  <c r="BD5" i="192" s="1"/>
  <c r="AC37" i="192"/>
  <c r="AB37" i="192"/>
  <c r="AA37" i="192"/>
  <c r="Z37" i="192"/>
  <c r="Y37" i="192"/>
  <c r="AJ35" i="192"/>
  <c r="AI35" i="192"/>
  <c r="AH35" i="192"/>
  <c r="AG35" i="192"/>
  <c r="AF35" i="192"/>
  <c r="BR5" i="192" s="1"/>
  <c r="AE35" i="192"/>
  <c r="AD35" i="192"/>
  <c r="AC3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Q11" i="192"/>
  <c r="BV5" i="192"/>
  <c r="BU5" i="192"/>
  <c r="BT5" i="192"/>
  <c r="BS5" i="192"/>
  <c r="BQ5" i="192"/>
  <c r="BP5" i="192"/>
  <c r="BO5" i="192"/>
  <c r="BN5" i="192"/>
  <c r="BM5" i="192"/>
  <c r="BL5" i="192"/>
  <c r="BK5" i="192"/>
  <c r="BJ5" i="192"/>
  <c r="BI5" i="192"/>
  <c r="BH5" i="192"/>
  <c r="BG5" i="192"/>
  <c r="BE5" i="192"/>
  <c r="BC5" i="192"/>
  <c r="BB5" i="192"/>
  <c r="BA5" i="192"/>
  <c r="AZ5" i="192"/>
  <c r="AY5" i="192"/>
  <c r="AX5" i="192"/>
  <c r="AW5" i="192"/>
  <c r="AV5" i="192"/>
  <c r="AJ37" i="191"/>
  <c r="AI37" i="191"/>
  <c r="AH37" i="191"/>
  <c r="AG37" i="191"/>
  <c r="AF37" i="191"/>
  <c r="BF5" i="191" s="1"/>
  <c r="AE37" i="191"/>
  <c r="AD37" i="191"/>
  <c r="AC37" i="191"/>
  <c r="AB37" i="191"/>
  <c r="AA37" i="191"/>
  <c r="Z37" i="191"/>
  <c r="Y37" i="191"/>
  <c r="BK5" i="191" s="1"/>
  <c r="AJ35" i="191"/>
  <c r="AI35" i="191"/>
  <c r="AH35" i="191"/>
  <c r="AG35" i="191"/>
  <c r="AF35" i="191"/>
  <c r="AE35" i="191"/>
  <c r="AD35" i="191"/>
  <c r="AC35" i="191"/>
  <c r="AQ34" i="191"/>
  <c r="AQ33" i="191"/>
  <c r="AQ32" i="191"/>
  <c r="AQ31" i="191"/>
  <c r="AQ30" i="191"/>
  <c r="AQ29" i="191"/>
  <c r="AQ28" i="191"/>
  <c r="AQ27" i="191"/>
  <c r="AQ26" i="191"/>
  <c r="AQ25" i="191"/>
  <c r="AQ24" i="191"/>
  <c r="AQ23" i="191"/>
  <c r="AQ22" i="191"/>
  <c r="AQ21" i="191"/>
  <c r="AQ20" i="191"/>
  <c r="AQ19" i="191"/>
  <c r="AQ18" i="191"/>
  <c r="AQ17" i="191"/>
  <c r="AQ16" i="191"/>
  <c r="AQ15" i="191"/>
  <c r="AQ14" i="191"/>
  <c r="AQ13" i="191"/>
  <c r="AQ12" i="191"/>
  <c r="AQ11" i="191"/>
  <c r="BV5" i="191"/>
  <c r="BU5" i="191"/>
  <c r="BT5" i="191"/>
  <c r="BS5" i="191"/>
  <c r="BR5" i="191"/>
  <c r="BQ5" i="191"/>
  <c r="BP5" i="191"/>
  <c r="BO5" i="191"/>
  <c r="BN5" i="191"/>
  <c r="BM5" i="191"/>
  <c r="BL5" i="191"/>
  <c r="BJ5" i="191"/>
  <c r="BI5" i="191"/>
  <c r="BH5" i="191"/>
  <c r="BG5" i="191"/>
  <c r="BE5" i="191"/>
  <c r="BD5" i="191"/>
  <c r="BC5" i="191"/>
  <c r="BB5" i="191"/>
  <c r="BA5" i="191"/>
  <c r="AZ5" i="191"/>
  <c r="AY5" i="191"/>
  <c r="AX5" i="191"/>
  <c r="AW5" i="191"/>
  <c r="AV5" i="191"/>
  <c r="AJ37" i="190"/>
  <c r="AI37" i="190"/>
  <c r="AH37" i="190"/>
  <c r="AG37" i="190"/>
  <c r="AF37" i="190"/>
  <c r="AE37" i="190"/>
  <c r="AD37" i="190"/>
  <c r="AC37" i="190"/>
  <c r="AB37" i="190"/>
  <c r="BB5" i="190" s="1"/>
  <c r="AA37" i="190"/>
  <c r="Z37" i="190"/>
  <c r="Y37" i="190"/>
  <c r="AJ35" i="190"/>
  <c r="AI35" i="190"/>
  <c r="AH35" i="190"/>
  <c r="AG35" i="190"/>
  <c r="AF35" i="190"/>
  <c r="AE35" i="190"/>
  <c r="AD35" i="190"/>
  <c r="BP5" i="190" s="1"/>
  <c r="AC35" i="190"/>
  <c r="AQ34" i="190"/>
  <c r="AQ33" i="190"/>
  <c r="AQ32" i="190"/>
  <c r="AQ31" i="190"/>
  <c r="AQ30" i="190"/>
  <c r="AQ29" i="190"/>
  <c r="AQ28" i="190"/>
  <c r="AQ27" i="190"/>
  <c r="AQ26" i="190"/>
  <c r="AQ25" i="190"/>
  <c r="AQ24" i="190"/>
  <c r="AQ23" i="190"/>
  <c r="AQ22" i="190"/>
  <c r="AQ21" i="190"/>
  <c r="AQ20" i="190"/>
  <c r="AQ19" i="190"/>
  <c r="AQ18" i="190"/>
  <c r="AQ17" i="190"/>
  <c r="AQ16" i="190"/>
  <c r="AQ15" i="190"/>
  <c r="AQ14" i="190"/>
  <c r="AQ13" i="190"/>
  <c r="AQ12" i="190"/>
  <c r="AQ11" i="190"/>
  <c r="BV5" i="190"/>
  <c r="BU5" i="190"/>
  <c r="BT5" i="190"/>
  <c r="BS5" i="190"/>
  <c r="BR5" i="190"/>
  <c r="BQ5" i="190"/>
  <c r="BO5" i="190"/>
  <c r="BN5" i="190"/>
  <c r="BM5" i="190"/>
  <c r="BL5" i="190"/>
  <c r="BK5" i="190"/>
  <c r="BJ5" i="190"/>
  <c r="BI5" i="190"/>
  <c r="BH5" i="190"/>
  <c r="BG5" i="190"/>
  <c r="BF5" i="190"/>
  <c r="BE5" i="190"/>
  <c r="BD5" i="190"/>
  <c r="BC5" i="190"/>
  <c r="BA5" i="190"/>
  <c r="AZ5" i="190"/>
  <c r="AY5" i="190"/>
  <c r="AX5" i="190"/>
  <c r="AW5" i="190"/>
  <c r="AV5" i="190"/>
  <c r="AJ37" i="189"/>
  <c r="AI37" i="189"/>
  <c r="BI5" i="189" s="1"/>
  <c r="AH37" i="189"/>
  <c r="AG37" i="189"/>
  <c r="AF37" i="189"/>
  <c r="AE37" i="189"/>
  <c r="AD37" i="189"/>
  <c r="AC37" i="189"/>
  <c r="AB37" i="189"/>
  <c r="AA37" i="189"/>
  <c r="Z37" i="189"/>
  <c r="Y37" i="189"/>
  <c r="AJ35" i="189"/>
  <c r="AI35" i="189"/>
  <c r="AH35" i="189"/>
  <c r="AG35" i="189"/>
  <c r="AF35" i="189"/>
  <c r="AE35" i="189"/>
  <c r="AD35" i="189"/>
  <c r="AC35" i="189"/>
  <c r="AQ34" i="189"/>
  <c r="AQ33" i="189"/>
  <c r="AQ32" i="189"/>
  <c r="AQ31" i="189"/>
  <c r="AQ30" i="189"/>
  <c r="AQ29" i="189"/>
  <c r="AQ28" i="189"/>
  <c r="AQ27" i="189"/>
  <c r="AQ26" i="189"/>
  <c r="AQ25" i="189"/>
  <c r="AQ24" i="189"/>
  <c r="AQ23" i="189"/>
  <c r="AQ22" i="189"/>
  <c r="AQ21" i="189"/>
  <c r="AQ20" i="189"/>
  <c r="AQ19" i="189"/>
  <c r="AQ18" i="189"/>
  <c r="AQ17" i="189"/>
  <c r="AQ16" i="189"/>
  <c r="AQ15" i="189"/>
  <c r="AQ14" i="189"/>
  <c r="AQ13" i="189"/>
  <c r="AQ12" i="189"/>
  <c r="AQ11" i="189"/>
  <c r="BV5" i="189"/>
  <c r="BU5" i="189"/>
  <c r="BT5" i="189"/>
  <c r="BS5" i="189"/>
  <c r="BR5" i="189"/>
  <c r="BQ5" i="189"/>
  <c r="BP5" i="189"/>
  <c r="BO5" i="189"/>
  <c r="BN5" i="189"/>
  <c r="BM5" i="189"/>
  <c r="BL5" i="189"/>
  <c r="BK5" i="189"/>
  <c r="BJ5" i="189"/>
  <c r="BH5" i="189"/>
  <c r="BG5" i="189"/>
  <c r="BF5" i="189"/>
  <c r="BE5" i="189"/>
  <c r="BD5" i="189"/>
  <c r="BC5" i="189"/>
  <c r="BB5" i="189"/>
  <c r="BA5" i="189"/>
  <c r="AZ5" i="189"/>
  <c r="AY5" i="189"/>
  <c r="AX5" i="189"/>
  <c r="AW5" i="189"/>
  <c r="AV5" i="189"/>
  <c r="AJ37" i="188"/>
  <c r="AI37" i="188"/>
  <c r="AH37" i="188"/>
  <c r="AG37" i="188"/>
  <c r="AF37" i="188"/>
  <c r="AE37" i="188"/>
  <c r="AD37" i="188"/>
  <c r="AC37" i="188"/>
  <c r="AB37" i="188"/>
  <c r="AA37" i="188"/>
  <c r="BM5" i="188" s="1"/>
  <c r="Z37" i="188"/>
  <c r="AZ5" i="188" s="1"/>
  <c r="Y37" i="188"/>
  <c r="AJ35" i="188"/>
  <c r="AI35" i="188"/>
  <c r="AH35" i="188"/>
  <c r="AG35" i="188"/>
  <c r="AF35" i="188"/>
  <c r="AE35" i="188"/>
  <c r="AD35" i="188"/>
  <c r="AC35" i="188"/>
  <c r="AQ34" i="188"/>
  <c r="AQ33" i="188"/>
  <c r="AQ32" i="188"/>
  <c r="AQ31" i="188"/>
  <c r="AQ30" i="188"/>
  <c r="AQ29" i="188"/>
  <c r="AQ28" i="188"/>
  <c r="AQ27" i="188"/>
  <c r="AQ26" i="188"/>
  <c r="AQ25" i="188"/>
  <c r="AQ24" i="188"/>
  <c r="AQ23" i="188"/>
  <c r="AQ22" i="188"/>
  <c r="AQ21" i="188"/>
  <c r="AQ20" i="188"/>
  <c r="AQ19" i="188"/>
  <c r="AQ18" i="188"/>
  <c r="AQ17" i="188"/>
  <c r="AQ16" i="188"/>
  <c r="AQ15" i="188"/>
  <c r="AQ14" i="188"/>
  <c r="AQ13" i="188"/>
  <c r="AQ12" i="188"/>
  <c r="AQ11" i="188"/>
  <c r="BV5" i="188"/>
  <c r="BU5" i="188"/>
  <c r="BT5" i="188"/>
  <c r="BS5" i="188"/>
  <c r="BR5" i="188"/>
  <c r="BQ5" i="188"/>
  <c r="BP5" i="188"/>
  <c r="BO5" i="188"/>
  <c r="BL5" i="188"/>
  <c r="BK5" i="188"/>
  <c r="BJ5" i="188"/>
  <c r="BI5" i="188"/>
  <c r="BH5" i="188"/>
  <c r="BG5" i="188"/>
  <c r="BF5" i="188"/>
  <c r="BE5" i="188"/>
  <c r="BD5" i="188"/>
  <c r="BC5" i="188"/>
  <c r="BB5" i="188"/>
  <c r="BA5" i="188"/>
  <c r="AY5" i="188"/>
  <c r="AX5" i="188"/>
  <c r="AW5" i="188"/>
  <c r="AV5" i="188"/>
  <c r="AJ37" i="187"/>
  <c r="AI37" i="187"/>
  <c r="AH37" i="187"/>
  <c r="AG37" i="187"/>
  <c r="BG5" i="187" s="1"/>
  <c r="AF37" i="187"/>
  <c r="BF5" i="187" s="1"/>
  <c r="AE37" i="187"/>
  <c r="AD37" i="187"/>
  <c r="AC37" i="187"/>
  <c r="AB37" i="187"/>
  <c r="AA37" i="187"/>
  <c r="Z37" i="187"/>
  <c r="Y37" i="187"/>
  <c r="AJ35" i="187"/>
  <c r="AI35" i="187"/>
  <c r="AH35" i="187"/>
  <c r="AG35" i="187"/>
  <c r="AF35" i="187"/>
  <c r="BR5" i="187" s="1"/>
  <c r="AE35" i="187"/>
  <c r="AD35" i="187"/>
  <c r="AC35" i="187"/>
  <c r="AQ34" i="187"/>
  <c r="AQ33" i="187"/>
  <c r="AQ32" i="187"/>
  <c r="AQ31" i="187"/>
  <c r="AQ30" i="187"/>
  <c r="AQ29" i="187"/>
  <c r="AQ28" i="187"/>
  <c r="AQ27" i="187"/>
  <c r="AQ26" i="187"/>
  <c r="AQ25" i="187"/>
  <c r="AQ24" i="187"/>
  <c r="AQ23" i="187"/>
  <c r="AQ22" i="187"/>
  <c r="AQ21" i="187"/>
  <c r="AQ20" i="187"/>
  <c r="AQ19" i="187"/>
  <c r="AQ18" i="187"/>
  <c r="AQ17" i="187"/>
  <c r="AQ16" i="187"/>
  <c r="AQ15" i="187"/>
  <c r="AQ14" i="187"/>
  <c r="AQ13" i="187"/>
  <c r="AQ12" i="187"/>
  <c r="AQ11" i="187"/>
  <c r="BV5" i="187"/>
  <c r="BU5" i="187"/>
  <c r="BT5" i="187"/>
  <c r="BS5" i="187"/>
  <c r="BQ5" i="187"/>
  <c r="BP5" i="187"/>
  <c r="BO5" i="187"/>
  <c r="BN5" i="187"/>
  <c r="BM5" i="187"/>
  <c r="BL5" i="187"/>
  <c r="BK5" i="187"/>
  <c r="BJ5" i="187"/>
  <c r="BI5" i="187"/>
  <c r="BH5" i="187"/>
  <c r="BE5" i="187"/>
  <c r="BD5" i="187"/>
  <c r="BC5" i="187"/>
  <c r="BB5" i="187"/>
  <c r="BA5" i="187"/>
  <c r="AZ5" i="187"/>
  <c r="AY5" i="187"/>
  <c r="AX5" i="187"/>
  <c r="AW5" i="187"/>
  <c r="AV5" i="187"/>
  <c r="AJ37" i="186"/>
  <c r="AI37" i="186"/>
  <c r="AH37" i="186"/>
  <c r="AG37" i="186"/>
  <c r="AF37" i="186"/>
  <c r="AE37" i="186"/>
  <c r="AD37" i="186"/>
  <c r="AC37" i="186"/>
  <c r="AB37" i="186"/>
  <c r="AA37" i="186"/>
  <c r="Z37" i="186"/>
  <c r="Y37" i="186"/>
  <c r="BN5" i="186" s="1"/>
  <c r="AJ35" i="186"/>
  <c r="AI35" i="186"/>
  <c r="AH35" i="186"/>
  <c r="AG35" i="186"/>
  <c r="AF35" i="186"/>
  <c r="AE35" i="186"/>
  <c r="AD35" i="186"/>
  <c r="AC35" i="186"/>
  <c r="AQ34" i="186"/>
  <c r="AQ33" i="186"/>
  <c r="AQ32" i="186"/>
  <c r="AQ31" i="186"/>
  <c r="AQ30" i="186"/>
  <c r="AQ29" i="186"/>
  <c r="AQ28" i="186"/>
  <c r="AQ27" i="186"/>
  <c r="AQ26" i="186"/>
  <c r="AQ25" i="186"/>
  <c r="AQ24" i="186"/>
  <c r="AQ23" i="186"/>
  <c r="AQ22" i="186"/>
  <c r="AQ21" i="186"/>
  <c r="AQ20" i="186"/>
  <c r="AQ19" i="186"/>
  <c r="AQ18" i="186"/>
  <c r="AQ17" i="186"/>
  <c r="AQ16" i="186"/>
  <c r="AQ15" i="186"/>
  <c r="AQ14" i="186"/>
  <c r="AQ13" i="186"/>
  <c r="AQ12" i="186"/>
  <c r="AQ11" i="186"/>
  <c r="BV5" i="186"/>
  <c r="BU5" i="186"/>
  <c r="BT5" i="186"/>
  <c r="BS5" i="186"/>
  <c r="BR5" i="186"/>
  <c r="BQ5" i="186"/>
  <c r="BP5" i="186"/>
  <c r="BO5" i="186"/>
  <c r="BJ5" i="186"/>
  <c r="BI5" i="186"/>
  <c r="BH5" i="186"/>
  <c r="BG5" i="186"/>
  <c r="BF5" i="186"/>
  <c r="BE5" i="186"/>
  <c r="BD5" i="186"/>
  <c r="BC5" i="186"/>
  <c r="BB5" i="186"/>
  <c r="BA5" i="186"/>
  <c r="AZ5" i="186"/>
  <c r="AY5" i="186"/>
  <c r="AX5" i="186"/>
  <c r="AW5" i="186"/>
  <c r="AV5" i="186"/>
  <c r="AJ37" i="185"/>
  <c r="AI37" i="185"/>
  <c r="AH37" i="185"/>
  <c r="AG37" i="185"/>
  <c r="AF37" i="185"/>
  <c r="AE37" i="185"/>
  <c r="BE5" i="185" s="1"/>
  <c r="AD37" i="185"/>
  <c r="AC37" i="185"/>
  <c r="AB37" i="185"/>
  <c r="AA37" i="185"/>
  <c r="Z37" i="185"/>
  <c r="Y37" i="185"/>
  <c r="AJ35" i="185"/>
  <c r="AI35" i="185"/>
  <c r="AH35" i="185"/>
  <c r="AG35" i="185"/>
  <c r="AF35" i="185"/>
  <c r="AE35" i="185"/>
  <c r="AD35" i="185"/>
  <c r="AC35" i="185"/>
  <c r="AQ34" i="185"/>
  <c r="AQ33" i="185"/>
  <c r="AQ32" i="185"/>
  <c r="AQ31" i="185"/>
  <c r="AQ30" i="185"/>
  <c r="AQ29" i="185"/>
  <c r="AQ28" i="185"/>
  <c r="AQ27" i="185"/>
  <c r="AQ26" i="185"/>
  <c r="AQ25" i="185"/>
  <c r="AQ24" i="185"/>
  <c r="AQ23" i="185"/>
  <c r="AQ22" i="185"/>
  <c r="AQ21" i="185"/>
  <c r="AQ20" i="185"/>
  <c r="AQ19" i="185"/>
  <c r="AQ18" i="185"/>
  <c r="AQ17" i="185"/>
  <c r="AQ16" i="185"/>
  <c r="AQ15" i="185"/>
  <c r="AQ14" i="185"/>
  <c r="AQ13" i="185"/>
  <c r="AQ12" i="185"/>
  <c r="AQ11" i="185"/>
  <c r="BV5" i="185"/>
  <c r="BU5" i="185"/>
  <c r="BT5" i="185"/>
  <c r="BS5" i="185"/>
  <c r="BR5" i="185"/>
  <c r="BQ5" i="185"/>
  <c r="BP5" i="185"/>
  <c r="BO5" i="185"/>
  <c r="BN5" i="185"/>
  <c r="BM5" i="185"/>
  <c r="BL5" i="185"/>
  <c r="BK5" i="185"/>
  <c r="BJ5" i="185"/>
  <c r="BI5" i="185"/>
  <c r="BH5" i="185"/>
  <c r="BG5" i="185"/>
  <c r="BF5" i="185"/>
  <c r="BD5" i="185"/>
  <c r="BC5" i="185"/>
  <c r="BB5" i="185"/>
  <c r="BA5" i="185"/>
  <c r="AZ5" i="185"/>
  <c r="AY5" i="185"/>
  <c r="AX5" i="185"/>
  <c r="AW5" i="185"/>
  <c r="AV5" i="185"/>
  <c r="AJ37" i="184"/>
  <c r="AI37" i="184"/>
  <c r="AH37" i="184"/>
  <c r="AG37" i="184"/>
  <c r="AF37" i="184"/>
  <c r="AE37" i="184"/>
  <c r="AD37" i="184"/>
  <c r="AC37" i="184"/>
  <c r="AB37" i="184"/>
  <c r="AA37" i="184"/>
  <c r="Z37" i="184"/>
  <c r="BL5" i="184" s="1"/>
  <c r="Y37" i="184"/>
  <c r="AJ35" i="184"/>
  <c r="AI35" i="184"/>
  <c r="AH35" i="184"/>
  <c r="AG35" i="184"/>
  <c r="AF35" i="184"/>
  <c r="AE35" i="184"/>
  <c r="AD35" i="184"/>
  <c r="AC35" i="184"/>
  <c r="AQ34" i="184"/>
  <c r="AQ33" i="184"/>
  <c r="AQ32" i="184"/>
  <c r="AQ31" i="184"/>
  <c r="AQ30" i="184"/>
  <c r="AQ29" i="184"/>
  <c r="AQ28" i="184"/>
  <c r="AQ27" i="184"/>
  <c r="AQ26" i="184"/>
  <c r="AQ25" i="184"/>
  <c r="AQ24" i="184"/>
  <c r="AQ23" i="184"/>
  <c r="AQ22" i="184"/>
  <c r="AQ21" i="184"/>
  <c r="AQ20" i="184"/>
  <c r="AQ19" i="184"/>
  <c r="AQ18" i="184"/>
  <c r="AQ17" i="184"/>
  <c r="AQ16" i="184"/>
  <c r="AQ15" i="184"/>
  <c r="AQ14" i="184"/>
  <c r="AQ13" i="184"/>
  <c r="AQ12" i="184"/>
  <c r="AQ11" i="184"/>
  <c r="BV5" i="184"/>
  <c r="BU5" i="184"/>
  <c r="BT5" i="184"/>
  <c r="BS5" i="184"/>
  <c r="BR5" i="184"/>
  <c r="BQ5" i="184"/>
  <c r="BP5" i="184"/>
  <c r="BO5" i="184"/>
  <c r="BN5" i="184"/>
  <c r="BM5" i="184"/>
  <c r="BK5" i="184"/>
  <c r="BJ5" i="184"/>
  <c r="BI5" i="184"/>
  <c r="BH5" i="184"/>
  <c r="BG5" i="184"/>
  <c r="BF5" i="184"/>
  <c r="BE5" i="184"/>
  <c r="BD5" i="184"/>
  <c r="BC5" i="184"/>
  <c r="BB5" i="184"/>
  <c r="BA5" i="184"/>
  <c r="AZ5" i="184"/>
  <c r="AY5" i="184"/>
  <c r="AX5" i="184"/>
  <c r="AW5" i="184"/>
  <c r="AV5" i="184"/>
  <c r="AJ37" i="183"/>
  <c r="AI37" i="183"/>
  <c r="AH37" i="183"/>
  <c r="AG37" i="183"/>
  <c r="AF37" i="183"/>
  <c r="BF5" i="183" s="1"/>
  <c r="AE37" i="183"/>
  <c r="AD37" i="183"/>
  <c r="AC37" i="183"/>
  <c r="BC5" i="183" s="1"/>
  <c r="AB37" i="183"/>
  <c r="AA37" i="183"/>
  <c r="Z37" i="183"/>
  <c r="Y37" i="183"/>
  <c r="AJ35" i="183"/>
  <c r="AI35" i="183"/>
  <c r="AH35" i="183"/>
  <c r="AG35" i="183"/>
  <c r="AF35" i="183"/>
  <c r="BR5" i="183" s="1"/>
  <c r="AE35" i="183"/>
  <c r="AD35" i="183"/>
  <c r="AC35" i="183"/>
  <c r="AQ34" i="183"/>
  <c r="AQ33" i="183"/>
  <c r="AQ32" i="183"/>
  <c r="AQ31" i="183"/>
  <c r="AQ30" i="183"/>
  <c r="AQ29" i="183"/>
  <c r="AQ28" i="183"/>
  <c r="AQ27" i="183"/>
  <c r="AQ26" i="183"/>
  <c r="AQ25" i="183"/>
  <c r="AQ24" i="183"/>
  <c r="AQ23" i="183"/>
  <c r="AQ22" i="183"/>
  <c r="AQ21" i="183"/>
  <c r="AQ20" i="183"/>
  <c r="AQ19" i="183"/>
  <c r="AQ18" i="183"/>
  <c r="AQ17" i="183"/>
  <c r="AQ16" i="183"/>
  <c r="AQ15" i="183"/>
  <c r="AQ14" i="183"/>
  <c r="AQ13" i="183"/>
  <c r="AQ12" i="183"/>
  <c r="AQ11" i="183"/>
  <c r="BV5" i="183"/>
  <c r="BU5" i="183"/>
  <c r="BT5" i="183"/>
  <c r="BS5" i="183"/>
  <c r="BQ5" i="183"/>
  <c r="BP5" i="183"/>
  <c r="BO5" i="183"/>
  <c r="BN5" i="183"/>
  <c r="BM5" i="183"/>
  <c r="BL5" i="183"/>
  <c r="BK5" i="183"/>
  <c r="BJ5" i="183"/>
  <c r="BI5" i="183"/>
  <c r="BH5" i="183"/>
  <c r="BG5" i="183"/>
  <c r="BE5" i="183"/>
  <c r="BD5" i="183"/>
  <c r="BB5" i="183"/>
  <c r="BA5" i="183"/>
  <c r="AZ5" i="183"/>
  <c r="AY5" i="183"/>
  <c r="AX5" i="183"/>
  <c r="AW5" i="183"/>
  <c r="AV5" i="183"/>
  <c r="AJ37" i="182"/>
  <c r="BJ5" i="182" s="1"/>
  <c r="AI37" i="182"/>
  <c r="AH37" i="182"/>
  <c r="AG37" i="182"/>
  <c r="AF37" i="182"/>
  <c r="BF5" i="182" s="1"/>
  <c r="AE37" i="182"/>
  <c r="AD37" i="182"/>
  <c r="AC37" i="182"/>
  <c r="AB37" i="182"/>
  <c r="AA37" i="182"/>
  <c r="Z37" i="182"/>
  <c r="Y37" i="182"/>
  <c r="AJ35" i="182"/>
  <c r="AI35" i="182"/>
  <c r="AH35" i="182"/>
  <c r="AG35" i="182"/>
  <c r="AF35" i="182"/>
  <c r="BR5" i="182" s="1"/>
  <c r="AE35" i="182"/>
  <c r="AD35" i="182"/>
  <c r="AC35" i="182"/>
  <c r="AQ34" i="182"/>
  <c r="AQ33" i="182"/>
  <c r="AQ32" i="182"/>
  <c r="AQ31" i="182"/>
  <c r="AQ30" i="182"/>
  <c r="AQ29" i="182"/>
  <c r="AQ28" i="182"/>
  <c r="AQ27" i="182"/>
  <c r="AQ26" i="182"/>
  <c r="AQ25" i="182"/>
  <c r="AQ24" i="182"/>
  <c r="AQ23" i="182"/>
  <c r="AQ22" i="182"/>
  <c r="AQ21" i="182"/>
  <c r="AQ20" i="182"/>
  <c r="AQ19" i="182"/>
  <c r="AQ18" i="182"/>
  <c r="AQ17" i="182"/>
  <c r="AQ16" i="182"/>
  <c r="AQ15" i="182"/>
  <c r="AQ14" i="182"/>
  <c r="AQ13" i="182"/>
  <c r="AQ12" i="182"/>
  <c r="AQ11" i="182"/>
  <c r="BV5" i="182"/>
  <c r="BU5" i="182"/>
  <c r="BT5" i="182"/>
  <c r="BS5" i="182"/>
  <c r="BQ5" i="182"/>
  <c r="BP5" i="182"/>
  <c r="BO5" i="182"/>
  <c r="BN5" i="182"/>
  <c r="BM5" i="182"/>
  <c r="BL5" i="182"/>
  <c r="BK5" i="182"/>
  <c r="BI5" i="182"/>
  <c r="BH5" i="182"/>
  <c r="BG5" i="182"/>
  <c r="BE5" i="182"/>
  <c r="BD5" i="182"/>
  <c r="BC5" i="182"/>
  <c r="BB5" i="182"/>
  <c r="BA5" i="182"/>
  <c r="AZ5" i="182"/>
  <c r="AY5" i="182"/>
  <c r="AX5" i="182"/>
  <c r="AW5" i="182"/>
  <c r="AV5" i="182"/>
  <c r="AJ37" i="181"/>
  <c r="AI37" i="181"/>
  <c r="AH37" i="181"/>
  <c r="AG37" i="181"/>
  <c r="AF37" i="181"/>
  <c r="AE37" i="181"/>
  <c r="AD37" i="181"/>
  <c r="AC37" i="181"/>
  <c r="AB37" i="181"/>
  <c r="AA37" i="181"/>
  <c r="BA5" i="181" s="1"/>
  <c r="Z37" i="181"/>
  <c r="Y37" i="181"/>
  <c r="AJ35" i="181"/>
  <c r="AI35" i="181"/>
  <c r="AH35" i="181"/>
  <c r="AG35" i="181"/>
  <c r="AF35" i="181"/>
  <c r="AE35" i="181"/>
  <c r="AD35" i="181"/>
  <c r="AC35" i="181"/>
  <c r="AQ34" i="181"/>
  <c r="AQ33" i="181"/>
  <c r="AQ32" i="181"/>
  <c r="AQ31" i="181"/>
  <c r="AQ30" i="181"/>
  <c r="AQ29" i="181"/>
  <c r="AQ28" i="181"/>
  <c r="AQ27" i="181"/>
  <c r="AQ26" i="181"/>
  <c r="AQ25" i="181"/>
  <c r="AQ24" i="181"/>
  <c r="AQ23" i="181"/>
  <c r="AQ22" i="181"/>
  <c r="AQ21" i="181"/>
  <c r="AQ20" i="181"/>
  <c r="AQ19" i="181"/>
  <c r="AQ18" i="181"/>
  <c r="AQ17" i="181"/>
  <c r="AQ16" i="181"/>
  <c r="AQ15" i="181"/>
  <c r="AQ14" i="181"/>
  <c r="AQ13" i="181"/>
  <c r="AQ12" i="181"/>
  <c r="AQ11" i="181"/>
  <c r="BV5" i="181"/>
  <c r="BU5" i="181"/>
  <c r="BT5" i="181"/>
  <c r="BS5" i="181"/>
  <c r="BR5" i="181"/>
  <c r="BQ5" i="181"/>
  <c r="BP5" i="181"/>
  <c r="BO5" i="181"/>
  <c r="BM5" i="181"/>
  <c r="BL5" i="181"/>
  <c r="BK5" i="181"/>
  <c r="BJ5" i="181"/>
  <c r="BI5" i="181"/>
  <c r="BH5" i="181"/>
  <c r="BG5" i="181"/>
  <c r="BF5" i="181"/>
  <c r="BE5" i="181"/>
  <c r="BD5" i="181"/>
  <c r="BC5" i="181"/>
  <c r="BB5" i="181"/>
  <c r="AZ5" i="181"/>
  <c r="AY5" i="181"/>
  <c r="AX5" i="181"/>
  <c r="AW5" i="181"/>
  <c r="AV5" i="181"/>
  <c r="AJ37" i="180"/>
  <c r="AI37" i="180"/>
  <c r="AH37" i="180"/>
  <c r="BH5" i="180" s="1"/>
  <c r="AG37" i="180"/>
  <c r="AF37" i="180"/>
  <c r="AE37" i="180"/>
  <c r="AD37" i="180"/>
  <c r="AC37" i="180"/>
  <c r="AB37" i="180"/>
  <c r="AA37" i="180"/>
  <c r="Z37" i="180"/>
  <c r="Y37" i="180"/>
  <c r="AJ35" i="180"/>
  <c r="AI35" i="180"/>
  <c r="AH35" i="180"/>
  <c r="AG35" i="180"/>
  <c r="AF35" i="180"/>
  <c r="BR5" i="180" s="1"/>
  <c r="AE35" i="180"/>
  <c r="AD35" i="180"/>
  <c r="AC35" i="180"/>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Q11" i="180"/>
  <c r="BV5" i="180"/>
  <c r="BU5" i="180"/>
  <c r="BT5" i="180"/>
  <c r="BS5" i="180"/>
  <c r="BQ5" i="180"/>
  <c r="BP5" i="180"/>
  <c r="BO5" i="180"/>
  <c r="BN5" i="180"/>
  <c r="BM5" i="180"/>
  <c r="BL5" i="180"/>
  <c r="BK5" i="180"/>
  <c r="BJ5" i="180"/>
  <c r="BI5" i="180"/>
  <c r="BG5" i="180"/>
  <c r="BF5" i="180"/>
  <c r="BE5" i="180"/>
  <c r="BD5" i="180"/>
  <c r="BC5" i="180"/>
  <c r="BB5" i="180"/>
  <c r="BA5" i="180"/>
  <c r="AZ5" i="180"/>
  <c r="AY5" i="180"/>
  <c r="AX5" i="180"/>
  <c r="AW5" i="180"/>
  <c r="AV5" i="180"/>
  <c r="AJ37" i="179"/>
  <c r="AI37" i="179"/>
  <c r="AH37" i="179"/>
  <c r="AG37" i="179"/>
  <c r="AF37" i="179"/>
  <c r="BF5" i="179" s="1"/>
  <c r="AE37" i="179"/>
  <c r="AD37" i="179"/>
  <c r="AC37" i="179"/>
  <c r="AB37" i="179"/>
  <c r="AA37" i="179"/>
  <c r="Z37" i="179"/>
  <c r="Y37" i="179"/>
  <c r="AY5" i="179" s="1"/>
  <c r="AJ35" i="179"/>
  <c r="AI35" i="179"/>
  <c r="AH35" i="179"/>
  <c r="AG35" i="179"/>
  <c r="AF35" i="179"/>
  <c r="BR5" i="179" s="1"/>
  <c r="AE35" i="179"/>
  <c r="AD35" i="179"/>
  <c r="AC35" i="179"/>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Q11" i="179"/>
  <c r="BV5" i="179"/>
  <c r="BU5" i="179"/>
  <c r="BT5" i="179"/>
  <c r="BS5" i="179"/>
  <c r="BQ5" i="179"/>
  <c r="BP5" i="179"/>
  <c r="BO5" i="179"/>
  <c r="BK5" i="179"/>
  <c r="BJ5" i="179"/>
  <c r="BI5" i="179"/>
  <c r="BH5" i="179"/>
  <c r="BG5" i="179"/>
  <c r="BE5" i="179"/>
  <c r="BD5" i="179"/>
  <c r="BC5" i="179"/>
  <c r="BB5" i="179"/>
  <c r="BA5" i="179"/>
  <c r="AZ5" i="179"/>
  <c r="AX5" i="179"/>
  <c r="AW5" i="179"/>
  <c r="AV5" i="179"/>
  <c r="AJ37" i="178"/>
  <c r="AI37" i="178"/>
  <c r="AH37" i="178"/>
  <c r="AG37" i="178"/>
  <c r="AF37" i="178"/>
  <c r="BF5" i="178" s="1"/>
  <c r="AE37" i="178"/>
  <c r="AD37" i="178"/>
  <c r="AC37" i="178"/>
  <c r="AB37" i="178"/>
  <c r="AA37" i="178"/>
  <c r="Z37" i="178"/>
  <c r="Y37" i="178"/>
  <c r="AJ35" i="178"/>
  <c r="AI35" i="178"/>
  <c r="AH35" i="178"/>
  <c r="AG35" i="178"/>
  <c r="BS5" i="178" s="1"/>
  <c r="AF35" i="178"/>
  <c r="BR5" i="178" s="1"/>
  <c r="AE35" i="178"/>
  <c r="AD35" i="178"/>
  <c r="AC35" i="178"/>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Q11" i="178"/>
  <c r="BV5" i="178"/>
  <c r="BU5" i="178"/>
  <c r="BT5" i="178"/>
  <c r="BQ5" i="178"/>
  <c r="BP5" i="178"/>
  <c r="BO5" i="178"/>
  <c r="BN5" i="178"/>
  <c r="BM5" i="178"/>
  <c r="BL5" i="178"/>
  <c r="BK5" i="178"/>
  <c r="BJ5" i="178"/>
  <c r="BI5" i="178"/>
  <c r="BH5" i="178"/>
  <c r="BG5" i="178"/>
  <c r="BE5" i="178"/>
  <c r="BD5" i="178"/>
  <c r="BC5" i="178"/>
  <c r="BB5" i="178"/>
  <c r="BA5" i="178"/>
  <c r="AZ5" i="178"/>
  <c r="AY5" i="178"/>
  <c r="AX5" i="178"/>
  <c r="AW5" i="178"/>
  <c r="AV5" i="178"/>
  <c r="AJ37" i="177"/>
  <c r="AI37" i="177"/>
  <c r="AH37" i="177"/>
  <c r="AG37" i="177"/>
  <c r="AF37" i="177"/>
  <c r="AE37" i="177"/>
  <c r="AD37" i="177"/>
  <c r="AC37" i="177"/>
  <c r="AB37" i="177"/>
  <c r="AA37" i="177"/>
  <c r="Z37" i="177"/>
  <c r="Y37" i="177"/>
  <c r="BM5" i="177" s="1"/>
  <c r="AJ35" i="177"/>
  <c r="AI35" i="177"/>
  <c r="AH35" i="177"/>
  <c r="AG35" i="177"/>
  <c r="AF35" i="177"/>
  <c r="AE35" i="177"/>
  <c r="AD35" i="177"/>
  <c r="AC35" i="177"/>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Q11" i="177"/>
  <c r="BV5" i="177"/>
  <c r="BU5" i="177"/>
  <c r="BT5" i="177"/>
  <c r="BS5" i="177"/>
  <c r="BR5" i="177"/>
  <c r="BQ5" i="177"/>
  <c r="BP5" i="177"/>
  <c r="BO5" i="177"/>
  <c r="BN5" i="177"/>
  <c r="BJ5" i="177"/>
  <c r="BI5" i="177"/>
  <c r="BH5" i="177"/>
  <c r="BG5" i="177"/>
  <c r="BF5" i="177"/>
  <c r="BE5" i="177"/>
  <c r="BD5" i="177"/>
  <c r="BC5" i="177"/>
  <c r="BB5" i="177"/>
  <c r="BA5" i="177"/>
  <c r="AZ5" i="177"/>
  <c r="AY5" i="177"/>
  <c r="AX5" i="177"/>
  <c r="AW5" i="177"/>
  <c r="AV5" i="177"/>
  <c r="AJ37" i="176"/>
  <c r="AI37" i="176"/>
  <c r="AH37" i="176"/>
  <c r="AG37" i="176"/>
  <c r="AF37" i="176"/>
  <c r="BF5" i="176" s="1"/>
  <c r="AE37" i="176"/>
  <c r="AD37" i="176"/>
  <c r="BD5" i="176" s="1"/>
  <c r="AC37" i="176"/>
  <c r="AB37" i="176"/>
  <c r="AA37" i="176"/>
  <c r="Z37" i="176"/>
  <c r="Y37" i="176"/>
  <c r="AJ35" i="176"/>
  <c r="AI35" i="176"/>
  <c r="AH35" i="176"/>
  <c r="AG35" i="176"/>
  <c r="AF35" i="176"/>
  <c r="BR5" i="176" s="1"/>
  <c r="AE35" i="176"/>
  <c r="BQ5" i="176" s="1"/>
  <c r="AD35" i="176"/>
  <c r="AC35" i="176"/>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Q11" i="176"/>
  <c r="BV5" i="176"/>
  <c r="BU5" i="176"/>
  <c r="BT5" i="176"/>
  <c r="BS5" i="176"/>
  <c r="BP5" i="176"/>
  <c r="BO5" i="176"/>
  <c r="BN5" i="176"/>
  <c r="BM5" i="176"/>
  <c r="BL5" i="176"/>
  <c r="BK5" i="176"/>
  <c r="BJ5" i="176"/>
  <c r="BI5" i="176"/>
  <c r="BH5" i="176"/>
  <c r="BG5" i="176"/>
  <c r="BE5" i="176"/>
  <c r="BC5" i="176"/>
  <c r="BB5" i="176"/>
  <c r="BA5" i="176"/>
  <c r="AZ5" i="176"/>
  <c r="AY5" i="176"/>
  <c r="AX5" i="176"/>
  <c r="AW5" i="176"/>
  <c r="AV5" i="176"/>
  <c r="AJ37" i="175"/>
  <c r="AI37" i="175"/>
  <c r="AH37" i="175"/>
  <c r="AG37" i="175"/>
  <c r="AF37" i="175"/>
  <c r="BF5" i="175" s="1"/>
  <c r="AE37" i="175"/>
  <c r="AD37" i="175"/>
  <c r="AC37" i="175"/>
  <c r="AB37" i="175"/>
  <c r="AA37" i="175"/>
  <c r="Z37" i="175"/>
  <c r="Y37" i="175"/>
  <c r="BK5" i="175" s="1"/>
  <c r="AJ35" i="175"/>
  <c r="AI35" i="175"/>
  <c r="AH35" i="175"/>
  <c r="AG35" i="175"/>
  <c r="AF35" i="175"/>
  <c r="BR5" i="175" s="1"/>
  <c r="AE35" i="175"/>
  <c r="AD35" i="175"/>
  <c r="AC35" i="175"/>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Q11" i="175"/>
  <c r="BV5" i="175"/>
  <c r="BU5" i="175"/>
  <c r="BT5" i="175"/>
  <c r="BS5" i="175"/>
  <c r="BQ5" i="175"/>
  <c r="BP5" i="175"/>
  <c r="BO5" i="175"/>
  <c r="BN5" i="175"/>
  <c r="BM5" i="175"/>
  <c r="BL5" i="175"/>
  <c r="BJ5" i="175"/>
  <c r="BI5" i="175"/>
  <c r="BH5" i="175"/>
  <c r="BG5" i="175"/>
  <c r="BE5" i="175"/>
  <c r="BD5" i="175"/>
  <c r="BC5" i="175"/>
  <c r="BB5" i="175"/>
  <c r="BA5" i="175"/>
  <c r="AZ5" i="175"/>
  <c r="AY5" i="175"/>
  <c r="AX5" i="175"/>
  <c r="AW5" i="175"/>
  <c r="AV5" i="175"/>
  <c r="AJ37" i="174"/>
  <c r="AI37" i="174"/>
  <c r="AH37" i="174"/>
  <c r="AG37" i="174"/>
  <c r="AF37" i="174"/>
  <c r="BF5" i="174" s="1"/>
  <c r="AE37" i="174"/>
  <c r="AD37" i="174"/>
  <c r="AC37" i="174"/>
  <c r="AB37" i="174"/>
  <c r="BB5" i="174" s="1"/>
  <c r="AA37" i="174"/>
  <c r="Z37" i="174"/>
  <c r="Y37" i="174"/>
  <c r="AJ35" i="174"/>
  <c r="AI35" i="174"/>
  <c r="AH35" i="174"/>
  <c r="AG35" i="174"/>
  <c r="AF35" i="174"/>
  <c r="BR5" i="174" s="1"/>
  <c r="AE35" i="174"/>
  <c r="AD35" i="174"/>
  <c r="AC35" i="174"/>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Q11" i="174"/>
  <c r="BV5" i="174"/>
  <c r="BU5" i="174"/>
  <c r="BT5" i="174"/>
  <c r="BS5" i="174"/>
  <c r="BQ5" i="174"/>
  <c r="BP5" i="174"/>
  <c r="BO5" i="174"/>
  <c r="BN5" i="174"/>
  <c r="BM5" i="174"/>
  <c r="BL5" i="174"/>
  <c r="BK5" i="174"/>
  <c r="BJ5" i="174"/>
  <c r="BI5" i="174"/>
  <c r="BH5" i="174"/>
  <c r="BG5" i="174"/>
  <c r="BE5" i="174"/>
  <c r="BD5" i="174"/>
  <c r="BC5" i="174"/>
  <c r="BA5" i="174"/>
  <c r="AZ5" i="174"/>
  <c r="AY5" i="174"/>
  <c r="AX5" i="174"/>
  <c r="AW5" i="174"/>
  <c r="AV5" i="174"/>
  <c r="AJ37" i="173"/>
  <c r="AI37" i="173"/>
  <c r="BI5" i="173" s="1"/>
  <c r="AH37" i="173"/>
  <c r="AG37" i="173"/>
  <c r="AF37" i="173"/>
  <c r="AE37" i="173"/>
  <c r="AD37" i="173"/>
  <c r="AC37" i="173"/>
  <c r="AB37" i="173"/>
  <c r="AA37" i="173"/>
  <c r="Z37" i="173"/>
  <c r="Y37" i="173"/>
  <c r="AJ35" i="173"/>
  <c r="AI35" i="173"/>
  <c r="AH35" i="173"/>
  <c r="AG35" i="173"/>
  <c r="AF35" i="173"/>
  <c r="AE35" i="173"/>
  <c r="AD35" i="173"/>
  <c r="AC3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Q11" i="173"/>
  <c r="BV5" i="173"/>
  <c r="BU5" i="173"/>
  <c r="BT5" i="173"/>
  <c r="BS5" i="173"/>
  <c r="BR5" i="173"/>
  <c r="BQ5" i="173"/>
  <c r="BP5" i="173"/>
  <c r="BO5" i="173"/>
  <c r="BN5" i="173"/>
  <c r="BM5" i="173"/>
  <c r="BL5" i="173"/>
  <c r="BK5" i="173"/>
  <c r="BJ5" i="173"/>
  <c r="BH5" i="173"/>
  <c r="BG5" i="173"/>
  <c r="BF5" i="173"/>
  <c r="BE5" i="173"/>
  <c r="BD5" i="173"/>
  <c r="BC5" i="173"/>
  <c r="BB5" i="173"/>
  <c r="BA5" i="173"/>
  <c r="AZ5" i="173"/>
  <c r="AY5" i="173"/>
  <c r="AX5" i="173"/>
  <c r="AW5" i="173"/>
  <c r="AV5" i="173"/>
  <c r="AJ37" i="172"/>
  <c r="AI37" i="172"/>
  <c r="AH37" i="172"/>
  <c r="AG37" i="172"/>
  <c r="AF37" i="172"/>
  <c r="BF5" i="172" s="1"/>
  <c r="AE37" i="172"/>
  <c r="AD37" i="172"/>
  <c r="AC37" i="172"/>
  <c r="AB37" i="172"/>
  <c r="AA37" i="172"/>
  <c r="Z37" i="172"/>
  <c r="AZ5" i="172" s="1"/>
  <c r="Y37" i="172"/>
  <c r="AJ35" i="172"/>
  <c r="AI35" i="172"/>
  <c r="AH35" i="172"/>
  <c r="AG35" i="172"/>
  <c r="AF35" i="172"/>
  <c r="BR5" i="172" s="1"/>
  <c r="AE35" i="172"/>
  <c r="AD35" i="172"/>
  <c r="AC3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Q11" i="172"/>
  <c r="BV5" i="172"/>
  <c r="BU5" i="172"/>
  <c r="BT5" i="172"/>
  <c r="BS5" i="172"/>
  <c r="BQ5" i="172"/>
  <c r="BP5" i="172"/>
  <c r="BO5" i="172"/>
  <c r="BK5" i="172"/>
  <c r="BJ5" i="172"/>
  <c r="BI5" i="172"/>
  <c r="BH5" i="172"/>
  <c r="BG5" i="172"/>
  <c r="BE5" i="172"/>
  <c r="BD5" i="172"/>
  <c r="BC5" i="172"/>
  <c r="BB5" i="172"/>
  <c r="BA5" i="172"/>
  <c r="AY5" i="172"/>
  <c r="AX5" i="172"/>
  <c r="AW5" i="172"/>
  <c r="AV5" i="172"/>
  <c r="AJ37" i="171"/>
  <c r="AI37" i="171"/>
  <c r="AH37" i="171"/>
  <c r="AG37" i="171"/>
  <c r="BG5" i="171" s="1"/>
  <c r="AF37" i="171"/>
  <c r="BF5" i="171" s="1"/>
  <c r="AE37" i="171"/>
  <c r="AD37" i="171"/>
  <c r="AC37" i="171"/>
  <c r="AB37" i="171"/>
  <c r="AA37" i="171"/>
  <c r="Z37" i="171"/>
  <c r="Y37" i="171"/>
  <c r="AJ35" i="171"/>
  <c r="AI35" i="171"/>
  <c r="AH35" i="171"/>
  <c r="AG35" i="171"/>
  <c r="AF35" i="171"/>
  <c r="BR5" i="171" s="1"/>
  <c r="AE35" i="171"/>
  <c r="AD35" i="171"/>
  <c r="AC3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Q11" i="171"/>
  <c r="BV5" i="171"/>
  <c r="BU5" i="171"/>
  <c r="BT5" i="171"/>
  <c r="BS5" i="171"/>
  <c r="BQ5" i="171"/>
  <c r="BP5" i="171"/>
  <c r="BO5" i="171"/>
  <c r="BN5" i="171"/>
  <c r="BM5" i="171"/>
  <c r="BL5" i="171"/>
  <c r="BK5" i="171"/>
  <c r="BJ5" i="171"/>
  <c r="BI5" i="171"/>
  <c r="BH5" i="171"/>
  <c r="BE5" i="171"/>
  <c r="BD5" i="171"/>
  <c r="BC5" i="171"/>
  <c r="BB5" i="171"/>
  <c r="BA5" i="171"/>
  <c r="AZ5" i="171"/>
  <c r="AY5" i="171"/>
  <c r="AX5" i="171"/>
  <c r="AW5" i="171"/>
  <c r="AV5" i="171"/>
  <c r="AJ37" i="170"/>
  <c r="AI37" i="170"/>
  <c r="AH37" i="170"/>
  <c r="AG37" i="170"/>
  <c r="AF37" i="170"/>
  <c r="AE37" i="170"/>
  <c r="AD37" i="170"/>
  <c r="AC37" i="170"/>
  <c r="AB37" i="170"/>
  <c r="AA37" i="170"/>
  <c r="Z37" i="170"/>
  <c r="Y37" i="170"/>
  <c r="BN5" i="170" s="1"/>
  <c r="AJ35" i="170"/>
  <c r="AI35" i="170"/>
  <c r="AH35" i="170"/>
  <c r="AG35" i="170"/>
  <c r="AF35" i="170"/>
  <c r="AE35" i="170"/>
  <c r="AD35" i="170"/>
  <c r="AC3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Q11" i="170"/>
  <c r="BV5" i="170"/>
  <c r="BU5" i="170"/>
  <c r="BT5" i="170"/>
  <c r="BS5" i="170"/>
  <c r="BR5" i="170"/>
  <c r="BQ5" i="170"/>
  <c r="BP5" i="170"/>
  <c r="BO5" i="170"/>
  <c r="BJ5" i="170"/>
  <c r="BI5" i="170"/>
  <c r="BH5" i="170"/>
  <c r="BG5" i="170"/>
  <c r="BF5" i="170"/>
  <c r="BE5" i="170"/>
  <c r="BD5" i="170"/>
  <c r="BC5" i="170"/>
  <c r="BB5" i="170"/>
  <c r="BA5" i="170"/>
  <c r="AZ5" i="170"/>
  <c r="AY5" i="170"/>
  <c r="AX5" i="170"/>
  <c r="AW5" i="170"/>
  <c r="AV5" i="170"/>
  <c r="AJ37" i="169"/>
  <c r="AI37" i="169"/>
  <c r="AH37" i="169"/>
  <c r="AG37" i="169"/>
  <c r="AF37" i="169"/>
  <c r="BF5" i="169" s="1"/>
  <c r="AE37" i="169"/>
  <c r="BE5" i="169" s="1"/>
  <c r="AD37" i="169"/>
  <c r="AC37" i="169"/>
  <c r="AB37" i="169"/>
  <c r="AA37" i="169"/>
  <c r="Z37" i="169"/>
  <c r="Y37" i="169"/>
  <c r="AJ35" i="169"/>
  <c r="AI35" i="169"/>
  <c r="AH35" i="169"/>
  <c r="AG35" i="169"/>
  <c r="AF35" i="169"/>
  <c r="BR5" i="169" s="1"/>
  <c r="AE35" i="169"/>
  <c r="AD35" i="169"/>
  <c r="AC3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Q11" i="169"/>
  <c r="BV5" i="169"/>
  <c r="BU5" i="169"/>
  <c r="BT5" i="169"/>
  <c r="BS5" i="169"/>
  <c r="BQ5" i="169"/>
  <c r="BP5" i="169"/>
  <c r="BO5" i="169"/>
  <c r="BN5" i="169"/>
  <c r="BM5" i="169"/>
  <c r="BL5" i="169"/>
  <c r="BK5" i="169"/>
  <c r="BJ5" i="169"/>
  <c r="BI5" i="169"/>
  <c r="BH5" i="169"/>
  <c r="BG5" i="169"/>
  <c r="BD5" i="169"/>
  <c r="BC5" i="169"/>
  <c r="BB5" i="169"/>
  <c r="BA5" i="169"/>
  <c r="AZ5" i="169"/>
  <c r="AY5" i="169"/>
  <c r="AX5" i="169"/>
  <c r="AW5" i="169"/>
  <c r="AV5" i="169"/>
  <c r="AJ37" i="168"/>
  <c r="AI37" i="168"/>
  <c r="AH37" i="168"/>
  <c r="AG37" i="168"/>
  <c r="AF37" i="168"/>
  <c r="AE37" i="168"/>
  <c r="AD37" i="168"/>
  <c r="AC37" i="168"/>
  <c r="AB37" i="168"/>
  <c r="AA37" i="168"/>
  <c r="Z37" i="168"/>
  <c r="BL5" i="168" s="1"/>
  <c r="Y37" i="168"/>
  <c r="AJ35" i="168"/>
  <c r="AI35" i="168"/>
  <c r="AH35" i="168"/>
  <c r="AG35" i="168"/>
  <c r="AF35" i="168"/>
  <c r="AE35" i="168"/>
  <c r="AD35" i="168"/>
  <c r="AC3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Q11" i="168"/>
  <c r="BV5" i="168"/>
  <c r="BU5" i="168"/>
  <c r="BT5" i="168"/>
  <c r="BS5" i="168"/>
  <c r="BR5" i="168"/>
  <c r="BQ5" i="168"/>
  <c r="BP5" i="168"/>
  <c r="BO5" i="168"/>
  <c r="BN5" i="168"/>
  <c r="BM5" i="168"/>
  <c r="BK5" i="168"/>
  <c r="BJ5" i="168"/>
  <c r="BI5" i="168"/>
  <c r="BH5" i="168"/>
  <c r="BG5" i="168"/>
  <c r="BF5" i="168"/>
  <c r="BE5" i="168"/>
  <c r="BD5" i="168"/>
  <c r="BC5" i="168"/>
  <c r="BB5" i="168"/>
  <c r="BA5" i="168"/>
  <c r="AZ5" i="168"/>
  <c r="AY5" i="168"/>
  <c r="AX5" i="168"/>
  <c r="AW5" i="168"/>
  <c r="AV5" i="168"/>
  <c r="AJ37" i="167"/>
  <c r="AI37" i="167"/>
  <c r="AH37" i="167"/>
  <c r="AG37" i="167"/>
  <c r="AF37" i="167"/>
  <c r="AE37" i="167"/>
  <c r="AD37" i="167"/>
  <c r="AC37" i="167"/>
  <c r="BC5" i="167" s="1"/>
  <c r="AB37" i="167"/>
  <c r="AA37" i="167"/>
  <c r="Z37" i="167"/>
  <c r="Y37" i="167"/>
  <c r="AJ35" i="167"/>
  <c r="AI35" i="167"/>
  <c r="AH35" i="167"/>
  <c r="AG35" i="167"/>
  <c r="AF35" i="167"/>
  <c r="AE35" i="167"/>
  <c r="AD35" i="167"/>
  <c r="AC3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Q11" i="167"/>
  <c r="BV5" i="167"/>
  <c r="BU5" i="167"/>
  <c r="BT5" i="167"/>
  <c r="BS5" i="167"/>
  <c r="BR5" i="167"/>
  <c r="BQ5" i="167"/>
  <c r="BP5" i="167"/>
  <c r="BO5" i="167"/>
  <c r="BN5" i="167"/>
  <c r="BM5" i="167"/>
  <c r="BL5" i="167"/>
  <c r="BK5" i="167"/>
  <c r="BJ5" i="167"/>
  <c r="BI5" i="167"/>
  <c r="BH5" i="167"/>
  <c r="BG5" i="167"/>
  <c r="BF5" i="167"/>
  <c r="BE5" i="167"/>
  <c r="BD5" i="167"/>
  <c r="BB5" i="167"/>
  <c r="BA5" i="167"/>
  <c r="AZ5" i="167"/>
  <c r="AY5" i="167"/>
  <c r="AX5" i="167"/>
  <c r="AW5" i="167"/>
  <c r="AV5" i="167"/>
  <c r="AJ37" i="166"/>
  <c r="BJ5" i="166" s="1"/>
  <c r="AI37" i="166"/>
  <c r="AH37" i="166"/>
  <c r="AG37" i="166"/>
  <c r="AF37" i="166"/>
  <c r="BF5" i="166" s="1"/>
  <c r="AE37" i="166"/>
  <c r="AD37" i="166"/>
  <c r="AC37" i="166"/>
  <c r="AB37" i="166"/>
  <c r="AA37" i="166"/>
  <c r="Z37" i="166"/>
  <c r="Y37" i="166"/>
  <c r="AJ35" i="166"/>
  <c r="AI35" i="166"/>
  <c r="AH35" i="166"/>
  <c r="AG35" i="166"/>
  <c r="BS5" i="166" s="1"/>
  <c r="AF35" i="166"/>
  <c r="BR5" i="166" s="1"/>
  <c r="AE35" i="166"/>
  <c r="AD35" i="166"/>
  <c r="AC3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Q11" i="166"/>
  <c r="BV5" i="166"/>
  <c r="BU5" i="166"/>
  <c r="BT5" i="166"/>
  <c r="BQ5" i="166"/>
  <c r="BP5" i="166"/>
  <c r="BO5" i="166"/>
  <c r="BN5" i="166"/>
  <c r="BM5" i="166"/>
  <c r="BL5" i="166"/>
  <c r="BK5" i="166"/>
  <c r="BI5" i="166"/>
  <c r="BH5" i="166"/>
  <c r="BG5" i="166"/>
  <c r="BE5" i="166"/>
  <c r="BD5" i="166"/>
  <c r="BC5" i="166"/>
  <c r="BB5" i="166"/>
  <c r="BA5" i="166"/>
  <c r="AZ5" i="166"/>
  <c r="AY5" i="166"/>
  <c r="AX5" i="166"/>
  <c r="AW5" i="166"/>
  <c r="AV5" i="166"/>
  <c r="AJ37" i="165"/>
  <c r="AI37" i="165"/>
  <c r="AH37" i="165"/>
  <c r="AG37" i="165"/>
  <c r="AF37" i="165"/>
  <c r="BF5" i="165" s="1"/>
  <c r="AE37" i="165"/>
  <c r="AD37" i="165"/>
  <c r="AC37" i="165"/>
  <c r="AB37" i="165"/>
  <c r="AA37" i="165"/>
  <c r="BA5" i="165" s="1"/>
  <c r="Z37" i="165"/>
  <c r="Y37" i="165"/>
  <c r="AJ35" i="165"/>
  <c r="AI35" i="165"/>
  <c r="AH35" i="165"/>
  <c r="AG35" i="165"/>
  <c r="AF35" i="165"/>
  <c r="BR5" i="165" s="1"/>
  <c r="AE35" i="165"/>
  <c r="AD35" i="165"/>
  <c r="AC3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Q11" i="165"/>
  <c r="BV5" i="165"/>
  <c r="BU5" i="165"/>
  <c r="BT5" i="165"/>
  <c r="BS5" i="165"/>
  <c r="BQ5" i="165"/>
  <c r="BP5" i="165"/>
  <c r="BO5" i="165"/>
  <c r="BL5" i="165"/>
  <c r="BK5" i="165"/>
  <c r="BJ5" i="165"/>
  <c r="BI5" i="165"/>
  <c r="BH5" i="165"/>
  <c r="BG5" i="165"/>
  <c r="BE5" i="165"/>
  <c r="BD5" i="165"/>
  <c r="BC5" i="165"/>
  <c r="BB5" i="165"/>
  <c r="AZ5" i="165"/>
  <c r="AY5" i="165"/>
  <c r="AX5" i="165"/>
  <c r="AW5" i="165"/>
  <c r="AV5" i="165"/>
  <c r="AJ37" i="164"/>
  <c r="AI37" i="164"/>
  <c r="AH37" i="164"/>
  <c r="BH5" i="164" s="1"/>
  <c r="AG37" i="164"/>
  <c r="AF37" i="164"/>
  <c r="AE37" i="164"/>
  <c r="AD37" i="164"/>
  <c r="AC37" i="164"/>
  <c r="AB37" i="164"/>
  <c r="AA37" i="164"/>
  <c r="Z37" i="164"/>
  <c r="Y37" i="164"/>
  <c r="AJ35" i="164"/>
  <c r="AI35" i="164"/>
  <c r="AH35" i="164"/>
  <c r="AG35" i="164"/>
  <c r="AF35" i="164"/>
  <c r="AE35" i="164"/>
  <c r="AD35" i="164"/>
  <c r="AC3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Q11" i="164"/>
  <c r="BV5" i="164"/>
  <c r="BU5" i="164"/>
  <c r="BT5" i="164"/>
  <c r="BS5" i="164"/>
  <c r="BR5" i="164"/>
  <c r="BQ5" i="164"/>
  <c r="BP5" i="164"/>
  <c r="BO5" i="164"/>
  <c r="BN5" i="164"/>
  <c r="BM5" i="164"/>
  <c r="BL5" i="164"/>
  <c r="BK5" i="164"/>
  <c r="BJ5" i="164"/>
  <c r="BI5" i="164"/>
  <c r="BG5" i="164"/>
  <c r="BF5" i="164"/>
  <c r="BE5" i="164"/>
  <c r="BD5" i="164"/>
  <c r="BC5" i="164"/>
  <c r="BB5" i="164"/>
  <c r="BA5" i="164"/>
  <c r="AZ5" i="164"/>
  <c r="AY5" i="164"/>
  <c r="AX5" i="164"/>
  <c r="AW5" i="164"/>
  <c r="AV5" i="164"/>
  <c r="AJ37" i="163"/>
  <c r="AI37" i="163"/>
  <c r="AH37" i="163"/>
  <c r="AG37" i="163"/>
  <c r="AF37" i="163"/>
  <c r="BF5" i="163" s="1"/>
  <c r="AE37" i="163"/>
  <c r="AD37" i="163"/>
  <c r="AC37" i="163"/>
  <c r="AB37" i="163"/>
  <c r="AA37" i="163"/>
  <c r="Z37" i="163"/>
  <c r="Y37" i="163"/>
  <c r="AY5" i="163" s="1"/>
  <c r="AJ35" i="163"/>
  <c r="AI35" i="163"/>
  <c r="AH35" i="163"/>
  <c r="AG35" i="163"/>
  <c r="AF35" i="163"/>
  <c r="BR5" i="163" s="1"/>
  <c r="AE35" i="163"/>
  <c r="AD35" i="163"/>
  <c r="AC3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Q11" i="163"/>
  <c r="BV5" i="163"/>
  <c r="BU5" i="163"/>
  <c r="BT5" i="163"/>
  <c r="BS5" i="163"/>
  <c r="BQ5" i="163"/>
  <c r="BP5" i="163"/>
  <c r="BO5" i="163"/>
  <c r="BJ5" i="163"/>
  <c r="BI5" i="163"/>
  <c r="BH5" i="163"/>
  <c r="BG5" i="163"/>
  <c r="BE5" i="163"/>
  <c r="BD5" i="163"/>
  <c r="BC5" i="163"/>
  <c r="BB5" i="163"/>
  <c r="BA5" i="163"/>
  <c r="AZ5" i="163"/>
  <c r="AX5" i="163"/>
  <c r="AW5" i="163"/>
  <c r="AV5" i="163"/>
  <c r="AJ37" i="162"/>
  <c r="AI37" i="162"/>
  <c r="AH37" i="162"/>
  <c r="AG37" i="162"/>
  <c r="AF37" i="162"/>
  <c r="BF5" i="162" s="1"/>
  <c r="AE37" i="162"/>
  <c r="AD37" i="162"/>
  <c r="AC37" i="162"/>
  <c r="AB37" i="162"/>
  <c r="AA37" i="162"/>
  <c r="Z37" i="162"/>
  <c r="Y37" i="162"/>
  <c r="AJ35" i="162"/>
  <c r="AI35" i="162"/>
  <c r="AH35" i="162"/>
  <c r="AG35" i="162"/>
  <c r="AF35" i="162"/>
  <c r="BR5" i="162" s="1"/>
  <c r="AE35" i="162"/>
  <c r="AD35" i="162"/>
  <c r="AC35" i="162"/>
  <c r="AQ34" i="162"/>
  <c r="AQ33" i="162"/>
  <c r="AQ32" i="162"/>
  <c r="AQ31" i="162"/>
  <c r="AQ30" i="162"/>
  <c r="AQ29" i="162"/>
  <c r="AQ28" i="162"/>
  <c r="AQ27" i="162"/>
  <c r="AQ26" i="162"/>
  <c r="AQ25" i="162"/>
  <c r="AQ24" i="162"/>
  <c r="AQ23" i="162"/>
  <c r="AQ22" i="162"/>
  <c r="AQ21" i="162"/>
  <c r="AQ20" i="162"/>
  <c r="AQ19" i="162"/>
  <c r="AQ18" i="162"/>
  <c r="AQ17" i="162"/>
  <c r="AQ16" i="162"/>
  <c r="AQ15" i="162"/>
  <c r="AQ14" i="162"/>
  <c r="AQ13" i="162"/>
  <c r="AQ12" i="162"/>
  <c r="AQ11" i="162"/>
  <c r="BV5" i="162"/>
  <c r="BU5" i="162"/>
  <c r="BT5" i="162"/>
  <c r="BS5" i="162"/>
  <c r="BQ5" i="162"/>
  <c r="BP5" i="162"/>
  <c r="BO5" i="162"/>
  <c r="BN5" i="162"/>
  <c r="BM5" i="162"/>
  <c r="BL5" i="162"/>
  <c r="BK5" i="162"/>
  <c r="BJ5" i="162"/>
  <c r="BI5" i="162"/>
  <c r="BH5" i="162"/>
  <c r="BG5" i="162"/>
  <c r="BE5" i="162"/>
  <c r="BD5" i="162"/>
  <c r="BC5" i="162"/>
  <c r="BB5" i="162"/>
  <c r="BA5" i="162"/>
  <c r="AZ5" i="162"/>
  <c r="AY5" i="162"/>
  <c r="AX5" i="162"/>
  <c r="AW5" i="162"/>
  <c r="AV5" i="162"/>
  <c r="AJ37" i="161"/>
  <c r="AI37" i="161"/>
  <c r="AH37" i="161"/>
  <c r="AG37" i="161"/>
  <c r="AF37" i="161"/>
  <c r="BF5" i="161" s="1"/>
  <c r="AE37" i="161"/>
  <c r="AD37" i="161"/>
  <c r="AC37" i="161"/>
  <c r="AB37" i="161"/>
  <c r="AA37" i="161"/>
  <c r="Z37" i="161"/>
  <c r="Y37" i="161"/>
  <c r="BM5" i="161" s="1"/>
  <c r="AJ35" i="161"/>
  <c r="BV5" i="161" s="1"/>
  <c r="AI35" i="161"/>
  <c r="AH35" i="161"/>
  <c r="AG35" i="161"/>
  <c r="AF35" i="161"/>
  <c r="BR5" i="161" s="1"/>
  <c r="AE35" i="161"/>
  <c r="AD35" i="161"/>
  <c r="AC35" i="161"/>
  <c r="AQ34" i="161"/>
  <c r="AQ33" i="161"/>
  <c r="AQ32" i="161"/>
  <c r="AQ31" i="161"/>
  <c r="AQ30" i="161"/>
  <c r="AQ29" i="161"/>
  <c r="AQ28" i="161"/>
  <c r="AQ27" i="161"/>
  <c r="AQ26" i="161"/>
  <c r="AQ25" i="161"/>
  <c r="AQ24" i="161"/>
  <c r="AQ23" i="161"/>
  <c r="AQ22" i="161"/>
  <c r="AQ21" i="161"/>
  <c r="AQ20" i="161"/>
  <c r="AQ19" i="161"/>
  <c r="AQ18" i="161"/>
  <c r="AQ17" i="161"/>
  <c r="AQ16" i="161"/>
  <c r="AQ15" i="161"/>
  <c r="AQ14" i="161"/>
  <c r="AQ13" i="161"/>
  <c r="AQ12" i="161"/>
  <c r="AQ11" i="161"/>
  <c r="BU5" i="161"/>
  <c r="BT5" i="161"/>
  <c r="BS5" i="161"/>
  <c r="BQ5" i="161"/>
  <c r="BP5" i="161"/>
  <c r="BO5" i="161"/>
  <c r="BN5" i="161"/>
  <c r="BJ5" i="161"/>
  <c r="BI5" i="161"/>
  <c r="BH5" i="161"/>
  <c r="BG5" i="161"/>
  <c r="BE5" i="161"/>
  <c r="BD5" i="161"/>
  <c r="BC5" i="161"/>
  <c r="BB5" i="161"/>
  <c r="BA5" i="161"/>
  <c r="AZ5" i="161"/>
  <c r="AY5" i="161"/>
  <c r="AX5" i="161"/>
  <c r="AW5" i="161"/>
  <c r="AV5" i="161"/>
  <c r="AJ37" i="160"/>
  <c r="AI37" i="160"/>
  <c r="AH37" i="160"/>
  <c r="AG37" i="160"/>
  <c r="AF37" i="160"/>
  <c r="BF5" i="160" s="1"/>
  <c r="AE37" i="160"/>
  <c r="AD37" i="160"/>
  <c r="BD5" i="160" s="1"/>
  <c r="AC37" i="160"/>
  <c r="AB37" i="160"/>
  <c r="AA37" i="160"/>
  <c r="Z37" i="160"/>
  <c r="Y37" i="160"/>
  <c r="AJ35" i="160"/>
  <c r="AI35" i="160"/>
  <c r="AH35" i="160"/>
  <c r="AG35" i="160"/>
  <c r="AF35" i="160"/>
  <c r="BR5" i="160" s="1"/>
  <c r="AE35" i="160"/>
  <c r="AD35" i="160"/>
  <c r="AC3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Q11" i="160"/>
  <c r="BV5" i="160"/>
  <c r="BU5" i="160"/>
  <c r="BT5" i="160"/>
  <c r="BS5" i="160"/>
  <c r="BQ5" i="160"/>
  <c r="BP5" i="160"/>
  <c r="BO5" i="160"/>
  <c r="BN5" i="160"/>
  <c r="BM5" i="160"/>
  <c r="BL5" i="160"/>
  <c r="BK5" i="160"/>
  <c r="BJ5" i="160"/>
  <c r="BI5" i="160"/>
  <c r="BH5" i="160"/>
  <c r="BG5" i="160"/>
  <c r="BE5" i="160"/>
  <c r="BC5" i="160"/>
  <c r="BB5" i="160"/>
  <c r="BA5" i="160"/>
  <c r="AZ5" i="160"/>
  <c r="AY5" i="160"/>
  <c r="AX5" i="160"/>
  <c r="AW5" i="160"/>
  <c r="AV5" i="160"/>
  <c r="AJ37" i="159"/>
  <c r="AI37" i="159"/>
  <c r="AH37" i="159"/>
  <c r="AG37" i="159"/>
  <c r="AF37" i="159"/>
  <c r="AE37" i="159"/>
  <c r="AD37" i="159"/>
  <c r="AC37" i="159"/>
  <c r="AB37" i="159"/>
  <c r="AA37" i="159"/>
  <c r="Z37" i="159"/>
  <c r="Y37" i="159"/>
  <c r="BK5" i="159" s="1"/>
  <c r="AJ35" i="159"/>
  <c r="AI35" i="159"/>
  <c r="BU5" i="159" s="1"/>
  <c r="AH35" i="159"/>
  <c r="BT5" i="159" s="1"/>
  <c r="AG35" i="159"/>
  <c r="AF35" i="159"/>
  <c r="AE35" i="159"/>
  <c r="AD35" i="159"/>
  <c r="AC35" i="159"/>
  <c r="AQ34" i="159"/>
  <c r="AQ33" i="159"/>
  <c r="AQ32" i="159"/>
  <c r="AQ31" i="159"/>
  <c r="AQ30" i="159"/>
  <c r="AQ29" i="159"/>
  <c r="AQ28" i="159"/>
  <c r="AQ27" i="159"/>
  <c r="AQ26" i="159"/>
  <c r="AQ25" i="159"/>
  <c r="AQ24" i="159"/>
  <c r="AQ23" i="159"/>
  <c r="AQ22" i="159"/>
  <c r="AQ21" i="159"/>
  <c r="AQ20" i="159"/>
  <c r="AQ19" i="159"/>
  <c r="AQ18" i="159"/>
  <c r="AQ17" i="159"/>
  <c r="AQ16" i="159"/>
  <c r="AQ15" i="159"/>
  <c r="AQ14" i="159"/>
  <c r="AQ13" i="159"/>
  <c r="AQ12" i="159"/>
  <c r="AQ11" i="159"/>
  <c r="BV5" i="159"/>
  <c r="BS5" i="159"/>
  <c r="BR5" i="159"/>
  <c r="BQ5" i="159"/>
  <c r="BP5" i="159"/>
  <c r="BO5" i="159"/>
  <c r="BN5" i="159"/>
  <c r="BM5" i="159"/>
  <c r="BL5" i="159"/>
  <c r="BJ5" i="159"/>
  <c r="BI5" i="159"/>
  <c r="BH5" i="159"/>
  <c r="BG5" i="159"/>
  <c r="BF5" i="159"/>
  <c r="BE5" i="159"/>
  <c r="BD5" i="159"/>
  <c r="BC5" i="159"/>
  <c r="BB5" i="159"/>
  <c r="BA5" i="159"/>
  <c r="AZ5" i="159"/>
  <c r="AY5" i="159"/>
  <c r="AX5" i="159"/>
  <c r="AW5" i="159"/>
  <c r="AV5" i="159"/>
  <c r="AJ37" i="158"/>
  <c r="AI37" i="158"/>
  <c r="AH37" i="158"/>
  <c r="AG37" i="158"/>
  <c r="AF37" i="158"/>
  <c r="BF5" i="158" s="1"/>
  <c r="AE37" i="158"/>
  <c r="AD37" i="158"/>
  <c r="AC37" i="158"/>
  <c r="AB37" i="158"/>
  <c r="BB5" i="158" s="1"/>
  <c r="AA37" i="158"/>
  <c r="Z37" i="158"/>
  <c r="Y37" i="158"/>
  <c r="AJ35" i="158"/>
  <c r="AI35" i="158"/>
  <c r="AH35" i="158"/>
  <c r="AG35" i="158"/>
  <c r="AF35" i="158"/>
  <c r="BR5" i="158" s="1"/>
  <c r="AE35" i="158"/>
  <c r="AD35" i="158"/>
  <c r="AC35" i="158"/>
  <c r="BO5" i="158" s="1"/>
  <c r="AQ34" i="158"/>
  <c r="AQ33" i="158"/>
  <c r="AQ32" i="158"/>
  <c r="AQ31" i="158"/>
  <c r="AQ30" i="158"/>
  <c r="AQ29" i="158"/>
  <c r="AQ28" i="158"/>
  <c r="AQ27" i="158"/>
  <c r="AQ26" i="158"/>
  <c r="AQ25" i="158"/>
  <c r="AQ24" i="158"/>
  <c r="AQ23" i="158"/>
  <c r="AQ22" i="158"/>
  <c r="AQ21" i="158"/>
  <c r="AQ20" i="158"/>
  <c r="AQ19" i="158"/>
  <c r="AQ18" i="158"/>
  <c r="AQ17" i="158"/>
  <c r="AQ16" i="158"/>
  <c r="AQ15" i="158"/>
  <c r="AQ14" i="158"/>
  <c r="AQ13" i="158"/>
  <c r="AQ12" i="158"/>
  <c r="AQ11" i="158"/>
  <c r="BV5" i="158"/>
  <c r="BU5" i="158"/>
  <c r="BT5" i="158"/>
  <c r="BS5" i="158"/>
  <c r="BQ5" i="158"/>
  <c r="BP5" i="158"/>
  <c r="BM5" i="158"/>
  <c r="BL5" i="158"/>
  <c r="BK5" i="158"/>
  <c r="BJ5" i="158"/>
  <c r="BI5" i="158"/>
  <c r="BH5" i="158"/>
  <c r="BG5" i="158"/>
  <c r="BE5" i="158"/>
  <c r="BD5" i="158"/>
  <c r="BC5" i="158"/>
  <c r="BA5" i="158"/>
  <c r="AZ5" i="158"/>
  <c r="AY5" i="158"/>
  <c r="AX5" i="158"/>
  <c r="AW5" i="158"/>
  <c r="AV5" i="158"/>
  <c r="AJ37" i="157"/>
  <c r="AI37" i="157"/>
  <c r="BI5" i="157" s="1"/>
  <c r="AH37" i="157"/>
  <c r="AG37" i="157"/>
  <c r="AF37" i="157"/>
  <c r="AE37" i="157"/>
  <c r="AD37" i="157"/>
  <c r="AC37" i="157"/>
  <c r="AB37" i="157"/>
  <c r="AA37" i="157"/>
  <c r="Z37" i="157"/>
  <c r="Y37" i="157"/>
  <c r="AJ35" i="157"/>
  <c r="BV5" i="157" s="1"/>
  <c r="AI35" i="157"/>
  <c r="AH35" i="157"/>
  <c r="AG35" i="157"/>
  <c r="BS5" i="157" s="1"/>
  <c r="AF35" i="157"/>
  <c r="BR5" i="157" s="1"/>
  <c r="AE35" i="157"/>
  <c r="BQ5" i="157" s="1"/>
  <c r="AD35" i="157"/>
  <c r="AC35" i="157"/>
  <c r="AQ34" i="157"/>
  <c r="AQ33" i="157"/>
  <c r="AQ32" i="157"/>
  <c r="AQ31" i="157"/>
  <c r="AQ30" i="157"/>
  <c r="AQ29" i="157"/>
  <c r="AQ28" i="157"/>
  <c r="AQ27" i="157"/>
  <c r="AQ26" i="157"/>
  <c r="AQ25" i="157"/>
  <c r="AQ24" i="157"/>
  <c r="AQ23" i="157"/>
  <c r="AQ22" i="157"/>
  <c r="AQ21" i="157"/>
  <c r="AQ20" i="157"/>
  <c r="AQ19" i="157"/>
  <c r="AQ18" i="157"/>
  <c r="AQ17" i="157"/>
  <c r="AQ16" i="157"/>
  <c r="AQ15" i="157"/>
  <c r="AQ14" i="157"/>
  <c r="AQ13" i="157"/>
  <c r="AQ12" i="157"/>
  <c r="AQ11" i="157"/>
  <c r="BU5" i="157"/>
  <c r="BT5" i="157"/>
  <c r="BP5" i="157"/>
  <c r="BO5" i="157"/>
  <c r="BN5" i="157"/>
  <c r="BM5" i="157"/>
  <c r="BL5" i="157"/>
  <c r="BK5" i="157"/>
  <c r="BJ5" i="157"/>
  <c r="BH5" i="157"/>
  <c r="BG5" i="157"/>
  <c r="BF5" i="157"/>
  <c r="BE5" i="157"/>
  <c r="BD5" i="157"/>
  <c r="BC5" i="157"/>
  <c r="BB5" i="157"/>
  <c r="BA5" i="157"/>
  <c r="AZ5" i="157"/>
  <c r="AY5" i="157"/>
  <c r="AX5" i="157"/>
  <c r="AW5" i="157"/>
  <c r="AV5" i="157"/>
  <c r="BN5" i="158" l="1"/>
  <c r="BK5" i="163"/>
  <c r="BM5" i="165"/>
  <c r="BL5" i="172"/>
  <c r="BK5" i="170"/>
  <c r="BN5" i="181"/>
  <c r="BK5" i="186"/>
  <c r="BL5" i="195"/>
  <c r="BK5" i="202"/>
  <c r="BM5" i="204"/>
  <c r="BK5" i="218"/>
  <c r="BM5" i="163"/>
  <c r="BK5" i="177"/>
  <c r="BM5" i="179"/>
  <c r="BN5" i="188"/>
  <c r="BM5" i="195"/>
  <c r="BL5" i="202"/>
  <c r="BN5" i="204"/>
  <c r="BM5" i="211"/>
  <c r="BL5" i="218"/>
  <c r="BN5" i="220"/>
  <c r="BL5" i="163"/>
  <c r="BL5" i="179"/>
  <c r="BK5" i="161"/>
  <c r="BN5" i="172"/>
  <c r="BL5" i="186"/>
  <c r="BL5" i="161"/>
  <c r="BN5" i="163"/>
  <c r="BM5" i="170"/>
  <c r="BL5" i="177"/>
  <c r="BN5" i="179"/>
  <c r="BM5" i="186"/>
  <c r="BN5" i="195"/>
  <c r="BM5" i="202"/>
  <c r="BN5" i="211"/>
  <c r="BM5" i="218"/>
  <c r="BN5" i="165"/>
  <c r="BM5" i="172"/>
  <c r="BL5" i="170"/>
  <c r="AI4" i="58"/>
  <c r="AF4" i="59"/>
  <c r="AE7" i="57" l="1"/>
  <c r="AF7" i="57" l="1"/>
  <c r="E4" i="58"/>
  <c r="E5" i="58"/>
  <c r="AG7" i="57" l="1"/>
  <c r="AH7" i="57" s="1"/>
  <c r="AI7" i="57" s="1"/>
  <c r="E5" i="59"/>
  <c r="AE8" i="57" l="1"/>
  <c r="AF8" i="57" s="1"/>
  <c r="AG8" i="57" l="1"/>
  <c r="AH8" i="57" s="1"/>
  <c r="AI8" i="57" s="1"/>
  <c r="M5" i="59" l="1"/>
  <c r="W4" i="59"/>
  <c r="M4" i="59"/>
  <c r="E4" i="59"/>
  <c r="M5" i="58"/>
  <c r="Y4" i="58"/>
  <c r="M4" i="58"/>
</calcChain>
</file>

<file path=xl/sharedStrings.xml><?xml version="1.0" encoding="utf-8"?>
<sst xmlns="http://schemas.openxmlformats.org/spreadsheetml/2006/main" count="18976" uniqueCount="936">
  <si>
    <t>名  称</t>
    <rPh sb="0" eb="4">
      <t>メイショウ</t>
    </rPh>
    <phoneticPr fontId="8"/>
  </si>
  <si>
    <t>管理者名</t>
    <rPh sb="0" eb="4">
      <t>カンリシャメイ</t>
    </rPh>
    <phoneticPr fontId="8"/>
  </si>
  <si>
    <t>管理者名</t>
    <rPh sb="0" eb="4">
      <t>カンリシャメイ</t>
    </rPh>
    <phoneticPr fontId="12"/>
  </si>
  <si>
    <t>名　称</t>
    <rPh sb="0" eb="1">
      <t>メイ</t>
    </rPh>
    <rPh sb="2" eb="3">
      <t>ショウ</t>
    </rPh>
    <phoneticPr fontId="12"/>
  </si>
  <si>
    <t>所在地</t>
    <rPh sb="0" eb="3">
      <t>ショザイチ</t>
    </rPh>
    <phoneticPr fontId="12"/>
  </si>
  <si>
    <t>自</t>
    <rPh sb="0" eb="1">
      <t>ジ</t>
    </rPh>
    <phoneticPr fontId="12"/>
  </si>
  <si>
    <t>至</t>
    <rPh sb="0" eb="1">
      <t>イタ</t>
    </rPh>
    <phoneticPr fontId="12"/>
  </si>
  <si>
    <t>ﾄﾝﾈﾙの分類</t>
    <rPh sb="5" eb="7">
      <t>ブンルイ</t>
    </rPh>
    <phoneticPr fontId="12"/>
  </si>
  <si>
    <t>フリガナ</t>
    <phoneticPr fontId="8"/>
  </si>
  <si>
    <t>路線名</t>
    <phoneticPr fontId="12"/>
  </si>
  <si>
    <t>ｍ</t>
    <phoneticPr fontId="12"/>
  </si>
  <si>
    <t>L=</t>
    <phoneticPr fontId="12"/>
  </si>
  <si>
    <t>トンネル延長</t>
    <phoneticPr fontId="12"/>
  </si>
  <si>
    <t>方向転換所</t>
    <rPh sb="0" eb="2">
      <t>ホウコウ</t>
    </rPh>
    <rPh sb="2" eb="4">
      <t>テンカン</t>
    </rPh>
    <rPh sb="4" eb="5">
      <t>ショ</t>
    </rPh>
    <phoneticPr fontId="8"/>
  </si>
  <si>
    <t>トンネル工法</t>
    <rPh sb="4" eb="6">
      <t>コウホウ</t>
    </rPh>
    <phoneticPr fontId="8"/>
  </si>
  <si>
    <t>非常駐車帯</t>
    <rPh sb="0" eb="2">
      <t>ヒジョウ</t>
    </rPh>
    <rPh sb="2" eb="4">
      <t>チュウシャ</t>
    </rPh>
    <rPh sb="4" eb="5">
      <t>タイ</t>
    </rPh>
    <phoneticPr fontId="8"/>
  </si>
  <si>
    <t>その他</t>
    <rPh sb="2" eb="3">
      <t>タ</t>
    </rPh>
    <phoneticPr fontId="12"/>
  </si>
  <si>
    <t>終点側ｸﾛｿｲﾄﾞ</t>
    <rPh sb="0" eb="2">
      <t>シュウテン</t>
    </rPh>
    <rPh sb="2" eb="3">
      <t>ガワ</t>
    </rPh>
    <phoneticPr fontId="8"/>
  </si>
  <si>
    <t>曲線半径</t>
    <rPh sb="0" eb="2">
      <t>キョクセン</t>
    </rPh>
    <rPh sb="2" eb="4">
      <t>ハンケイ</t>
    </rPh>
    <phoneticPr fontId="8"/>
  </si>
  <si>
    <t>起点側ｸﾛｿｲﾄﾞ</t>
    <rPh sb="0" eb="2">
      <t>キテン</t>
    </rPh>
    <rPh sb="2" eb="3">
      <t>ガワ</t>
    </rPh>
    <phoneticPr fontId="8"/>
  </si>
  <si>
    <t>区間長</t>
    <rPh sb="0" eb="3">
      <t>クカンチョウ</t>
    </rPh>
    <phoneticPr fontId="8"/>
  </si>
  <si>
    <t>曲線区間</t>
    <rPh sb="0" eb="2">
      <t>キョクセン</t>
    </rPh>
    <rPh sb="2" eb="4">
      <t>クカン</t>
    </rPh>
    <phoneticPr fontId="8"/>
  </si>
  <si>
    <t>更新年次</t>
    <rPh sb="0" eb="2">
      <t>コウシン</t>
    </rPh>
    <rPh sb="2" eb="4">
      <t>ネンジ</t>
    </rPh>
    <phoneticPr fontId="8"/>
  </si>
  <si>
    <t>管理者名</t>
    <rPh sb="0" eb="2">
      <t>カンリ</t>
    </rPh>
    <rPh sb="2" eb="3">
      <t>シャ</t>
    </rPh>
    <rPh sb="3" eb="4">
      <t>メイ</t>
    </rPh>
    <phoneticPr fontId="8"/>
  </si>
  <si>
    <t>寸　法</t>
    <rPh sb="0" eb="1">
      <t>スン</t>
    </rPh>
    <rPh sb="2" eb="3">
      <t>ホウ</t>
    </rPh>
    <phoneticPr fontId="8"/>
  </si>
  <si>
    <t>種　類</t>
    <rPh sb="0" eb="1">
      <t>タネ</t>
    </rPh>
    <rPh sb="2" eb="3">
      <t>タグイ</t>
    </rPh>
    <phoneticPr fontId="8"/>
  </si>
  <si>
    <t>占用物件</t>
    <rPh sb="0" eb="2">
      <t>センヨウ</t>
    </rPh>
    <rPh sb="2" eb="4">
      <t>ブッケン</t>
    </rPh>
    <phoneticPr fontId="8"/>
  </si>
  <si>
    <t>直線区間長</t>
    <rPh sb="0" eb="2">
      <t>チョクセン</t>
    </rPh>
    <rPh sb="2" eb="4">
      <t>クカン</t>
    </rPh>
    <rPh sb="4" eb="5">
      <t>チョウ</t>
    </rPh>
    <phoneticPr fontId="8"/>
  </si>
  <si>
    <t>線　形</t>
    <rPh sb="0" eb="1">
      <t>セン</t>
    </rPh>
    <rPh sb="2" eb="3">
      <t>カタチ</t>
    </rPh>
    <phoneticPr fontId="8"/>
  </si>
  <si>
    <t>水噴霧設備</t>
    <rPh sb="0" eb="1">
      <t>ミズ</t>
    </rPh>
    <rPh sb="1" eb="3">
      <t>フンム</t>
    </rPh>
    <rPh sb="3" eb="5">
      <t>セツビ</t>
    </rPh>
    <phoneticPr fontId="8"/>
  </si>
  <si>
    <t>cm</t>
    <phoneticPr fontId="8" type="Hiragana"/>
  </si>
  <si>
    <t>インバート</t>
    <phoneticPr fontId="8"/>
  </si>
  <si>
    <t>縦断勾配</t>
    <rPh sb="0" eb="2">
      <t>ジュウダン</t>
    </rPh>
    <rPh sb="2" eb="4">
      <t>コウバイ</t>
    </rPh>
    <phoneticPr fontId="8"/>
  </si>
  <si>
    <t>無線通信補助設備</t>
    <rPh sb="0" eb="2">
      <t>ムセン</t>
    </rPh>
    <rPh sb="2" eb="4">
      <t>ツウシン</t>
    </rPh>
    <rPh sb="4" eb="6">
      <t>ホジョ</t>
    </rPh>
    <rPh sb="6" eb="8">
      <t>セツビ</t>
    </rPh>
    <phoneticPr fontId="8"/>
  </si>
  <si>
    <t>側　壁</t>
    <rPh sb="0" eb="1">
      <t>ガワ</t>
    </rPh>
    <rPh sb="2" eb="3">
      <t>カベ</t>
    </rPh>
    <phoneticPr fontId="8"/>
  </si>
  <si>
    <t>m</t>
  </si>
  <si>
    <t>有効高</t>
    <rPh sb="0" eb="1">
      <t>ユウ</t>
    </rPh>
    <rPh sb="1" eb="2">
      <t>コウ</t>
    </rPh>
    <rPh sb="2" eb="3">
      <t>タカ</t>
    </rPh>
    <phoneticPr fontId="8"/>
  </si>
  <si>
    <t>その他の設備</t>
    <rPh sb="2" eb="3">
      <t>タ</t>
    </rPh>
    <rPh sb="4" eb="5">
      <t>セツ</t>
    </rPh>
    <rPh sb="5" eb="6">
      <t>ビ</t>
    </rPh>
    <phoneticPr fontId="8"/>
  </si>
  <si>
    <t>アーチ</t>
    <phoneticPr fontId="8"/>
  </si>
  <si>
    <t>半径</t>
    <rPh sb="0" eb="2">
      <t>ハンケイ</t>
    </rPh>
    <phoneticPr fontId="8"/>
  </si>
  <si>
    <t>中央高</t>
    <rPh sb="0" eb="1">
      <t>ナカ</t>
    </rPh>
    <rPh sb="1" eb="2">
      <t>ヒサシ</t>
    </rPh>
    <rPh sb="2" eb="3">
      <t>ダカ</t>
    </rPh>
    <phoneticPr fontId="8"/>
  </si>
  <si>
    <t>排煙設備</t>
    <rPh sb="0" eb="2">
      <t>ハイエン</t>
    </rPh>
    <rPh sb="2" eb="4">
      <t>セツビ</t>
    </rPh>
    <phoneticPr fontId="13"/>
  </si>
  <si>
    <t>建築限界高</t>
    <rPh sb="0" eb="2">
      <t>ケンチク</t>
    </rPh>
    <rPh sb="2" eb="4">
      <t>ゲンカイ</t>
    </rPh>
    <rPh sb="4" eb="5">
      <t>タカ</t>
    </rPh>
    <phoneticPr fontId="8"/>
  </si>
  <si>
    <t>高さ</t>
    <rPh sb="0" eb="1">
      <t>タカ</t>
    </rPh>
    <phoneticPr fontId="8"/>
  </si>
  <si>
    <t>避難通路</t>
    <rPh sb="0" eb="2">
      <t>ヒナン</t>
    </rPh>
    <rPh sb="2" eb="4">
      <t>ツウロ</t>
    </rPh>
    <phoneticPr fontId="8"/>
  </si>
  <si>
    <t>吸音板</t>
    <rPh sb="0" eb="3">
      <t>キュウオンバン</t>
    </rPh>
    <phoneticPr fontId="8"/>
  </si>
  <si>
    <t>歩道等幅</t>
    <rPh sb="0" eb="1">
      <t>ホ</t>
    </rPh>
    <rPh sb="1" eb="2">
      <t>ミチ</t>
    </rPh>
    <rPh sb="2" eb="3">
      <t>トウ</t>
    </rPh>
    <rPh sb="3" eb="4">
      <t>ハバ</t>
    </rPh>
    <phoneticPr fontId="8"/>
  </si>
  <si>
    <t>避難情報提供設備</t>
    <rPh sb="0" eb="4">
      <t>ヒナンジョウホウ</t>
    </rPh>
    <rPh sb="4" eb="6">
      <t>テイキョウ</t>
    </rPh>
    <rPh sb="6" eb="8">
      <t>セツビ</t>
    </rPh>
    <phoneticPr fontId="8"/>
  </si>
  <si>
    <t>警報表示板</t>
    <rPh sb="0" eb="2">
      <t>ケイホウ</t>
    </rPh>
    <rPh sb="2" eb="5">
      <t>ヒョウジバン</t>
    </rPh>
    <phoneticPr fontId="8"/>
  </si>
  <si>
    <t>避難誘導設備</t>
    <rPh sb="0" eb="2">
      <t>ヒナン</t>
    </rPh>
    <rPh sb="2" eb="4">
      <t>ユウドウ</t>
    </rPh>
    <rPh sb="4" eb="5">
      <t>セツ</t>
    </rPh>
    <rPh sb="5" eb="6">
      <t>ビ</t>
    </rPh>
    <phoneticPr fontId="8"/>
  </si>
  <si>
    <t>標識</t>
    <rPh sb="0" eb="2">
      <t>ヒョウシキ</t>
    </rPh>
    <phoneticPr fontId="8"/>
  </si>
  <si>
    <t>竣工巻厚</t>
    <rPh sb="0" eb="2">
      <t>シュンコウ</t>
    </rPh>
    <rPh sb="2" eb="3">
      <t>マ</t>
    </rPh>
    <rPh sb="3" eb="4">
      <t>アツ</t>
    </rPh>
    <phoneticPr fontId="8"/>
  </si>
  <si>
    <t>車 道 幅</t>
    <rPh sb="0" eb="1">
      <t>クルマ</t>
    </rPh>
    <rPh sb="2" eb="3">
      <t>ミチ</t>
    </rPh>
    <rPh sb="4" eb="5">
      <t>ハバ</t>
    </rPh>
    <phoneticPr fontId="8"/>
  </si>
  <si>
    <t>幅　員</t>
    <rPh sb="0" eb="1">
      <t>ハバ</t>
    </rPh>
    <rPh sb="2" eb="3">
      <t>イン</t>
    </rPh>
    <phoneticPr fontId="8"/>
  </si>
  <si>
    <t>換気</t>
    <rPh sb="0" eb="2">
      <t>カンキ</t>
    </rPh>
    <phoneticPr fontId="8"/>
  </si>
  <si>
    <t>延長</t>
    <rPh sb="0" eb="2">
      <t>エンチョウ</t>
    </rPh>
    <phoneticPr fontId="8"/>
  </si>
  <si>
    <t>道 路 幅</t>
    <rPh sb="0" eb="1">
      <t>ミチ</t>
    </rPh>
    <rPh sb="2" eb="3">
      <t>ミチ</t>
    </rPh>
    <rPh sb="4" eb="5">
      <t>ハバ</t>
    </rPh>
    <phoneticPr fontId="8"/>
  </si>
  <si>
    <t>消 火 器</t>
    <rPh sb="0" eb="1">
      <t>ケ</t>
    </rPh>
    <rPh sb="2" eb="3">
      <t>ヒ</t>
    </rPh>
    <rPh sb="4" eb="5">
      <t>ウツワ</t>
    </rPh>
    <phoneticPr fontId="8"/>
  </si>
  <si>
    <t>消火設備</t>
    <rPh sb="0" eb="2">
      <t>ショウカ</t>
    </rPh>
    <rPh sb="2" eb="4">
      <t>セツビ</t>
    </rPh>
    <phoneticPr fontId="8"/>
  </si>
  <si>
    <t>照明</t>
    <rPh sb="0" eb="2">
      <t>ショウメイ</t>
    </rPh>
    <phoneticPr fontId="8"/>
  </si>
  <si>
    <t>道路附属物等</t>
    <rPh sb="0" eb="2">
      <t>ドウロ</t>
    </rPh>
    <rPh sb="2" eb="4">
      <t>フゾク</t>
    </rPh>
    <rPh sb="4" eb="5">
      <t>ブツ</t>
    </rPh>
    <rPh sb="5" eb="6">
      <t>トウ</t>
    </rPh>
    <phoneticPr fontId="8"/>
  </si>
  <si>
    <t>形式</t>
    <rPh sb="0" eb="2">
      <t>ケイシキ</t>
    </rPh>
    <phoneticPr fontId="8"/>
  </si>
  <si>
    <t>終点</t>
    <rPh sb="0" eb="2">
      <t>シュウテン</t>
    </rPh>
    <phoneticPr fontId="8"/>
  </si>
  <si>
    <t>台/日</t>
  </si>
  <si>
    <t>交 通 量</t>
    <rPh sb="0" eb="1">
      <t>コウ</t>
    </rPh>
    <rPh sb="2" eb="3">
      <t>ツウ</t>
    </rPh>
    <rPh sb="4" eb="5">
      <t>リョウ</t>
    </rPh>
    <phoneticPr fontId="8"/>
  </si>
  <si>
    <t>個数</t>
    <rPh sb="0" eb="2">
      <t>コスウ</t>
    </rPh>
    <phoneticPr fontId="8"/>
  </si>
  <si>
    <t>種別・方式</t>
    <rPh sb="0" eb="2">
      <t>シュベツ</t>
    </rPh>
    <rPh sb="3" eb="5">
      <t>ホウシキ</t>
    </rPh>
    <phoneticPr fontId="8"/>
  </si>
  <si>
    <t>施設</t>
    <rPh sb="0" eb="2">
      <t>シセツ</t>
    </rPh>
    <phoneticPr fontId="8"/>
  </si>
  <si>
    <t>内空断面積</t>
    <rPh sb="0" eb="1">
      <t>ナイ</t>
    </rPh>
    <rPh sb="1" eb="2">
      <t>クウ</t>
    </rPh>
    <rPh sb="2" eb="5">
      <t>ダンメンセキ</t>
    </rPh>
    <phoneticPr fontId="8"/>
  </si>
  <si>
    <t>起点</t>
    <rPh sb="0" eb="2">
      <t>キテン</t>
    </rPh>
    <phoneticPr fontId="8"/>
  </si>
  <si>
    <t>坑門</t>
    <rPh sb="0" eb="2">
      <t>コウモン</t>
    </rPh>
    <phoneticPr fontId="8"/>
  </si>
  <si>
    <t>土かぶり</t>
    <rPh sb="0" eb="1">
      <t>ツチ</t>
    </rPh>
    <phoneticPr fontId="8"/>
  </si>
  <si>
    <t>非常警報設備</t>
    <rPh sb="0" eb="2">
      <t>ヒジョウ</t>
    </rPh>
    <rPh sb="2" eb="4">
      <t>ケイホウ</t>
    </rPh>
    <rPh sb="4" eb="6">
      <t>セツビ</t>
    </rPh>
    <phoneticPr fontId="8"/>
  </si>
  <si>
    <t>警報設備</t>
    <rPh sb="0" eb="2">
      <t>ケイホウ</t>
    </rPh>
    <rPh sb="2" eb="4">
      <t>セツビ</t>
    </rPh>
    <phoneticPr fontId="8"/>
  </si>
  <si>
    <t>種　別</t>
    <rPh sb="0" eb="1">
      <t>タネ</t>
    </rPh>
    <rPh sb="2" eb="3">
      <t>ベツ</t>
    </rPh>
    <phoneticPr fontId="8"/>
  </si>
  <si>
    <t>排水</t>
    <rPh sb="0" eb="2">
      <t>ハイスイ</t>
    </rPh>
    <phoneticPr fontId="8"/>
  </si>
  <si>
    <t>天井板種類</t>
    <rPh sb="0" eb="2">
      <t>テンジョウ</t>
    </rPh>
    <rPh sb="2" eb="3">
      <t>バン</t>
    </rPh>
    <rPh sb="3" eb="5">
      <t>シュルイ</t>
    </rPh>
    <phoneticPr fontId="8"/>
  </si>
  <si>
    <t>一般有料区分</t>
    <rPh sb="0" eb="2">
      <t>イッパン</t>
    </rPh>
    <rPh sb="2" eb="4">
      <t>ユウリョウ</t>
    </rPh>
    <rPh sb="4" eb="6">
      <t>クブン</t>
    </rPh>
    <phoneticPr fontId="8"/>
  </si>
  <si>
    <t>自動通報設備</t>
    <rPh sb="0" eb="2">
      <t>ジドウ</t>
    </rPh>
    <rPh sb="2" eb="4">
      <t>ツウホウ</t>
    </rPh>
    <rPh sb="4" eb="6">
      <t>セツビ</t>
    </rPh>
    <phoneticPr fontId="8"/>
  </si>
  <si>
    <t>内装種類</t>
    <rPh sb="0" eb="2">
      <t>ナイソウ</t>
    </rPh>
    <rPh sb="2" eb="4">
      <t>シュルイ</t>
    </rPh>
    <phoneticPr fontId="8"/>
  </si>
  <si>
    <t>経度</t>
    <rPh sb="0" eb="2">
      <t>けいど</t>
    </rPh>
    <phoneticPr fontId="8" type="Hiragana"/>
  </si>
  <si>
    <t>操作型通報設備</t>
    <rPh sb="0" eb="2">
      <t>ソウサ</t>
    </rPh>
    <rPh sb="2" eb="3">
      <t>ガタ</t>
    </rPh>
    <rPh sb="3" eb="5">
      <t>ツウホウ</t>
    </rPh>
    <rPh sb="5" eb="7">
      <t>セツビ</t>
    </rPh>
    <phoneticPr fontId="8"/>
  </si>
  <si>
    <t>面　積</t>
    <rPh sb="0" eb="1">
      <t>メン</t>
    </rPh>
    <rPh sb="2" eb="3">
      <t>セキ</t>
    </rPh>
    <phoneticPr fontId="8"/>
  </si>
  <si>
    <t>緯度</t>
    <rPh sb="0" eb="2">
      <t>いど</t>
    </rPh>
    <phoneticPr fontId="8" type="Hiragana"/>
  </si>
  <si>
    <t>通報設備</t>
    <rPh sb="0" eb="2">
      <t>ツウホウ</t>
    </rPh>
    <rPh sb="2" eb="4">
      <t>セツビ</t>
    </rPh>
    <phoneticPr fontId="8"/>
  </si>
  <si>
    <t>厚　さ</t>
    <rPh sb="0" eb="1">
      <t>アツ</t>
    </rPh>
    <phoneticPr fontId="8"/>
  </si>
  <si>
    <t>供用年月日</t>
    <rPh sb="0" eb="2">
      <t>キョウヨウ</t>
    </rPh>
    <rPh sb="2" eb="5">
      <t>ネンガッピ</t>
    </rPh>
    <phoneticPr fontId="12"/>
  </si>
  <si>
    <t>更新年度</t>
    <rPh sb="0" eb="2">
      <t>こうしん</t>
    </rPh>
    <rPh sb="2" eb="4">
      <t>ねんど</t>
    </rPh>
    <phoneticPr fontId="8" type="Hiragana"/>
  </si>
  <si>
    <t>型式</t>
    <rPh sb="0" eb="2">
      <t>ケイシキ</t>
    </rPh>
    <phoneticPr fontId="8"/>
  </si>
  <si>
    <t>施設の内訳</t>
    <rPh sb="0" eb="2">
      <t>シセツ</t>
    </rPh>
    <rPh sb="3" eb="5">
      <t>ウチワケ</t>
    </rPh>
    <phoneticPr fontId="8"/>
  </si>
  <si>
    <t>トンネル非常用施設</t>
    <rPh sb="4" eb="7">
      <t>ヒジョウヨウ</t>
    </rPh>
    <rPh sb="7" eb="9">
      <t>シセツ</t>
    </rPh>
    <phoneticPr fontId="8"/>
  </si>
  <si>
    <t>舗装</t>
    <rPh sb="0" eb="2">
      <t>ホソウ</t>
    </rPh>
    <phoneticPr fontId="8"/>
  </si>
  <si>
    <t>完成年月日</t>
    <rPh sb="0" eb="2">
      <t>カンセイ</t>
    </rPh>
    <rPh sb="2" eb="5">
      <t>ネンガッピ</t>
    </rPh>
    <phoneticPr fontId="12"/>
  </si>
  <si>
    <t>作成年月日</t>
    <rPh sb="0" eb="2">
      <t>サクセイ</t>
    </rPh>
    <rPh sb="2" eb="5">
      <t>ネンガッピ</t>
    </rPh>
    <phoneticPr fontId="12"/>
  </si>
  <si>
    <t>作成者</t>
    <rPh sb="0" eb="3">
      <t>サクセイシャ</t>
    </rPh>
    <phoneticPr fontId="12"/>
  </si>
  <si>
    <t>代替路の有無</t>
  </si>
  <si>
    <t>緊急輸送道路</t>
  </si>
  <si>
    <t>(m)</t>
    <phoneticPr fontId="8"/>
  </si>
  <si>
    <t>(m)</t>
    <phoneticPr fontId="8"/>
  </si>
  <si>
    <t>(m)</t>
    <phoneticPr fontId="8"/>
  </si>
  <si>
    <t>特記事項</t>
    <rPh sb="0" eb="2">
      <t>トッキ</t>
    </rPh>
    <rPh sb="2" eb="4">
      <t>ジコウ</t>
    </rPh>
    <phoneticPr fontId="12"/>
  </si>
  <si>
    <t>風向
風速計</t>
    <rPh sb="0" eb="2">
      <t>フウコウ</t>
    </rPh>
    <rPh sb="3" eb="5">
      <t>フウソク</t>
    </rPh>
    <rPh sb="5" eb="6">
      <t>ケイ</t>
    </rPh>
    <phoneticPr fontId="12"/>
  </si>
  <si>
    <t>CO計</t>
    <rPh sb="2" eb="3">
      <t>ケイ</t>
    </rPh>
    <phoneticPr fontId="12"/>
  </si>
  <si>
    <t>VI計</t>
    <rPh sb="2" eb="3">
      <t>ケイ</t>
    </rPh>
    <phoneticPr fontId="12"/>
  </si>
  <si>
    <t>JF</t>
    <phoneticPr fontId="12"/>
  </si>
  <si>
    <t>入口出口照明</t>
    <rPh sb="0" eb="1">
      <t>イ</t>
    </rPh>
    <rPh sb="1" eb="2">
      <t>グチ</t>
    </rPh>
    <rPh sb="2" eb="3">
      <t>デ</t>
    </rPh>
    <rPh sb="3" eb="4">
      <t>グチ</t>
    </rPh>
    <rPh sb="4" eb="6">
      <t>ショウメイ</t>
    </rPh>
    <phoneticPr fontId="12"/>
  </si>
  <si>
    <t>基本照明</t>
    <rPh sb="0" eb="2">
      <t>キホン</t>
    </rPh>
    <rPh sb="2" eb="4">
      <t>ショウメイ</t>
    </rPh>
    <phoneticPr fontId="12"/>
  </si>
  <si>
    <t>天井板</t>
    <rPh sb="0" eb="2">
      <t>テンジョウ</t>
    </rPh>
    <rPh sb="2" eb="3">
      <t>イタ</t>
    </rPh>
    <phoneticPr fontId="12"/>
  </si>
  <si>
    <t>内装板</t>
    <rPh sb="0" eb="3">
      <t>ナイソウバン</t>
    </rPh>
    <phoneticPr fontId="12"/>
  </si>
  <si>
    <t>特記事項</t>
    <rPh sb="0" eb="2">
      <t>トッキ</t>
    </rPh>
    <rPh sb="2" eb="4">
      <t>ジコウ</t>
    </rPh>
    <phoneticPr fontId="8"/>
  </si>
  <si>
    <t>終点側</t>
    <rPh sb="0" eb="2">
      <t>シュウテン</t>
    </rPh>
    <rPh sb="2" eb="3">
      <t>ガワ</t>
    </rPh>
    <phoneticPr fontId="8"/>
  </si>
  <si>
    <t>起点側</t>
    <rPh sb="0" eb="2">
      <t>キテン</t>
    </rPh>
    <rPh sb="2" eb="3">
      <t>ガワ</t>
    </rPh>
    <phoneticPr fontId="8"/>
  </si>
  <si>
    <t>その他附属物等</t>
    <rPh sb="2" eb="3">
      <t>タ</t>
    </rPh>
    <rPh sb="3" eb="6">
      <t>フゾクブツ</t>
    </rPh>
    <rPh sb="6" eb="7">
      <t>トウ</t>
    </rPh>
    <phoneticPr fontId="12"/>
  </si>
  <si>
    <t>換気施設</t>
    <rPh sb="0" eb="2">
      <t>カンキ</t>
    </rPh>
    <rPh sb="2" eb="4">
      <t>シセツ</t>
    </rPh>
    <phoneticPr fontId="8"/>
  </si>
  <si>
    <t>非常用施設</t>
    <rPh sb="0" eb="3">
      <t>ヒジョウヨウ</t>
    </rPh>
    <rPh sb="3" eb="5">
      <t>シセツ</t>
    </rPh>
    <phoneticPr fontId="8"/>
  </si>
  <si>
    <t>照明施設</t>
    <rPh sb="0" eb="2">
      <t>ショウメイ</t>
    </rPh>
    <rPh sb="2" eb="4">
      <t>シセツ</t>
    </rPh>
    <phoneticPr fontId="8"/>
  </si>
  <si>
    <t>トンネル本体工</t>
    <rPh sb="4" eb="7">
      <t>ホンタイコウ</t>
    </rPh>
    <phoneticPr fontId="8"/>
  </si>
  <si>
    <t>追加距離</t>
    <rPh sb="0" eb="1">
      <t>ツイカ</t>
    </rPh>
    <rPh sb="1" eb="3">
      <t>キョリ</t>
    </rPh>
    <phoneticPr fontId="8"/>
  </si>
  <si>
    <t>ｽﾊﾟﾝ長</t>
    <rPh sb="4" eb="5">
      <t>チョウ</t>
    </rPh>
    <phoneticPr fontId="8"/>
  </si>
  <si>
    <t>覆工
ｽﾊﾟﾝ
番号</t>
    <rPh sb="0" eb="2">
      <t>フッコウ</t>
    </rPh>
    <rPh sb="8" eb="10">
      <t>バンゴウ</t>
    </rPh>
    <phoneticPr fontId="8"/>
  </si>
  <si>
    <t>路線名</t>
    <phoneticPr fontId="12"/>
  </si>
  <si>
    <t>フリガナ</t>
    <phoneticPr fontId="8"/>
  </si>
  <si>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2"/>
  </si>
  <si>
    <t>作成年月日</t>
    <rPh sb="0" eb="2">
      <t>サクセイ</t>
    </rPh>
    <rPh sb="2" eb="5">
      <t>ネンガッピ</t>
    </rPh>
    <phoneticPr fontId="8"/>
  </si>
  <si>
    <t>通話型通報設備</t>
    <rPh sb="0" eb="2">
      <t>ツウワ</t>
    </rPh>
    <rPh sb="2" eb="3">
      <t>ガタ</t>
    </rPh>
    <rPh sb="3" eb="5">
      <t>ツウホウ</t>
    </rPh>
    <rPh sb="5" eb="7">
      <t>セツビ</t>
    </rPh>
    <phoneticPr fontId="8"/>
  </si>
  <si>
    <t>消火栓設備</t>
    <rPh sb="0" eb="1">
      <t>ケ</t>
    </rPh>
    <rPh sb="1" eb="2">
      <t>ヒ</t>
    </rPh>
    <rPh sb="2" eb="3">
      <t>セン</t>
    </rPh>
    <rPh sb="3" eb="5">
      <t>セツビ</t>
    </rPh>
    <phoneticPr fontId="8"/>
  </si>
  <si>
    <t>誘導表示設備</t>
    <rPh sb="0" eb="2">
      <t>ユウドウ</t>
    </rPh>
    <rPh sb="2" eb="4">
      <t>ヒョウジ</t>
    </rPh>
    <rPh sb="4" eb="6">
      <t>セツビ</t>
    </rPh>
    <phoneticPr fontId="8"/>
  </si>
  <si>
    <t>給水栓設備</t>
    <rPh sb="0" eb="1">
      <t>キュウ</t>
    </rPh>
    <rPh sb="1" eb="2">
      <t>ミズ</t>
    </rPh>
    <rPh sb="2" eb="3">
      <t>セン</t>
    </rPh>
    <rPh sb="3" eb="5">
      <t>セツビ</t>
    </rPh>
    <phoneticPr fontId="8"/>
  </si>
  <si>
    <t>監視設備</t>
    <rPh sb="0" eb="2">
      <t>カンシ</t>
    </rPh>
    <rPh sb="2" eb="4">
      <t>セツビ</t>
    </rPh>
    <phoneticPr fontId="8"/>
  </si>
  <si>
    <t>予備発電設備</t>
    <rPh sb="0" eb="2">
      <t>ヨビ</t>
    </rPh>
    <rPh sb="2" eb="4">
      <t>ハツデン</t>
    </rPh>
    <rPh sb="4" eb="6">
      <t>セツビ</t>
    </rPh>
    <phoneticPr fontId="13"/>
  </si>
  <si>
    <t>非常用施設
関連設備</t>
    <rPh sb="0" eb="3">
      <t>ヒジョウヨウ</t>
    </rPh>
    <rPh sb="3" eb="5">
      <t>シセツ</t>
    </rPh>
    <rPh sb="6" eb="8">
      <t>カンレン</t>
    </rPh>
    <rPh sb="8" eb="10">
      <t>セツビ</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</si>
  <si>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8"/>
  </si>
  <si>
    <t>■トンネル台帳  トンネル諸元、非常用施設諸元　【様式A-1】</t>
    <rPh sb="5" eb="7">
      <t>ダイチョウ</t>
    </rPh>
    <rPh sb="25" eb="27">
      <t>ヨウシキ</t>
    </rPh>
    <phoneticPr fontId="8"/>
  </si>
  <si>
    <t>■トンネル台帳 　トンネル情報一覧表　【様式A-2】</t>
    <rPh sb="5" eb="7">
      <t>ダイチョウ</t>
    </rPh>
    <rPh sb="13" eb="15">
      <t>ジョウホウ</t>
    </rPh>
    <rPh sb="15" eb="17">
      <t>イチラン</t>
    </rPh>
    <rPh sb="17" eb="18">
      <t>ヒョウ</t>
    </rPh>
    <rPh sb="20" eb="22">
      <t>ヨウシキ</t>
    </rPh>
    <phoneticPr fontId="8"/>
  </si>
  <si>
    <t>有</t>
    <rPh sb="0" eb="1">
      <t>アリ</t>
    </rPh>
    <phoneticPr fontId="13"/>
  </si>
  <si>
    <t>○</t>
    <phoneticPr fontId="13"/>
  </si>
  <si>
    <t>陸上トンネル（掘進工法）</t>
    <rPh sb="0" eb="2">
      <t>リクジョウ</t>
    </rPh>
    <rPh sb="7" eb="9">
      <t>クッシン</t>
    </rPh>
    <rPh sb="9" eb="11">
      <t>コウホウ</t>
    </rPh>
    <phoneticPr fontId="13"/>
  </si>
  <si>
    <t>矢板工法</t>
    <rPh sb="0" eb="2">
      <t>ヤイタ</t>
    </rPh>
    <rPh sb="2" eb="4">
      <t>コウホウ</t>
    </rPh>
    <phoneticPr fontId="13"/>
  </si>
  <si>
    <t>※　行が不足する場合は、適時、表の行を増やすこと。</t>
    <rPh sb="2" eb="3">
      <t>ギョウ</t>
    </rPh>
    <rPh sb="4" eb="6">
      <t>フソク</t>
    </rPh>
    <rPh sb="8" eb="10">
      <t>バアイ</t>
    </rPh>
    <phoneticPr fontId="13"/>
  </si>
  <si>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</si>
  <si>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</si>
  <si>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</si>
  <si>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</si>
  <si>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</si>
  <si>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</si>
  <si>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</si>
  <si>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</si>
  <si>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</si>
  <si>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</si>
  <si>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</si>
  <si>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</si>
  <si>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</si>
  <si>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</si>
  <si>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</si>
  <si>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</si>
  <si>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</si>
  <si>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</si>
  <si>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</si>
  <si>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施設ID</t>
    <rPh sb="0" eb="2">
      <t>シセツ</t>
    </rPh>
    <phoneticPr fontId="13"/>
  </si>
  <si>
    <t>トンネル区分</t>
    <rPh sb="4" eb="6">
      <t>クブン</t>
    </rPh>
    <phoneticPr fontId="8"/>
  </si>
  <si>
    <t>一次</t>
    <rPh sb="0" eb="2">
      <t>イチジ</t>
    </rPh>
    <phoneticPr fontId="13"/>
  </si>
  <si>
    <t>圧ざ、ひび割れ</t>
  </si>
  <si>
    <t>うき・はく離</t>
  </si>
  <si>
    <t>鋼材腐食</t>
  </si>
  <si>
    <t>補修・補強材の破損</t>
  </si>
  <si>
    <t>漏水</t>
  </si>
  <si>
    <t>滞水</t>
  </si>
  <si>
    <t>その他</t>
  </si>
  <si>
    <t>変形，欠損</t>
  </si>
  <si>
    <t>佐波山隧道（上り）</t>
    <rPh sb="0" eb="1">
      <t>サ</t>
    </rPh>
    <rPh sb="1" eb="2">
      <t>ナミ</t>
    </rPh>
    <rPh sb="2" eb="3">
      <t>ヤマ</t>
    </rPh>
    <rPh sb="3" eb="5">
      <t>ズイドウ</t>
    </rPh>
    <rPh sb="6" eb="7">
      <t>ウエ</t>
    </rPh>
    <phoneticPr fontId="10"/>
  </si>
  <si>
    <t>山口市下古鯖</t>
    <rPh sb="0" eb="2">
      <t>ヤマグチ</t>
    </rPh>
    <rPh sb="2" eb="3">
      <t>シ</t>
    </rPh>
    <rPh sb="3" eb="4">
      <t>シタ</t>
    </rPh>
    <rPh sb="4" eb="5">
      <t>フル</t>
    </rPh>
    <rPh sb="5" eb="6">
      <t>サバ</t>
    </rPh>
    <phoneticPr fontId="10"/>
  </si>
  <si>
    <t>防府市高井</t>
    <rPh sb="0" eb="2">
      <t>ホウフ</t>
    </rPh>
    <rPh sb="2" eb="3">
      <t>シ</t>
    </rPh>
    <rPh sb="3" eb="5">
      <t>タカイ</t>
    </rPh>
    <phoneticPr fontId="10"/>
  </si>
  <si>
    <t>一般（無料）</t>
    <rPh sb="0" eb="2">
      <t>イッパン</t>
    </rPh>
    <rPh sb="3" eb="5">
      <t>ムリョウ</t>
    </rPh>
    <phoneticPr fontId="10"/>
  </si>
  <si>
    <t>㎡</t>
  </si>
  <si>
    <t>B</t>
  </si>
  <si>
    <t>覆工</t>
  </si>
  <si>
    <t>覆工（内装なし）</t>
  </si>
  <si>
    <t>面壁+突出壁</t>
    <rPh sb="0" eb="2">
      <t>メンペキ</t>
    </rPh>
    <rPh sb="3" eb="5">
      <t>トッシュツ</t>
    </rPh>
    <rPh sb="5" eb="6">
      <t>カベ</t>
    </rPh>
    <phoneticPr fontId="4"/>
  </si>
  <si>
    <t>50</t>
  </si>
  <si>
    <t>cm</t>
  </si>
  <si>
    <t>コンクリート系</t>
    <rPh sb="6" eb="7">
      <t>ケイ</t>
    </rPh>
    <phoneticPr fontId="10"/>
  </si>
  <si>
    <t>自然排水</t>
    <rPh sb="0" eb="2">
      <t>シゼン</t>
    </rPh>
    <rPh sb="2" eb="4">
      <t>ハイスイ</t>
    </rPh>
    <phoneticPr fontId="4"/>
  </si>
  <si>
    <t>ラジ再AM</t>
    <rPh sb="2" eb="3">
      <t>サイ</t>
    </rPh>
    <phoneticPr fontId="13"/>
  </si>
  <si>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8"/>
  </si>
  <si>
    <t>PS</t>
  </si>
  <si>
    <t>S001</t>
  </si>
  <si>
    <t>○</t>
  </si>
  <si>
    <t>S002</t>
  </si>
  <si>
    <t>S003</t>
  </si>
  <si>
    <t>①</t>
  </si>
  <si>
    <t>S004</t>
  </si>
  <si>
    <t>S005</t>
  </si>
  <si>
    <t>S006</t>
  </si>
  <si>
    <t>S007</t>
  </si>
  <si>
    <t>S008</t>
  </si>
  <si>
    <t>S009</t>
  </si>
  <si>
    <t>②</t>
  </si>
  <si>
    <t>S010</t>
  </si>
  <si>
    <t>S011</t>
  </si>
  <si>
    <t>〇</t>
  </si>
  <si>
    <t>S012</t>
  </si>
  <si>
    <t>S013</t>
  </si>
  <si>
    <t>S014</t>
  </si>
  <si>
    <t>③</t>
  </si>
  <si>
    <t>S015</t>
  </si>
  <si>
    <t>S016</t>
  </si>
  <si>
    <t>S017</t>
  </si>
  <si>
    <t>S018</t>
  </si>
  <si>
    <t>S019</t>
  </si>
  <si>
    <t>S020</t>
  </si>
  <si>
    <t>④</t>
  </si>
  <si>
    <t>S021</t>
  </si>
  <si>
    <t>S022</t>
  </si>
  <si>
    <t>S023</t>
  </si>
  <si>
    <t>S024</t>
  </si>
  <si>
    <t>S025</t>
  </si>
  <si>
    <t>⑤</t>
  </si>
  <si>
    <t>S026</t>
  </si>
  <si>
    <t>S027</t>
  </si>
  <si>
    <t>S028</t>
  </si>
  <si>
    <t>S029</t>
  </si>
  <si>
    <t>S030</t>
  </si>
  <si>
    <t>S031</t>
  </si>
  <si>
    <t>⑥</t>
  </si>
  <si>
    <t>S032</t>
  </si>
  <si>
    <t>S033</t>
  </si>
  <si>
    <t>S034</t>
  </si>
  <si>
    <t>S035</t>
  </si>
  <si>
    <t>S036</t>
  </si>
  <si>
    <t>S037</t>
  </si>
  <si>
    <t>⑦</t>
  </si>
  <si>
    <t>S038</t>
  </si>
  <si>
    <t>S039</t>
  </si>
  <si>
    <t>S040</t>
  </si>
  <si>
    <t>S041</t>
  </si>
  <si>
    <t>S042</t>
  </si>
  <si>
    <t>⑧</t>
  </si>
  <si>
    <t>S043</t>
  </si>
  <si>
    <t>S044</t>
  </si>
  <si>
    <t>S045</t>
  </si>
  <si>
    <t>S046</t>
  </si>
  <si>
    <t>S047</t>
  </si>
  <si>
    <t>S048</t>
  </si>
  <si>
    <t>⑨</t>
  </si>
  <si>
    <t>S049</t>
  </si>
  <si>
    <t>S050</t>
  </si>
  <si>
    <t>S051</t>
  </si>
  <si>
    <t>S052</t>
  </si>
  <si>
    <t>S053</t>
  </si>
  <si>
    <t>⑩</t>
  </si>
  <si>
    <t>S054</t>
  </si>
  <si>
    <t>S055</t>
  </si>
  <si>
    <t>S056</t>
  </si>
  <si>
    <t>S057</t>
  </si>
  <si>
    <t>S058</t>
  </si>
  <si>
    <t>S059</t>
  </si>
  <si>
    <t>⑪</t>
  </si>
  <si>
    <t>S060</t>
  </si>
  <si>
    <t>S061</t>
  </si>
  <si>
    <t>S062</t>
  </si>
  <si>
    <t>S063</t>
  </si>
  <si>
    <t>S064</t>
  </si>
  <si>
    <t>⑫</t>
  </si>
  <si>
    <t>S065</t>
  </si>
  <si>
    <t>S066</t>
  </si>
  <si>
    <t>S067</t>
  </si>
  <si>
    <t>PE</t>
  </si>
  <si>
    <t>国道262号</t>
    <rPh sb="0" eb="2">
      <t>コクドウ</t>
    </rPh>
    <rPh sb="5" eb="6">
      <t>ゴウ</t>
    </rPh>
    <phoneticPr fontId="4"/>
  </si>
  <si>
    <t>山口県防府土木建築事務所
山口支所</t>
    <rPh sb="0" eb="3">
      <t>ヤマグチケン</t>
    </rPh>
    <rPh sb="3" eb="5">
      <t>ホウフ</t>
    </rPh>
    <rPh sb="5" eb="7">
      <t>ドボク</t>
    </rPh>
    <rPh sb="7" eb="9">
      <t>ケンチク</t>
    </rPh>
    <rPh sb="9" eb="11">
      <t>ジム</t>
    </rPh>
    <rPh sb="11" eb="12">
      <t>ショ</t>
    </rPh>
    <rPh sb="13" eb="17">
      <t>ヤマグチシショ</t>
    </rPh>
    <phoneticPr fontId="8"/>
  </si>
  <si>
    <r>
      <rPr>
        <sz val="6"/>
        <rFont val="HGSｺﾞｼｯｸM"/>
        <family val="3"/>
        <charset val="128"/>
      </rPr>
      <t>大日本ダイヤコンサルタント株式会社</t>
    </r>
    <r>
      <rPr>
        <sz val="10"/>
        <rFont val="HGSｺﾞｼｯｸM"/>
        <family val="3"/>
        <charset val="128"/>
      </rPr>
      <t xml:space="preserve">
斉藤 寿英</t>
    </r>
    <rPh sb="0" eb="17">
      <t>ダ</t>
    </rPh>
    <rPh sb="18" eb="23">
      <t>サ</t>
    </rPh>
    <phoneticPr fontId="8"/>
  </si>
  <si>
    <t>坑門工(面壁型)</t>
    <rPh sb="0" eb="2">
      <t>コウモン</t>
    </rPh>
    <rPh sb="2" eb="3">
      <t>コウ</t>
    </rPh>
    <rPh sb="4" eb="7">
      <t>メンペキガタ</t>
    </rPh>
    <phoneticPr fontId="4"/>
  </si>
  <si>
    <t>非常電話案内板</t>
  </si>
  <si>
    <t>(ｻﾊﾞﾔﾏｽﾞｲﾄﾞｳ(ﾉﾎﾞﾘ))</t>
    <phoneticPr fontId="13"/>
  </si>
  <si>
    <t>LED</t>
    <phoneticPr fontId="13"/>
  </si>
  <si>
    <t>交通表示板</t>
    <rPh sb="0" eb="5">
      <t>コウツウヒョウジバン</t>
    </rPh>
    <phoneticPr fontId="13"/>
  </si>
  <si>
    <t>行政境界標識</t>
    <rPh sb="0" eb="6">
      <t>ギョウセイキョウカイヒョウシキ</t>
    </rPh>
    <phoneticPr fontId="1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</si>
  <si>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8"/>
  </si>
  <si>
    <t>(ｻﾊﾞﾔﾏｽﾞｲﾄﾞｳ(ﾉﾎﾞﾘ))</t>
  </si>
  <si>
    <t>路 線 名</t>
    <rPh sb="0" eb="1">
      <t>ミチ</t>
    </rPh>
    <rPh sb="2" eb="3">
      <t>セン</t>
    </rPh>
    <rPh sb="4" eb="5">
      <t>メイ</t>
    </rPh>
    <phoneticPr fontId="8"/>
  </si>
  <si>
    <t>一般国道262号</t>
  </si>
  <si>
    <t>定期点検実施者</t>
    <rPh sb="0" eb="2">
      <t>テイキ</t>
    </rPh>
    <rPh sb="2" eb="4">
      <t>テンケン</t>
    </rPh>
    <rPh sb="4" eb="7">
      <t>ジッシシャ</t>
    </rPh>
    <phoneticPr fontId="8"/>
  </si>
  <si>
    <t>大日本ダイヤコンサルタント株式会社</t>
  </si>
  <si>
    <t>定期点検年月日</t>
    <rPh sb="4" eb="7">
      <t>ネンガッピ</t>
    </rPh>
    <phoneticPr fontId="8"/>
  </si>
  <si>
    <t>名　称</t>
    <rPh sb="0" eb="1">
      <t>ナ</t>
    </rPh>
    <rPh sb="2" eb="3">
      <t>ショウ</t>
    </rPh>
    <phoneticPr fontId="8"/>
  </si>
  <si>
    <t>佐波山隧道(上り)</t>
  </si>
  <si>
    <t>管理者名</t>
    <rPh sb="0" eb="3">
      <t>カンリシャ</t>
    </rPh>
    <rPh sb="3" eb="4">
      <t>メイ</t>
    </rPh>
    <phoneticPr fontId="8"/>
  </si>
  <si>
    <t>山口県防府土木建築事務所</t>
  </si>
  <si>
    <t>斉藤 寿英</t>
  </si>
  <si>
    <t>覆工スパン
番号</t>
    <rPh sb="0" eb="2">
      <t>フッコウ</t>
    </rPh>
    <rPh sb="6" eb="8">
      <t>バンゴウ</t>
    </rPh>
    <phoneticPr fontId="8"/>
  </si>
  <si>
    <t>対象箇所</t>
    <rPh sb="0" eb="2">
      <t>タイショウ</t>
    </rPh>
    <rPh sb="2" eb="4">
      <t>カショ</t>
    </rPh>
    <phoneticPr fontId="8"/>
  </si>
  <si>
    <t>理由</t>
    <rPh sb="0" eb="2">
      <t>リユウ</t>
    </rPh>
    <phoneticPr fontId="8"/>
  </si>
  <si>
    <t>対応策</t>
    <rPh sb="0" eb="3">
      <t>タイオウサク</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</si>
  <si>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8"/>
  </si>
  <si>
    <t>※　数が多い場合は、適時、表の行を増やすこと。</t>
    <phoneticPr fontId="13"/>
  </si>
  <si>
    <t>■定期点検記録様式　健全性の診断の区分に関する所見</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8"/>
  </si>
  <si>
    <t>施設ID</t>
    <rPh sb="0" eb="2">
      <t>シセツ</t>
    </rPh>
    <phoneticPr fontId="8"/>
  </si>
  <si>
    <t>定期点検実施者</t>
    <rPh sb="4" eb="7">
      <t>ジッシシャ</t>
    </rPh>
    <phoneticPr fontId="8"/>
  </si>
  <si>
    <t>道路トンネルの健全性の診断の区分の所見</t>
    <rPh sb="0" eb="2">
      <t>ドウロ</t>
    </rPh>
    <rPh sb="7" eb="10">
      <t>ケンゼンセイ</t>
    </rPh>
    <rPh sb="11" eb="13">
      <t>シンダン</t>
    </rPh>
    <rPh sb="14" eb="16">
      <t>クブン</t>
    </rPh>
    <rPh sb="17" eb="19">
      <t>ショケン</t>
    </rPh>
    <phoneticPr fontId="13"/>
  </si>
  <si>
    <t>１．変状・異常の内容と部位
・漏水、うき・はく離、鋼材露出主体でアーチ部天端から肩部にかけて発生している。
２．変状等の原因（推定）
・1973年の施工であり、トンネル工法は矢板工法における鋼アーチ支保工である。施工方法は機械化によって行われているため、覆工の品質は比較的安定している。矢板工法の特徴として、土圧等をうけやすいため、施工初期の外力によるひび割れが発生している。また、防水対策が施されていないと想定されるため、漏水が発生している。
３．施設の現状と次回定期点検まで及び将来における構造物の状態（推定）
■構造物としての安全性や安定
・トンネル断面が小さく、かつ単心円形状であるため外力に対して強い構造である。コンター図より側圧による外力が疑われるが、外力性特有の変状や大きく進展したひび割れが認められなかったため、構造上軸力が十分に伝達され安定性は高い。
■道路利用者被害の発生の可能性
・うき・はく離は、今後の経年劣化により剥落の可能性がある。漏水は、度合いの進行の可能性がある。
■特定事象との関連性
・起終点両坑口周辺は基岩盤が安定しており、膨張性地山には該当せず、有害水も認められない。
■その他の変状の状態
・本体工については特別な対応は不要。
・附属物は、今後、利用者被害のリスクがある。
４．措置の必要性の判断に関わる事項
・アーチ部や横断目地部にうきの兆候が認められるため、はく落対策の措置の実施が必要な状態である。
・アーチ部や横断目地部に滴水が認められるため、漏水対策工の措置の実施が必要な状態である。
・デリネーターや非常用施設のさや管は、速やかに交換および再設置することが望ましい。
５．その他、次回定期点検への引継ぎ事項
・前回定期点検でⅡaと診断されたうき・剥離や鋼材露出は全て残置されている。打音異常は無いが一部で進行も認められ、将来的に落下する可能性があるため、周辺の打音検査を密に行うこと。
・覆工より新たに滴水を伴う漏水が認められている。利用者の安全性を損なう可能性があるか確認すること。
・附属物の措置が行われていない場合、その状態を入念に確認すること。</t>
    <phoneticPr fontId="1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</si>
  <si>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8"/>
  </si>
  <si>
    <t>定期点検年月日</t>
    <phoneticPr fontId="44"/>
  </si>
  <si>
    <t>路線名</t>
    <phoneticPr fontId="44"/>
  </si>
  <si>
    <t>国道262号</t>
  </si>
  <si>
    <t>管理者名</t>
    <phoneticPr fontId="44"/>
  </si>
  <si>
    <t>定期点検実施者</t>
    <phoneticPr fontId="44"/>
  </si>
  <si>
    <t>起点</t>
    <rPh sb="0" eb="2">
      <t>キテン</t>
    </rPh>
    <phoneticPr fontId="44"/>
  </si>
  <si>
    <t>緯度</t>
    <rPh sb="0" eb="2">
      <t>イド</t>
    </rPh>
    <phoneticPr fontId="44"/>
  </si>
  <si>
    <t>経度</t>
    <rPh sb="0" eb="2">
      <t>ケイド</t>
    </rPh>
    <phoneticPr fontId="44"/>
  </si>
  <si>
    <t>山口市下古鯖地先</t>
  </si>
  <si>
    <t>トンネル工法</t>
    <rPh sb="4" eb="6">
      <t>コウホウ</t>
    </rPh>
    <phoneticPr fontId="44"/>
  </si>
  <si>
    <t>矢板工法</t>
  </si>
  <si>
    <t>自専道
or
一般道</t>
    <rPh sb="0" eb="1">
      <t>ジ</t>
    </rPh>
    <rPh sb="1" eb="2">
      <t>セン</t>
    </rPh>
    <rPh sb="2" eb="3">
      <t>ドウ</t>
    </rPh>
    <rPh sb="7" eb="10">
      <t>イッパンドウ</t>
    </rPh>
    <phoneticPr fontId="8"/>
  </si>
  <si>
    <t>一般道</t>
  </si>
  <si>
    <t>代替路の有無</t>
    <rPh sb="0" eb="2">
      <t>ダイガエ</t>
    </rPh>
    <rPh sb="2" eb="3">
      <t>ロ</t>
    </rPh>
    <rPh sb="4" eb="6">
      <t>ウム</t>
    </rPh>
    <phoneticPr fontId="8"/>
  </si>
  <si>
    <t>有</t>
  </si>
  <si>
    <t>終点</t>
    <rPh sb="0" eb="2">
      <t>シュウテン</t>
    </rPh>
    <phoneticPr fontId="44"/>
  </si>
  <si>
    <t>防府市高井地先</t>
  </si>
  <si>
    <t>建設年度</t>
    <rPh sb="0" eb="2">
      <t>ケンセツ</t>
    </rPh>
    <rPh sb="2" eb="4">
      <t>ネンド</t>
    </rPh>
    <phoneticPr fontId="12"/>
  </si>
  <si>
    <t>幅員</t>
    <rPh sb="0" eb="2">
      <t>フクイン</t>
    </rPh>
    <phoneticPr fontId="12"/>
  </si>
  <si>
    <t>緊急輸送道路</t>
    <rPh sb="0" eb="2">
      <t>キンキュウ</t>
    </rPh>
    <rPh sb="2" eb="4">
      <t>ユソウ</t>
    </rPh>
    <rPh sb="4" eb="6">
      <t>ドウロ</t>
    </rPh>
    <phoneticPr fontId="8"/>
  </si>
  <si>
    <t>一次</t>
  </si>
  <si>
    <t>トンネル毎
の健全性の
診断の区分</t>
    <rPh sb="12" eb="14">
      <t>シンダン</t>
    </rPh>
    <rPh sb="15" eb="17">
      <t>クブン</t>
    </rPh>
    <phoneticPr fontId="44"/>
  </si>
  <si>
    <t>Ⅱ</t>
  </si>
  <si>
    <t>変状・異常
箇所数合計</t>
    <phoneticPr fontId="44"/>
  </si>
  <si>
    <t>トンネル本体工</t>
    <phoneticPr fontId="44"/>
  </si>
  <si>
    <t>材質劣化</t>
    <rPh sb="0" eb="2">
      <t>ザイシツ</t>
    </rPh>
    <rPh sb="2" eb="4">
      <t>レッカ</t>
    </rPh>
    <phoneticPr fontId="12"/>
  </si>
  <si>
    <t>Ⅱ</t>
    <phoneticPr fontId="12"/>
  </si>
  <si>
    <t>Ⅲ</t>
    <phoneticPr fontId="12"/>
  </si>
  <si>
    <t>Ⅳ</t>
    <phoneticPr fontId="12"/>
  </si>
  <si>
    <t>附属物等
の取付状態</t>
    <phoneticPr fontId="44"/>
  </si>
  <si>
    <t>◯
（応急措置後)</t>
    <phoneticPr fontId="44"/>
  </si>
  <si>
    <t>漏水</t>
    <rPh sb="0" eb="2">
      <t>ロウスイ</t>
    </rPh>
    <phoneticPr fontId="12"/>
  </si>
  <si>
    <t>✕</t>
    <phoneticPr fontId="44"/>
  </si>
  <si>
    <t>外力</t>
    <rPh sb="0" eb="2">
      <t>ガイリョク</t>
    </rPh>
    <phoneticPr fontId="12"/>
  </si>
  <si>
    <t>トンネル変状・異常箇所写真位置図</t>
    <rPh sb="4" eb="6">
      <t>ヘンジョウ</t>
    </rPh>
    <rPh sb="7" eb="9">
      <t>イジョウ</t>
    </rPh>
    <rPh sb="9" eb="11">
      <t>カショ</t>
    </rPh>
    <rPh sb="11" eb="13">
      <t>シャシン</t>
    </rPh>
    <rPh sb="13" eb="16">
      <t>イチズ</t>
    </rPh>
    <phoneticPr fontId="12"/>
  </si>
  <si>
    <t>注１：本位置図は、見下げた状態で記載すること。
注２：覆工スパン番号は横断目地毎(矢板工法の場合は上半アーチの
　　　横断目地毎)に設定すること。</t>
    <phoneticPr fontId="44"/>
  </si>
  <si>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44"/>
  </si>
  <si>
    <t>※1　トンネル本体工の変状数は、材質劣化、漏水に起因するものは変状単位で、外力に起因するものはスパン単位で計上すること。</t>
    <rPh sb="7" eb="10">
      <t>ホンタイコウ</t>
    </rPh>
    <phoneticPr fontId="12"/>
  </si>
  <si>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2"/>
  </si>
  <si>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2"/>
  </si>
  <si>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2"/>
  </si>
  <si>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8"/>
  </si>
  <si>
    <t>定期点検結果</t>
    <rPh sb="4" eb="6">
      <t>ケッカ</t>
    </rPh>
    <phoneticPr fontId="8"/>
  </si>
  <si>
    <t>覆工
スパン
番号</t>
    <rPh sb="0" eb="2">
      <t>フッコウ</t>
    </rPh>
    <rPh sb="7" eb="9">
      <t>バンゴウ</t>
    </rPh>
    <phoneticPr fontId="8"/>
  </si>
  <si>
    <t>変状
番号</t>
    <rPh sb="0" eb="2">
      <t>ヘンジョウ</t>
    </rPh>
    <rPh sb="3" eb="5">
      <t>バンゴウ</t>
    </rPh>
    <phoneticPr fontId="8"/>
  </si>
  <si>
    <t>距離
（m）</t>
    <rPh sb="0" eb="2">
      <t>キョリ</t>
    </rPh>
    <phoneticPr fontId="8"/>
  </si>
  <si>
    <t>変状部位</t>
    <rPh sb="0" eb="2">
      <t>ヘンジョウ</t>
    </rPh>
    <rPh sb="2" eb="4">
      <t>ブイ</t>
    </rPh>
    <phoneticPr fontId="8"/>
  </si>
  <si>
    <t>変  状  の  内  容</t>
    <rPh sb="0" eb="1">
      <t>ヘン</t>
    </rPh>
    <rPh sb="3" eb="4">
      <t>ジョウ</t>
    </rPh>
    <rPh sb="9" eb="10">
      <t>ウチ</t>
    </rPh>
    <rPh sb="12" eb="13">
      <t>カタチ</t>
    </rPh>
    <phoneticPr fontId="8"/>
  </si>
  <si>
    <t>前回定期点検時の状態</t>
    <rPh sb="0" eb="2">
      <t>ゼンカイ</t>
    </rPh>
    <rPh sb="6" eb="7">
      <t>ジ</t>
    </rPh>
    <rPh sb="8" eb="10">
      <t>ジョウタイ</t>
    </rPh>
    <phoneticPr fontId="8"/>
  </si>
  <si>
    <t>今回定期点検結果</t>
    <rPh sb="0" eb="2">
      <t>コンカイ</t>
    </rPh>
    <rPh sb="6" eb="8">
      <t>ケッカ</t>
    </rPh>
    <phoneticPr fontId="8"/>
  </si>
  <si>
    <t>措置履歴</t>
    <rPh sb="0" eb="2">
      <t>ソチ</t>
    </rPh>
    <rPh sb="2" eb="4">
      <t>リレキ</t>
    </rPh>
    <phoneticPr fontId="8"/>
  </si>
  <si>
    <t>対応方針
・
特記事項</t>
    <rPh sb="0" eb="2">
      <t>タイオウ</t>
    </rPh>
    <rPh sb="2" eb="4">
      <t>ホウシン</t>
    </rPh>
    <rPh sb="7" eb="9">
      <t>トッキ</t>
    </rPh>
    <rPh sb="9" eb="11">
      <t>ジコウ</t>
    </rPh>
    <phoneticPr fontId="8"/>
  </si>
  <si>
    <t>対象箇所</t>
    <rPh sb="0" eb="2">
      <t>タイショウ</t>
    </rPh>
    <rPh sb="2" eb="4">
      <t>カショ</t>
    </rPh>
    <phoneticPr fontId="12"/>
  </si>
  <si>
    <t>部位区分</t>
    <rPh sb="0" eb="2">
      <t>ブイ</t>
    </rPh>
    <rPh sb="2" eb="4">
      <t>クブン</t>
    </rPh>
    <phoneticPr fontId="12"/>
  </si>
  <si>
    <t>変状区分</t>
    <rPh sb="0" eb="2">
      <t>ヘンジョウ</t>
    </rPh>
    <rPh sb="2" eb="4">
      <t>クブン</t>
    </rPh>
    <phoneticPr fontId="8"/>
  </si>
  <si>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</si>
  <si>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8"/>
  </si>
  <si>
    <t>前回定期点検時の変状の発生範囲及び規模</t>
    <rPh sb="2" eb="4">
      <t>テイキ</t>
    </rPh>
    <rPh sb="4" eb="6">
      <t>テンケン</t>
    </rPh>
    <rPh sb="6" eb="7">
      <t>ジ</t>
    </rPh>
    <phoneticPr fontId="13"/>
  </si>
  <si>
    <t>対策区分</t>
    <rPh sb="0" eb="2">
      <t>タイサク</t>
    </rPh>
    <rPh sb="2" eb="4">
      <t>クブン</t>
    </rPh>
    <phoneticPr fontId="8"/>
  </si>
  <si>
    <t>対策区分</t>
    <phoneticPr fontId="13"/>
  </si>
  <si>
    <t>調査の
要否</t>
    <rPh sb="0" eb="2">
      <t>チョウサ</t>
    </rPh>
    <rPh sb="4" eb="6">
      <t>ヨウヒ</t>
    </rPh>
    <phoneticPr fontId="8"/>
  </si>
  <si>
    <t>措置の
要否</t>
    <rPh sb="0" eb="2">
      <t>ソチ</t>
    </rPh>
    <rPh sb="4" eb="6">
      <t>ヨウヒ</t>
    </rPh>
    <phoneticPr fontId="8"/>
  </si>
  <si>
    <t>実施</t>
    <rPh sb="0" eb="2">
      <t>ジッシ</t>
    </rPh>
    <phoneticPr fontId="8"/>
  </si>
  <si>
    <t>措置の実施状況</t>
    <rPh sb="0" eb="2">
      <t>ソチ</t>
    </rPh>
    <rPh sb="3" eb="5">
      <t>ジッシ</t>
    </rPh>
    <rPh sb="5" eb="7">
      <t>ジョウキョウ</t>
    </rPh>
    <phoneticPr fontId="8"/>
  </si>
  <si>
    <t>応急措置前</t>
    <rPh sb="0" eb="2">
      <t>オウキュウ</t>
    </rPh>
    <rPh sb="2" eb="4">
      <t>ソチ</t>
    </rPh>
    <rPh sb="4" eb="5">
      <t>マエ</t>
    </rPh>
    <phoneticPr fontId="8"/>
  </si>
  <si>
    <t>応急措置後</t>
    <rPh sb="0" eb="2">
      <t>オウキュウ</t>
    </rPh>
    <rPh sb="2" eb="4">
      <t>ソチ</t>
    </rPh>
    <rPh sb="4" eb="5">
      <t>ゴ</t>
    </rPh>
    <phoneticPr fontId="8"/>
  </si>
  <si>
    <t>坑門</t>
  </si>
  <si>
    <t>面壁・妻壁等</t>
  </si>
  <si>
    <t>3.93m2</t>
  </si>
  <si>
    <t>にじみ</t>
    <phoneticPr fontId="13"/>
  </si>
  <si>
    <t>Ⅱb</t>
  </si>
  <si>
    <t>否</t>
  </si>
  <si>
    <t>要監視</t>
  </si>
  <si>
    <t>継続</t>
  </si>
  <si>
    <t>監視（日常巡視）</t>
  </si>
  <si>
    <t>監視</t>
  </si>
  <si>
    <t>アーチ（天端）</t>
  </si>
  <si>
    <t>材質劣化</t>
  </si>
  <si>
    <t>0.01m2</t>
  </si>
  <si>
    <t>アーチ（右側）</t>
  </si>
  <si>
    <t>2.86m2</t>
  </si>
  <si>
    <t>2.31m2</t>
  </si>
  <si>
    <t>Ⅱa</t>
  </si>
  <si>
    <t>要対策</t>
  </si>
  <si>
    <t>未</t>
  </si>
  <si>
    <t>はく落防止対策工を実施</t>
  </si>
  <si>
    <t>はく落防止対策工</t>
  </si>
  <si>
    <t>側壁（右側）</t>
  </si>
  <si>
    <t>2.61m2</t>
  </si>
  <si>
    <t>監視・定期的清掃</t>
  </si>
  <si>
    <t>内装板</t>
  </si>
  <si>
    <t>側壁</t>
  </si>
  <si>
    <t>0.10m2</t>
  </si>
  <si>
    <t>－</t>
  </si>
  <si>
    <t>―</t>
  </si>
  <si>
    <t>0.04m2</t>
  </si>
  <si>
    <t>路面</t>
  </si>
  <si>
    <t>側溝</t>
  </si>
  <si>
    <t>0.03m2</t>
  </si>
  <si>
    <t>歩道</t>
  </si>
  <si>
    <t>1.00m2</t>
  </si>
  <si>
    <t>監査歩路</t>
  </si>
  <si>
    <t>1.46m2</t>
  </si>
  <si>
    <t>0.02m2</t>
  </si>
  <si>
    <t>横断目地（天端）</t>
  </si>
  <si>
    <t>0.42m2</t>
  </si>
  <si>
    <t>1.20m2</t>
  </si>
  <si>
    <t>アーチ（左側）</t>
  </si>
  <si>
    <t>2.96m2</t>
  </si>
  <si>
    <t>1.50m2</t>
  </si>
  <si>
    <t>4.59m2</t>
  </si>
  <si>
    <t>4.15m2</t>
  </si>
  <si>
    <t>4.03m2</t>
  </si>
  <si>
    <t>漏水対策工</t>
  </si>
  <si>
    <t>5.13m2</t>
  </si>
  <si>
    <t>2.40m2</t>
  </si>
  <si>
    <t>滞水</t>
    <phoneticPr fontId="13"/>
  </si>
  <si>
    <t>4.00m2</t>
  </si>
  <si>
    <t>1.63m2</t>
  </si>
  <si>
    <t>0.14m2</t>
  </si>
  <si>
    <t>水平打ち継ぎ目（右側）</t>
  </si>
  <si>
    <t>0.05m2</t>
  </si>
  <si>
    <t>6.31m2</t>
  </si>
  <si>
    <t>1.83m2</t>
  </si>
  <si>
    <t>水平打ち継ぎ目（左側）</t>
  </si>
  <si>
    <t>対策実施</t>
  </si>
  <si>
    <t>Ⅰ</t>
  </si>
  <si>
    <t>済</t>
  </si>
  <si>
    <t>0.06m2</t>
  </si>
  <si>
    <t>2.72m2</t>
  </si>
  <si>
    <t>0.22m2</t>
  </si>
  <si>
    <t>定期点検結果</t>
    <rPh sb="0" eb="6">
      <t>テイキテンケンケッカ</t>
    </rPh>
    <phoneticPr fontId="13"/>
  </si>
  <si>
    <t>6.80m2</t>
  </si>
  <si>
    <t>横断目地（右側）</t>
  </si>
  <si>
    <t>3.49m2</t>
  </si>
  <si>
    <t>30.60m2</t>
  </si>
  <si>
    <t>4.35m2</t>
  </si>
  <si>
    <t>4.31m2</t>
  </si>
  <si>
    <t>0.34m2</t>
  </si>
  <si>
    <t>0.16m2</t>
  </si>
  <si>
    <t>3.90m2</t>
  </si>
  <si>
    <t>0.20m2</t>
  </si>
  <si>
    <t>0.40m2</t>
  </si>
  <si>
    <t>2.03m2</t>
  </si>
  <si>
    <t>0.08m2</t>
  </si>
  <si>
    <t>4.50m2</t>
  </si>
  <si>
    <t>3.60m2</t>
  </si>
  <si>
    <t>4.43m2</t>
  </si>
  <si>
    <t>7.50m2</t>
  </si>
  <si>
    <t>6.10m2</t>
  </si>
  <si>
    <t>4.23m2</t>
  </si>
  <si>
    <t>0.96m2</t>
  </si>
  <si>
    <t>40mm</t>
  </si>
  <si>
    <t>50mm</t>
  </si>
  <si>
    <t>35mm</t>
  </si>
  <si>
    <t>0.28m2</t>
  </si>
  <si>
    <t>0.18m2</t>
  </si>
  <si>
    <t>3.30m2</t>
  </si>
  <si>
    <t>0.60m2</t>
  </si>
  <si>
    <t>4.25m2</t>
  </si>
  <si>
    <t>0.15m2</t>
  </si>
  <si>
    <t>0.07m2</t>
  </si>
  <si>
    <t>横断目地（左側）</t>
  </si>
  <si>
    <t>1.28m2</t>
  </si>
  <si>
    <t>0.24m2</t>
  </si>
  <si>
    <t>3.13m2</t>
  </si>
  <si>
    <t>3.08m2</t>
  </si>
  <si>
    <t>0.12m2</t>
  </si>
  <si>
    <t>0.13m2</t>
  </si>
  <si>
    <t>0.72m2</t>
  </si>
  <si>
    <t>5.28m2</t>
  </si>
  <si>
    <t>0.30m2</t>
  </si>
  <si>
    <t>13.63m2</t>
  </si>
  <si>
    <t>34.20m2</t>
  </si>
  <si>
    <t>0.80m2</t>
  </si>
  <si>
    <t>4.81m2</t>
  </si>
  <si>
    <t>14.65m2</t>
  </si>
  <si>
    <t>車道</t>
  </si>
  <si>
    <t>側壁（左側）</t>
  </si>
  <si>
    <t>1.61m2</t>
  </si>
  <si>
    <t>2.90m2</t>
  </si>
  <si>
    <t>3.88m2</t>
  </si>
  <si>
    <t>5.55m2</t>
  </si>
  <si>
    <t>開口幅30mm</t>
  </si>
  <si>
    <t>幅30mm</t>
    <phoneticPr fontId="13"/>
  </si>
  <si>
    <t>0.78m2</t>
  </si>
  <si>
    <t>30mm</t>
  </si>
  <si>
    <t>0.09m2</t>
  </si>
  <si>
    <t>2.28m2</t>
  </si>
  <si>
    <t>アーチ（全周）</t>
  </si>
  <si>
    <t>長さ2.3m×幅1.5mm、他</t>
  </si>
  <si>
    <t>ひび割れ密度0.65m/㎡(幅0.3mm以上)</t>
    <phoneticPr fontId="13"/>
  </si>
  <si>
    <t>L=0.4m</t>
  </si>
  <si>
    <t>ひび割れ補修工を実施</t>
  </si>
  <si>
    <t>1.17m2</t>
  </si>
  <si>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12"/>
  </si>
  <si>
    <t>※　応急措置を実施しないで判定した変状の対策区分は、対策区分の応急措置後の欄に記入すること。</t>
    <rPh sb="37" eb="38">
      <t>ラン</t>
    </rPh>
    <rPh sb="39" eb="41">
      <t>キニュウ</t>
    </rPh>
    <phoneticPr fontId="13"/>
  </si>
  <si>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8"/>
  </si>
  <si>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</si>
  <si>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8"/>
  </si>
  <si>
    <t>■定期点検記録様式　定期点検結果総括表（トンネル内附属物等の取付状態）　【様式C-1-2】</t>
    <rPh sb="14" eb="15">
      <t>ムスビ</t>
    </rPh>
    <rPh sb="15" eb="16">
      <t>ハタシ</t>
    </rPh>
    <rPh sb="28" eb="29">
      <t>トウ</t>
    </rPh>
    <rPh sb="37" eb="39">
      <t>ヨウシキ</t>
    </rPh>
    <phoneticPr fontId="8"/>
  </si>
  <si>
    <t>定期点検実施者</t>
    <rPh sb="4" eb="6">
      <t>ジッシ</t>
    </rPh>
    <rPh sb="6" eb="7">
      <t>シャ</t>
    </rPh>
    <phoneticPr fontId="8"/>
  </si>
  <si>
    <t>異常
番号</t>
    <rPh sb="0" eb="2">
      <t>イジョウ</t>
    </rPh>
    <rPh sb="3" eb="5">
      <t>バンゴウ</t>
    </rPh>
    <phoneticPr fontId="8"/>
  </si>
  <si>
    <t>異常部位</t>
    <rPh sb="0" eb="2">
      <t>イジョウ</t>
    </rPh>
    <rPh sb="2" eb="4">
      <t>ブイ</t>
    </rPh>
    <phoneticPr fontId="8"/>
  </si>
  <si>
    <t>異　常  の  内　容</t>
    <rPh sb="0" eb="1">
      <t>イ</t>
    </rPh>
    <rPh sb="2" eb="3">
      <t>ツネ</t>
    </rPh>
    <rPh sb="8" eb="9">
      <t>ナイ</t>
    </rPh>
    <rPh sb="10" eb="11">
      <t>カタチ</t>
    </rPh>
    <phoneticPr fontId="8"/>
  </si>
  <si>
    <t>応急措置の
実施状況</t>
    <rPh sb="0" eb="2">
      <t>オウキュウ</t>
    </rPh>
    <rPh sb="2" eb="4">
      <t>ソチ</t>
    </rPh>
    <rPh sb="6" eb="8">
      <t>ジッシ</t>
    </rPh>
    <rPh sb="8" eb="10">
      <t>ジョウキョウ</t>
    </rPh>
    <phoneticPr fontId="8"/>
  </si>
  <si>
    <t>異常種類</t>
    <rPh sb="0" eb="2">
      <t>イジョウ</t>
    </rPh>
    <rPh sb="2" eb="4">
      <t>シュルイ</t>
    </rPh>
    <phoneticPr fontId="8"/>
  </si>
  <si>
    <t>異常の発生範囲の規模</t>
    <rPh sb="0" eb="2">
      <t>イジョウ</t>
    </rPh>
    <rPh sb="3" eb="5">
      <t>ハッセイ</t>
    </rPh>
    <rPh sb="5" eb="7">
      <t>ハンイ</t>
    </rPh>
    <rPh sb="8" eb="10">
      <t>キボ</t>
    </rPh>
    <phoneticPr fontId="8"/>
  </si>
  <si>
    <t>異常判定区分</t>
    <rPh sb="0" eb="2">
      <t>イジョウ</t>
    </rPh>
    <rPh sb="2" eb="4">
      <t>ハンテイ</t>
    </rPh>
    <rPh sb="4" eb="6">
      <t>クブン</t>
    </rPh>
    <phoneticPr fontId="8"/>
  </si>
  <si>
    <t>応急措置の内容</t>
    <rPh sb="0" eb="2">
      <t>オウキュウ</t>
    </rPh>
    <rPh sb="2" eb="4">
      <t>ソチ</t>
    </rPh>
    <rPh sb="5" eb="7">
      <t>ナイヨウ</t>
    </rPh>
    <phoneticPr fontId="8"/>
  </si>
  <si>
    <t>非常用施設</t>
  </si>
  <si>
    <t>消火器</t>
  </si>
  <si>
    <t>附属物本体</t>
  </si>
  <si>
    <t>緩み，脱落</t>
  </si>
  <si>
    <t>1箇所</t>
  </si>
  <si>
    <t>×</t>
  </si>
  <si>
    <t>さや管再設置</t>
  </si>
  <si>
    <t>取付部材</t>
  </si>
  <si>
    <t>ラジ再ケーブル金具交換</t>
  </si>
  <si>
    <t>照明施設</t>
  </si>
  <si>
    <t>ケーブル類</t>
  </si>
  <si>
    <t>ボルト・ﾅｯﾄ・アンカー類</t>
  </si>
  <si>
    <t>異常なし</t>
  </si>
  <si>
    <t>金具撤去済み(前回破損)</t>
  </si>
  <si>
    <t>ボックス撤去済み(前回腐食)</t>
  </si>
  <si>
    <t>その他施設</t>
  </si>
  <si>
    <t>破損</t>
  </si>
  <si>
    <t>デリネーター交換</t>
  </si>
  <si>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2"/>
  </si>
  <si>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</si>
  <si>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8"/>
  </si>
  <si>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8"/>
  </si>
  <si>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8"/>
  </si>
  <si>
    <t>状態の把握の内容</t>
    <rPh sb="0" eb="2">
      <t>ジョウタイ</t>
    </rPh>
    <rPh sb="3" eb="5">
      <t>ハアク</t>
    </rPh>
    <rPh sb="6" eb="8">
      <t>ナイヨウ</t>
    </rPh>
    <phoneticPr fontId="12"/>
  </si>
  <si>
    <t>覆工スパン
番号</t>
    <rPh sb="0" eb="2">
      <t>フッコウ</t>
    </rPh>
    <rPh sb="6" eb="8">
      <t>バンゴウ</t>
    </rPh>
    <phoneticPr fontId="12"/>
  </si>
  <si>
    <t>年月日</t>
    <rPh sb="0" eb="2">
      <t>ネンゲツ</t>
    </rPh>
    <rPh sb="2" eb="3">
      <t>ニチ</t>
    </rPh>
    <phoneticPr fontId="12"/>
  </si>
  <si>
    <t>内容</t>
    <rPh sb="0" eb="2">
      <t>ナイヨウ</t>
    </rPh>
    <phoneticPr fontId="12"/>
  </si>
  <si>
    <t>結果</t>
    <rPh sb="0" eb="2">
      <t>ケッカ</t>
    </rPh>
    <phoneticPr fontId="12"/>
  </si>
  <si>
    <t>対策区分の
判定</t>
    <rPh sb="0" eb="2">
      <t>タイサク</t>
    </rPh>
    <rPh sb="2" eb="4">
      <t>クブン</t>
    </rPh>
    <rPh sb="6" eb="8">
      <t>ハンテイ</t>
    </rPh>
    <phoneticPr fontId="12"/>
  </si>
  <si>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3"/>
  </si>
  <si>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51"/>
  </si>
  <si>
    <t>フリガナ</t>
    <phoneticPr fontId="51"/>
  </si>
  <si>
    <t>路 線 名</t>
    <rPh sb="0" eb="1">
      <t>ミチ</t>
    </rPh>
    <rPh sb="2" eb="3">
      <t>セン</t>
    </rPh>
    <rPh sb="4" eb="5">
      <t>メイ</t>
    </rPh>
    <phoneticPr fontId="51"/>
  </si>
  <si>
    <t>定期点検実施者</t>
    <rPh sb="4" eb="6">
      <t>ジッシ</t>
    </rPh>
    <phoneticPr fontId="13"/>
  </si>
  <si>
    <t>名　称</t>
    <rPh sb="0" eb="1">
      <t>ナ</t>
    </rPh>
    <rPh sb="2" eb="3">
      <t>ショウ</t>
    </rPh>
    <phoneticPr fontId="12"/>
  </si>
  <si>
    <t>管理者名</t>
    <phoneticPr fontId="51"/>
  </si>
  <si>
    <t>写真
番号</t>
    <phoneticPr fontId="8"/>
  </si>
  <si>
    <t>変状番号</t>
    <rPh sb="0" eb="2">
      <t>ヘンジョウ</t>
    </rPh>
    <rPh sb="2" eb="4">
      <t>バンゴウ</t>
    </rPh>
    <phoneticPr fontId="12"/>
  </si>
  <si>
    <t>変状
部位</t>
    <rPh sb="0" eb="2">
      <t>ヘンジョウ</t>
    </rPh>
    <rPh sb="3" eb="5">
      <t>ブイ</t>
    </rPh>
    <phoneticPr fontId="8"/>
  </si>
  <si>
    <t>対策
区分</t>
    <rPh sb="0" eb="2">
      <t>タイサク</t>
    </rPh>
    <rPh sb="3" eb="5">
      <t>クブン</t>
    </rPh>
    <phoneticPr fontId="8"/>
  </si>
  <si>
    <t>変状区分</t>
    <rPh sb="0" eb="2">
      <t>ヘンジョウ</t>
    </rPh>
    <rPh sb="2" eb="4">
      <t>クブン</t>
    </rPh>
    <phoneticPr fontId="12"/>
  </si>
  <si>
    <t>変状区分</t>
    <rPh sb="0" eb="2">
      <t>ヘンジョウ</t>
    </rPh>
    <rPh sb="2" eb="4">
      <t>クブン</t>
    </rPh>
    <phoneticPr fontId="13"/>
  </si>
  <si>
    <t>変状の発生範囲及び規模</t>
    <rPh sb="0" eb="2">
      <t>ヘンジョウ</t>
    </rPh>
    <rPh sb="3" eb="5">
      <t>ハッセイ</t>
    </rPh>
    <rPh sb="5" eb="7">
      <t>ハンイ</t>
    </rPh>
    <rPh sb="7" eb="8">
      <t>オヨ</t>
    </rPh>
    <rPh sb="9" eb="11">
      <t>キボ</t>
    </rPh>
    <phoneticPr fontId="13"/>
  </si>
  <si>
    <t>6.55m×0.60m</t>
  </si>
  <si>
    <t>前回変状の発生範囲及び規模</t>
    <rPh sb="0" eb="2">
      <t>ゼンカイ</t>
    </rPh>
    <rPh sb="2" eb="4">
      <t>ヘンジョウ</t>
    </rPh>
    <rPh sb="5" eb="9">
      <t>ハッセイハンイ</t>
    </rPh>
    <rPh sb="9" eb="10">
      <t>オヨ</t>
    </rPh>
    <rPh sb="11" eb="13">
      <t>キボ</t>
    </rPh>
    <phoneticPr fontId="13"/>
  </si>
  <si>
    <t>にじみ (判定Ⅱb)</t>
  </si>
  <si>
    <t>0.05m×0.20m</t>
  </si>
  <si>
    <t>0.05m×0.2m (判定Ⅱb)</t>
  </si>
  <si>
    <t>対策履歴</t>
    <rPh sb="0" eb="2">
      <t>タイサク</t>
    </rPh>
    <rPh sb="2" eb="4">
      <t>リレキ</t>
    </rPh>
    <phoneticPr fontId="8"/>
  </si>
  <si>
    <t>実施状況（実施日）</t>
    <rPh sb="0" eb="2">
      <t>ジッシ</t>
    </rPh>
    <rPh sb="2" eb="4">
      <t>ジョウキョウ</t>
    </rPh>
    <rPh sb="5" eb="8">
      <t>ジッシビ</t>
    </rPh>
    <phoneticPr fontId="8"/>
  </si>
  <si>
    <t>メモ</t>
    <phoneticPr fontId="13"/>
  </si>
  <si>
    <t xml:space="preserve">面壁に漏水跡。 </t>
  </si>
  <si>
    <t xml:space="preserve">アーチ部(天端)に木片混入。 </t>
  </si>
  <si>
    <t>1.30m×2.20m、0.20m×0.90m、0.20m×0.70m</t>
  </si>
  <si>
    <t>1.1m×2.1m (判定Ⅱa)</t>
  </si>
  <si>
    <t>2.75m×0.95m</t>
  </si>
  <si>
    <t xml:space="preserve">アーチ部(右側)に豆板。利用者被害有り。打音異常無し。材質劣化無し。 </t>
  </si>
  <si>
    <t xml:space="preserve">側壁部(右側)にひび割れ沿いのにじみ(滞水により土砂堆積有り)。 </t>
  </si>
  <si>
    <t>※　応急措置後の対策区分の判定区分Ⅱb～Ⅳについて添付すること。また、点検前に
　　実施された措置によりⅠと判定された箇所も添付すること。</t>
    <rPh sb="2" eb="4">
      <t>オウキュウ</t>
    </rPh>
    <rPh sb="4" eb="7">
      <t>ソチゴ</t>
    </rPh>
    <rPh sb="8" eb="10">
      <t>タイサク</t>
    </rPh>
    <rPh sb="10" eb="12">
      <t>クブン</t>
    </rPh>
    <rPh sb="13" eb="15">
      <t>ハンテイ</t>
    </rPh>
    <rPh sb="15" eb="17">
      <t>クブン</t>
    </rPh>
    <rPh sb="25" eb="27">
      <t>テンプ</t>
    </rPh>
    <rPh sb="35" eb="37">
      <t>テンケン</t>
    </rPh>
    <rPh sb="37" eb="38">
      <t>マエ</t>
    </rPh>
    <rPh sb="54" eb="56">
      <t>ハンテイ</t>
    </rPh>
    <rPh sb="59" eb="61">
      <t>カショ</t>
    </rPh>
    <rPh sb="62" eb="64">
      <t>テンプ</t>
    </rPh>
    <phoneticPr fontId="12"/>
  </si>
  <si>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8"/>
  </si>
  <si>
    <t>※　応急措置を実施しないで判定した変状の判定区分は、判定区分の応急措置後の欄に記入すること。</t>
    <rPh sb="20" eb="24">
      <t>ハンテイクブン</t>
    </rPh>
    <rPh sb="26" eb="30">
      <t>ハンテイクブン</t>
    </rPh>
    <rPh sb="31" eb="33">
      <t>オウキュウ</t>
    </rPh>
    <rPh sb="33" eb="36">
      <t>ソチゴ</t>
    </rPh>
    <rPh sb="37" eb="38">
      <t>ラン</t>
    </rPh>
    <rPh sb="39" eb="41">
      <t>キニュウ</t>
    </rPh>
    <phoneticPr fontId="8"/>
  </si>
  <si>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</si>
  <si>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3"/>
  </si>
  <si>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</si>
  <si>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3"/>
  </si>
  <si>
    <t>0.20m×0.50m</t>
  </si>
  <si>
    <t>今回新規変状</t>
  </si>
  <si>
    <t>0.20m×0.20m</t>
  </si>
  <si>
    <t xml:space="preserve">内装板に内装板破損。 </t>
  </si>
  <si>
    <t>0.25m×0.10m</t>
  </si>
  <si>
    <t>0.25m×1.80m</t>
  </si>
  <si>
    <t xml:space="preserve">側溝に蓋欠損(鋼材露出)。 </t>
  </si>
  <si>
    <t xml:space="preserve">歩道に土砂堆積。 </t>
  </si>
  <si>
    <t>0.20m×7.30m</t>
  </si>
  <si>
    <t>0.2m×7.3m (判定Ⅱb)</t>
  </si>
  <si>
    <t>0.20m×0.10m</t>
  </si>
  <si>
    <t xml:space="preserve">監査歩路に縁石劣化。 </t>
  </si>
  <si>
    <t>1.40m×0.30m</t>
  </si>
  <si>
    <t xml:space="preserve">横断目地部(天端)にうき。閉合ひび割れ無し。利用者被害有り。打音異常有り。 </t>
  </si>
  <si>
    <t xml:space="preserve">側溝に蓋欠損。 </t>
  </si>
  <si>
    <t>0.20m×6.00m</t>
  </si>
  <si>
    <t>0.2m×6.0m (判定Ⅱb)</t>
  </si>
  <si>
    <t>3.95m×0.75m</t>
  </si>
  <si>
    <t xml:space="preserve">アーチ部(左側)にひび割れ沿いのにじみ(滞水無し)。 </t>
  </si>
  <si>
    <t>0.40m×0.05m</t>
  </si>
  <si>
    <t>0.4m×0.05m (判定Ⅱb)</t>
  </si>
  <si>
    <t>0.20m×7.50m</t>
  </si>
  <si>
    <t>0.2m×7.5m (判定Ⅱb)</t>
  </si>
  <si>
    <t xml:space="preserve">横断目地部(天端)に木片混入。 </t>
  </si>
  <si>
    <t>5.40m×0.85m</t>
  </si>
  <si>
    <t>8.30m×0.50m</t>
  </si>
  <si>
    <t xml:space="preserve">アーチ部(左側)にひび割れ沿いのにじみ(路面遊離石灰有り)。 </t>
  </si>
  <si>
    <t xml:space="preserve">アーチ部(天端)にひび割れ沿いのにじみ(路面遊離石灰有り)。 </t>
  </si>
  <si>
    <t>8.05m×0.50m</t>
  </si>
  <si>
    <t xml:space="preserve">アーチ部(天端)にひび割れ沿いの滴水(滞水有り)。 </t>
  </si>
  <si>
    <t>1.25m×4.10m</t>
  </si>
  <si>
    <t>3.00m×0.80m</t>
  </si>
  <si>
    <t xml:space="preserve">アーチ部(左側)にひび割れ沿いのにじみ(滞水有り)。 </t>
  </si>
  <si>
    <t>0.30m×0.05m</t>
  </si>
  <si>
    <t>0.3m×0.05m (判定Ⅱb)</t>
  </si>
  <si>
    <t>1.15m×3.95m</t>
  </si>
  <si>
    <t>滞水 (判定Ⅱb)</t>
  </si>
  <si>
    <t xml:space="preserve">監査歩路に滞水。拡大。 </t>
  </si>
  <si>
    <t>8.00m×0.50m</t>
  </si>
  <si>
    <t>3.25m×0.50m</t>
  </si>
  <si>
    <t xml:space="preserve">アーチ部(天端)にひび割れ沿いの滴水(滞水無し)。 </t>
  </si>
  <si>
    <t>0.30m×0.10m、(うき)0.10m×0.05m</t>
  </si>
  <si>
    <t xml:space="preserve">側溝に蓋欠損・うき。 </t>
  </si>
  <si>
    <t>0.20m×0.70m</t>
  </si>
  <si>
    <t>0.2m×0.5m (判定Ⅱb)</t>
  </si>
  <si>
    <t>0.20m×0.25m</t>
  </si>
  <si>
    <t xml:space="preserve">監査歩路に縁石劣化。拡大。 </t>
  </si>
  <si>
    <t xml:space="preserve">水平打ち継ぎ目(右側)沿いにうき。閉合ひび割れ無し。利用者被害無し。打音異常有り。 </t>
  </si>
  <si>
    <t>0.40m×0.10m</t>
  </si>
  <si>
    <t>0.80m×3.65m</t>
  </si>
  <si>
    <t xml:space="preserve">歩道に滞水。 </t>
  </si>
  <si>
    <t>5.05m×1.25m</t>
  </si>
  <si>
    <t xml:space="preserve">アーチ部(右側)にひび割れ沿いの漏水跡(滞水無し)。 </t>
  </si>
  <si>
    <t>3.65m×0.50m</t>
  </si>
  <si>
    <t>うき 0.2m×0.4m Ⅱb</t>
  </si>
  <si>
    <t xml:space="preserve">水平打ち継ぎ目(左側)沿いにはく落防止対策工(はつり工)を実施。 </t>
  </si>
  <si>
    <t>0.25m×0.25m</t>
  </si>
  <si>
    <t>0.25m×0.25m (判定Ⅱa)</t>
  </si>
  <si>
    <t>3.40m×0.80m</t>
  </si>
  <si>
    <t xml:space="preserve">アーチ部(左側)に鋼材露出(はく落)。 </t>
  </si>
  <si>
    <t xml:space="preserve">アーチ部(右側)にひび割れ沿いのにじみ(滞水有り)。 </t>
  </si>
  <si>
    <t>0.60m×5.00m</t>
  </si>
  <si>
    <t>0.20m×1.10m</t>
  </si>
  <si>
    <t>0.2m×1.1m (判定Ⅱb)</t>
  </si>
  <si>
    <t>0.2m×0.7m (判定Ⅱb)</t>
  </si>
  <si>
    <t>8.00m×0.85m</t>
  </si>
  <si>
    <t xml:space="preserve">水平打ち継ぎ目(左側)沿いにうき。閉合ひび割れ無し。利用者被害無し。打音異常有り。 </t>
  </si>
  <si>
    <t>0.05m×0.2m (判定Ⅱa)</t>
  </si>
  <si>
    <t>4.65m×0.75m</t>
  </si>
  <si>
    <t xml:space="preserve">アーチ部(右側)に鋼材露出。 </t>
  </si>
  <si>
    <t xml:space="preserve">横断目地部(アーチ右側)ににじみ(滞水無し)。 </t>
  </si>
  <si>
    <t>0.2m×0.2m (判定Ⅱb)</t>
  </si>
  <si>
    <t>0.20m×20.00m</t>
  </si>
  <si>
    <t>0.2m×20.0m (判定Ⅱb)</t>
  </si>
  <si>
    <t>8.50m×3.60m</t>
  </si>
  <si>
    <t>8.70m×0.50m</t>
  </si>
  <si>
    <t xml:space="preserve">アーチ部(天端)に線導水からの滴水(滞水有り)。 </t>
  </si>
  <si>
    <t xml:space="preserve">横断目地部(天端)に漏水跡(滞水無し)。 </t>
  </si>
  <si>
    <t>0.40m×0.15m</t>
  </si>
  <si>
    <t>0.30m×0.15m</t>
  </si>
  <si>
    <t>0.10m×0.15m</t>
  </si>
  <si>
    <t>3.45m×1.25m</t>
  </si>
  <si>
    <t>0.50m×2.35m</t>
  </si>
  <si>
    <t>0.20m×1.70m</t>
  </si>
  <si>
    <t>0.2m×1.7m (判定Ⅱb)</t>
  </si>
  <si>
    <t>0.20m×0.80m</t>
  </si>
  <si>
    <t>0.2m×0.8m (判定Ⅱb)</t>
  </si>
  <si>
    <t>うき 0.2m×7.5m Ⅱb</t>
  </si>
  <si>
    <t>うき 0.2m×8.1m Ⅱb</t>
  </si>
  <si>
    <t>0.20m×19.50m</t>
  </si>
  <si>
    <t>0.2m×19.5m (判定Ⅱb)</t>
  </si>
  <si>
    <t xml:space="preserve">水平打ち継ぎ目(右側)沿いにはく落防止対策工(はつり工)を実施。 </t>
  </si>
  <si>
    <t>0.20m×1.00m</t>
  </si>
  <si>
    <t>0.20m×2.00m</t>
  </si>
  <si>
    <t>うき 0.2m×0.3m Ⅱb</t>
  </si>
  <si>
    <t>うき 0.2m×0.5m Ⅱb</t>
  </si>
  <si>
    <t>うき 0.2m×0.8m Ⅱb</t>
  </si>
  <si>
    <t>2.70m×0.75m</t>
  </si>
  <si>
    <t xml:space="preserve">アーチ部(右側)ににじみ(滞水無し)。 </t>
  </si>
  <si>
    <t>0.20m×0.40m</t>
  </si>
  <si>
    <t>0.2m×0.4m (判定Ⅱb)</t>
  </si>
  <si>
    <t>0.20m×22.50m</t>
  </si>
  <si>
    <t>0.2m×22.5m (判定Ⅱb)</t>
  </si>
  <si>
    <t>0.05m×0.40m</t>
  </si>
  <si>
    <t>0.2m×2.0m (判定Ⅱb)</t>
  </si>
  <si>
    <t>うき 0.2m×1.5m Ⅱb</t>
  </si>
  <si>
    <t>0.40m×0.05m、(うき)0.20m×0.05m</t>
  </si>
  <si>
    <t xml:space="preserve">側溝に蓋欠損・蓋うき(鋼材露出)。 </t>
  </si>
  <si>
    <t>うき 0.2m×0.6m Ⅱb</t>
  </si>
  <si>
    <t>7.20m×0.50m</t>
  </si>
  <si>
    <t xml:space="preserve">アーチ部(天端)に線導水からのにじみ(滞水無し)。 </t>
  </si>
  <si>
    <t>8.85m×0.50m</t>
  </si>
  <si>
    <t>0.20m×37.50m</t>
  </si>
  <si>
    <t>0.2m×37.5m (判定Ⅱb)</t>
  </si>
  <si>
    <t xml:space="preserve">アーチ部(天端)に線導水からの滴水(滞水無し)。 </t>
  </si>
  <si>
    <t>0.30m×0.10m</t>
  </si>
  <si>
    <t>12.20m×0.50m</t>
  </si>
  <si>
    <t xml:space="preserve">アーチ部(天端)にひび割れ沿いの漏水跡(滞水無し)。 </t>
  </si>
  <si>
    <t>8.45m×0.50m</t>
  </si>
  <si>
    <t>1.20m×0.80m</t>
  </si>
  <si>
    <t>1.2m×0.8m (判定Ⅱb)</t>
  </si>
  <si>
    <t xml:space="preserve">横断目地部(天端)に滴水(滞水無し)。 </t>
  </si>
  <si>
    <t xml:space="preserve">アーチ部(右側)に表面劣化。 </t>
  </si>
  <si>
    <t xml:space="preserve">側溝に蓋浮き上がりによる段差。 </t>
  </si>
  <si>
    <t>0.70m×0.05m</t>
  </si>
  <si>
    <t>0.7m×0.05m (判定Ⅱb)</t>
  </si>
  <si>
    <t>0.40m×0.70m</t>
  </si>
  <si>
    <t>0.3m×0.6m (判定Ⅱb)</t>
  </si>
  <si>
    <t xml:space="preserve">監査歩路に縁石うき・蓋うき。 </t>
  </si>
  <si>
    <t>0.20m×16.50m</t>
  </si>
  <si>
    <t>0.2m×16.5m (判定Ⅱb)</t>
  </si>
  <si>
    <t>0.20m×3.00m</t>
  </si>
  <si>
    <t>0.2m×3.0m (判定Ⅱb)</t>
  </si>
  <si>
    <t>8.50m×0.50m</t>
  </si>
  <si>
    <t>1.20m×0.05m</t>
  </si>
  <si>
    <t>1.2m×0.05m (判定Ⅱb)</t>
  </si>
  <si>
    <t>うき 0.2m×0.7m Ⅱb</t>
  </si>
  <si>
    <t>0.10m×1.50m</t>
  </si>
  <si>
    <t>0.10m×0.70m</t>
  </si>
  <si>
    <t>0.1m×0.7m (判定Ⅱb)</t>
  </si>
  <si>
    <t>0.80m×0.10m</t>
  </si>
  <si>
    <t>0.8m×0.1m (判定Ⅱb)</t>
  </si>
  <si>
    <t>0.20m×0.30m</t>
  </si>
  <si>
    <t xml:space="preserve">アーチ部(天端)に線導水破損(漏水無し)。 </t>
  </si>
  <si>
    <t>2.55m×0.50m</t>
  </si>
  <si>
    <t xml:space="preserve">横断目地部(側壁左側)に線導水からのにじみ(滞水有り)。 </t>
  </si>
  <si>
    <t>0.10m×0.10m</t>
  </si>
  <si>
    <t>0.1m×0.1m (判定Ⅱb)</t>
  </si>
  <si>
    <t>0.20m×1.20m</t>
  </si>
  <si>
    <t>0.2m×1.2m (判定Ⅱb)</t>
  </si>
  <si>
    <t>6.25m×0.50m</t>
  </si>
  <si>
    <t>6.15m×0.50m</t>
  </si>
  <si>
    <t xml:space="preserve">アーチ部(左側)に線導水からの滴水(滞水無し)。 </t>
  </si>
  <si>
    <t xml:space="preserve">アーチ部(左側)にひび割れ沿いの滴水(滞水無し)。 </t>
  </si>
  <si>
    <t>0.20m×0.60m</t>
  </si>
  <si>
    <t>1.15m×0.10m(はく落)1.10m×0.10m</t>
  </si>
  <si>
    <t>1.3m×0.1m (判定Ⅱa)</t>
  </si>
  <si>
    <t xml:space="preserve">横断目地部(アーチ右側)にうき・はく落。緩みの進行。閉合ひび割れ無し。利用者被害有り。打音異常有り。 </t>
  </si>
  <si>
    <t>0.05m×0.35m</t>
  </si>
  <si>
    <t>0.40m×1.55m</t>
  </si>
  <si>
    <t>0.20m×0.35m</t>
  </si>
  <si>
    <t>0.60m×1.20m</t>
  </si>
  <si>
    <t>0.35m×1.20m</t>
  </si>
  <si>
    <t>うき 0.2m×4.3m Ⅱb</t>
  </si>
  <si>
    <t>0.25m×0.15m</t>
  </si>
  <si>
    <t>0.25m×0.15m (判定Ⅱa)</t>
  </si>
  <si>
    <t>10.55m×0.50m</t>
  </si>
  <si>
    <t xml:space="preserve">アーチ部(左側)にうき。閉合ひび割れ無し。利用者被害有り。打音異常有り。 </t>
  </si>
  <si>
    <t>0.1m×0.1m (判定Ⅱa)</t>
  </si>
  <si>
    <t>0.20m×1.50m</t>
  </si>
  <si>
    <t xml:space="preserve">アーチ部(天端)にうき。閉合ひび割れ無し。利用者被害有り。打音異常有り。 </t>
  </si>
  <si>
    <t>2.50m×5.45m</t>
  </si>
  <si>
    <t xml:space="preserve">水平打ち継ぎ目(右側)沿いににじみ(滞水有り)。 </t>
  </si>
  <si>
    <t>0.45m×3.05m</t>
  </si>
  <si>
    <t>うき 0.2m×6.0m Ⅱb</t>
  </si>
  <si>
    <t>4.00m×8.55m</t>
  </si>
  <si>
    <t xml:space="preserve">アーチ部(右側)ににじみ(滞水有り)。 </t>
  </si>
  <si>
    <t>0.45m×6.75m</t>
  </si>
  <si>
    <t>0.80m×1.00m</t>
  </si>
  <si>
    <t>0.8m×1.0m (判定Ⅱb)</t>
  </si>
  <si>
    <t xml:space="preserve">アーチ部(天端)に凸部(打音異常なし)。 </t>
  </si>
  <si>
    <t>2.60m×1.85m</t>
  </si>
  <si>
    <t>3.15m×4.65m</t>
  </si>
  <si>
    <t xml:space="preserve">水平打ち継ぎ目(右側)沿いに線導水からのにじみ(滞水有り)。 </t>
  </si>
  <si>
    <t>0.80m×9.80m</t>
  </si>
  <si>
    <t>0.4m×0.15m (判定Ⅱa)</t>
  </si>
  <si>
    <t xml:space="preserve">アーチ部(左側)に鋼材露出。 </t>
  </si>
  <si>
    <t>0.15m×0.45m</t>
  </si>
  <si>
    <t>0.15m×0.3m (判定Ⅱb)</t>
  </si>
  <si>
    <t>0.10m×0.20m</t>
  </si>
  <si>
    <t>前回変状記録無し</t>
  </si>
  <si>
    <t xml:space="preserve">車道にうき。拡大。 </t>
  </si>
  <si>
    <t>0.15m×0.30m</t>
  </si>
  <si>
    <t>うき 0.2m×2.5m Ⅱb</t>
  </si>
  <si>
    <t>2.15m×0.75m</t>
  </si>
  <si>
    <t xml:space="preserve">側壁部(左側)ににじみ(滞水有り)。 </t>
  </si>
  <si>
    <t>5.80m×0.50m</t>
  </si>
  <si>
    <t>0.65m×3.60m</t>
  </si>
  <si>
    <t xml:space="preserve">監査歩路に滞水・土砂堆積。 </t>
  </si>
  <si>
    <t>0.05m×0.05m</t>
  </si>
  <si>
    <t>7.75m×0.50m</t>
  </si>
  <si>
    <t xml:space="preserve">アーチ部(天端)に鋼材露出。 </t>
  </si>
  <si>
    <t xml:space="preserve">アーチ部(天端)に滴水(滞水無し)。 </t>
  </si>
  <si>
    <t>3.00m×1.85m</t>
  </si>
  <si>
    <t>0.40m×4.95m</t>
  </si>
  <si>
    <t xml:space="preserve">横断目地部(アーチ左側)に漏水跡(滞水無し)。 </t>
  </si>
  <si>
    <t>幅30mm (判定Ⅱb)</t>
  </si>
  <si>
    <t xml:space="preserve">車道に目地部の開き。 </t>
  </si>
  <si>
    <t xml:space="preserve">アーチ部(天端)に鋼材露出(はく落)。 </t>
  </si>
  <si>
    <t>0.50m×0.10m</t>
  </si>
  <si>
    <t>0.50m×1.55m、0.05m×0.20m、0.05m×0.10m、0.05m×0.10m</t>
  </si>
  <si>
    <t xml:space="preserve">側溝に蓋破損(ひび割れ)。 </t>
  </si>
  <si>
    <t>0.20m×0.15m</t>
  </si>
  <si>
    <t>0.55m×0.25m</t>
  </si>
  <si>
    <t>0.35m×0.25m (判定Ⅱb)</t>
  </si>
  <si>
    <t>4.55m×0.50m</t>
  </si>
  <si>
    <t xml:space="preserve">側壁部(左側)にうき。拡大。閉合ひび割れ無し。利用者被害無し。打音異常有り。 </t>
  </si>
  <si>
    <t>ひび割れ密度0.65m/㎡(幅0.3mm以上) (判定Ⅱb)</t>
  </si>
  <si>
    <t>0.2m×0.15m (判定Ⅱb)</t>
  </si>
  <si>
    <t xml:space="preserve">アーチ部(全周)に複数のひび割れ。ひび割れ増加。 </t>
  </si>
  <si>
    <t xml:space="preserve">監査歩路に縁石うき。 </t>
  </si>
  <si>
    <t xml:space="preserve">内装板に内装板ひび割れ。 </t>
  </si>
  <si>
    <t>1.5m×0.1m (判定Ⅱa)</t>
  </si>
  <si>
    <t>ひび割れ 面壁全面 (判定不明)</t>
  </si>
  <si>
    <t xml:space="preserve">面壁に補修跡うき。閉合ひび割れ無し。利用者被害有り。打音異常有り。材質劣化無し。 </t>
  </si>
  <si>
    <t xml:space="preserve">面壁に補修跡(ひび割れ補修工)。 </t>
  </si>
  <si>
    <t>1.30m×0.90m、0.90m×0.10m</t>
  </si>
  <si>
    <t>0.20m×0.90m</t>
  </si>
  <si>
    <t xml:space="preserve">面壁に銘板周りの補修跡うき。閉合ひび割れ無し。利用者被害有り。打音異常有り。材質劣化無し。 </t>
  </si>
  <si>
    <t xml:space="preserve">歩道に縁石欠損・鋼材露出。 </t>
  </si>
  <si>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51"/>
  </si>
  <si>
    <t>定期点検年月日</t>
    <rPh sb="4" eb="7">
      <t>ネンガッピ</t>
    </rPh>
    <phoneticPr fontId="51"/>
  </si>
  <si>
    <t>覆工スパン番号</t>
    <rPh sb="0" eb="2">
      <t>フッコウ</t>
    </rPh>
    <rPh sb="5" eb="7">
      <t>バンゴウ</t>
    </rPh>
    <phoneticPr fontId="44"/>
  </si>
  <si>
    <t>異常番号</t>
    <rPh sb="0" eb="2">
      <t>イジョウ</t>
    </rPh>
    <rPh sb="2" eb="4">
      <t>バンゴウ</t>
    </rPh>
    <phoneticPr fontId="44"/>
  </si>
  <si>
    <t>対象箇所</t>
    <rPh sb="0" eb="2">
      <t>タイショウ</t>
    </rPh>
    <rPh sb="2" eb="4">
      <t>カショ</t>
    </rPh>
    <phoneticPr fontId="44"/>
  </si>
  <si>
    <t>部位区分</t>
    <rPh sb="0" eb="2">
      <t>ブイ</t>
    </rPh>
    <rPh sb="2" eb="4">
      <t>クブン</t>
    </rPh>
    <phoneticPr fontId="44"/>
  </si>
  <si>
    <t>異常の種類</t>
    <rPh sb="0" eb="2">
      <t>イジョウ</t>
    </rPh>
    <rPh sb="3" eb="5">
      <t>シュルイ</t>
    </rPh>
    <phoneticPr fontId="44"/>
  </si>
  <si>
    <t>異常判定区分</t>
    <rPh sb="0" eb="2">
      <t>イジョウ</t>
    </rPh>
    <rPh sb="2" eb="4">
      <t>ハンテイ</t>
    </rPh>
    <rPh sb="4" eb="6">
      <t>クブン</t>
    </rPh>
    <phoneticPr fontId="44"/>
  </si>
  <si>
    <t>メモ</t>
    <phoneticPr fontId="44"/>
  </si>
  <si>
    <t>さや管脱落</t>
  </si>
  <si>
    <t>ラジ再ケーブル金具破損</t>
  </si>
  <si>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2"/>
  </si>
  <si>
    <t>※　応急措置を実施した場合は、その実施状況が分かる写真を添付すること。</t>
    <rPh sb="4" eb="6">
      <t>ソチ</t>
    </rPh>
    <phoneticPr fontId="13"/>
  </si>
  <si>
    <t>※　変状数に準じてシートを追加すること。</t>
    <rPh sb="2" eb="4">
      <t>ヘンジョウ</t>
    </rPh>
    <rPh sb="4" eb="5">
      <t>スウ</t>
    </rPh>
    <rPh sb="6" eb="7">
      <t>ジュン</t>
    </rPh>
    <rPh sb="13" eb="15">
      <t>ツイカ</t>
    </rPh>
    <phoneticPr fontId="12"/>
  </si>
  <si>
    <t>デリネーター破損</t>
  </si>
  <si>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8"/>
  </si>
  <si>
    <t>トンネル変状展開図</t>
    <rPh sb="4" eb="5">
      <t>ヘン</t>
    </rPh>
    <rPh sb="5" eb="6">
      <t>ジョウ</t>
    </rPh>
    <rPh sb="6" eb="9">
      <t>テンカイズ</t>
    </rPh>
    <phoneticPr fontId="12"/>
  </si>
  <si>
    <t>トンネル全体変状展開図</t>
    <rPh sb="4" eb="6">
      <t>ゼンタイ</t>
    </rPh>
    <rPh sb="6" eb="7">
      <t>ヘン</t>
    </rPh>
    <rPh sb="7" eb="8">
      <t>ジョウ</t>
    </rPh>
    <rPh sb="8" eb="11">
      <t>テンカイズ</t>
    </rPh>
    <phoneticPr fontId="12"/>
  </si>
  <si>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2"/>
  </si>
  <si>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8"/>
  </si>
  <si>
    <t>様式F用→</t>
    <rPh sb="0" eb="2">
      <t>ヨウシキ</t>
    </rPh>
    <rPh sb="3" eb="4">
      <t>ヨウ</t>
    </rPh>
    <phoneticPr fontId="12"/>
  </si>
  <si>
    <t>覆工スパン</t>
    <rPh sb="0" eb="2">
      <t>フッコウ</t>
    </rPh>
    <phoneticPr fontId="44"/>
  </si>
  <si>
    <t>変    状    数</t>
    <rPh sb="0" eb="1">
      <t>ヘン</t>
    </rPh>
    <rPh sb="5" eb="6">
      <t>ジョウ</t>
    </rPh>
    <rPh sb="10" eb="11">
      <t>スウ</t>
    </rPh>
    <phoneticPr fontId="44"/>
  </si>
  <si>
    <t>変    状    規    模</t>
    <rPh sb="0" eb="1">
      <t>ヘン</t>
    </rPh>
    <rPh sb="5" eb="6">
      <t>ジョウ</t>
    </rPh>
    <rPh sb="10" eb="11">
      <t>キ</t>
    </rPh>
    <rPh sb="15" eb="16">
      <t>ボ</t>
    </rPh>
    <phoneticPr fontId="44"/>
  </si>
  <si>
    <t>番号</t>
    <rPh sb="0" eb="2">
      <t>バンゴウ</t>
    </rPh>
    <phoneticPr fontId="13"/>
  </si>
  <si>
    <t>延長
（ｍ）</t>
    <rPh sb="0" eb="2">
      <t>エンチョウ</t>
    </rPh>
    <phoneticPr fontId="13"/>
  </si>
  <si>
    <t>健全性の診断の
区分</t>
    <rPh sb="4" eb="6">
      <t>シンダン</t>
    </rPh>
    <rPh sb="8" eb="10">
      <t>クブン</t>
    </rPh>
    <phoneticPr fontId="13"/>
  </si>
  <si>
    <t>対策区分の判定</t>
    <rPh sb="0" eb="2">
      <t>タイサク</t>
    </rPh>
    <rPh sb="2" eb="4">
      <t>クブン</t>
    </rPh>
    <rPh sb="5" eb="7">
      <t>ハンテイ</t>
    </rPh>
    <phoneticPr fontId="44"/>
  </si>
  <si>
    <t>覆工スパン長（ｍ）</t>
    <rPh sb="0" eb="2">
      <t>フッコウ</t>
    </rPh>
    <rPh sb="5" eb="6">
      <t>ナガ</t>
    </rPh>
    <phoneticPr fontId="44"/>
  </si>
  <si>
    <t>変状の発生範囲の規模（㎡）</t>
    <rPh sb="0" eb="2">
      <t>ヘンジョウ</t>
    </rPh>
    <rPh sb="3" eb="5">
      <t>ハッセイ</t>
    </rPh>
    <rPh sb="5" eb="7">
      <t>ハンイ</t>
    </rPh>
    <rPh sb="8" eb="10">
      <t>キボ</t>
    </rPh>
    <phoneticPr fontId="4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</si>
  <si>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8"/>
  </si>
  <si>
    <t xml:space="preserve">外力 </t>
    <rPh sb="0" eb="2">
      <t>ガイリョク</t>
    </rPh>
    <phoneticPr fontId="44"/>
  </si>
  <si>
    <t>材質劣化</t>
    <rPh sb="0" eb="2">
      <t>ザイシツ</t>
    </rPh>
    <rPh sb="2" eb="4">
      <t>レッカ</t>
    </rPh>
    <phoneticPr fontId="44"/>
  </si>
  <si>
    <t>漏水</t>
    <rPh sb="0" eb="2">
      <t>ロウスイ</t>
    </rPh>
    <phoneticPr fontId="44"/>
  </si>
  <si>
    <r>
      <t xml:space="preserve">外力 </t>
    </r>
    <r>
      <rPr>
        <vertAlign val="superscript"/>
        <sz val="9"/>
        <rFont val="HGSｺﾞｼｯｸM"/>
        <family val="3"/>
        <charset val="128"/>
      </rPr>
      <t>注2</t>
    </r>
    <rPh sb="0" eb="2">
      <t>ガイリョク</t>
    </rPh>
    <rPh sb="3" eb="4">
      <t>チュウ</t>
    </rPh>
    <phoneticPr fontId="44"/>
  </si>
  <si>
    <t>定期点検業者</t>
    <rPh sb="4" eb="6">
      <t>ギョウシャ</t>
    </rPh>
    <phoneticPr fontId="8"/>
  </si>
  <si>
    <t>Ⅳ</t>
    <phoneticPr fontId="44"/>
  </si>
  <si>
    <t>Ⅲ</t>
    <phoneticPr fontId="44"/>
  </si>
  <si>
    <t>Ⅱa</t>
    <phoneticPr fontId="44"/>
  </si>
  <si>
    <t>Ⅱb</t>
    <phoneticPr fontId="44"/>
  </si>
  <si>
    <t>スパン別変状展開図</t>
    <rPh sb="3" eb="4">
      <t>ベツ</t>
    </rPh>
    <rPh sb="4" eb="5">
      <t>ヘン</t>
    </rPh>
    <rPh sb="5" eb="6">
      <t>ジョウ</t>
    </rPh>
    <rPh sb="6" eb="9">
      <t>テンカイズ</t>
    </rPh>
    <phoneticPr fontId="12"/>
  </si>
  <si>
    <t>【健全性判定集計表】</t>
    <phoneticPr fontId="12"/>
  </si>
  <si>
    <t>スパン番号</t>
    <rPh sb="3" eb="5">
      <t>バンゴウ</t>
    </rPh>
    <phoneticPr fontId="12"/>
  </si>
  <si>
    <t>スパン長</t>
    <rPh sb="3" eb="4">
      <t>ナガ</t>
    </rPh>
    <phoneticPr fontId="12"/>
  </si>
  <si>
    <t>前回定期点検時の判定</t>
    <rPh sb="0" eb="2">
      <t>ゼンカイ</t>
    </rPh>
    <rPh sb="6" eb="7">
      <t>ジ</t>
    </rPh>
    <rPh sb="8" eb="10">
      <t>ハンテイ</t>
    </rPh>
    <phoneticPr fontId="12"/>
  </si>
  <si>
    <t>応急措置前の判定</t>
    <rPh sb="0" eb="2">
      <t>オウキュウ</t>
    </rPh>
    <rPh sb="2" eb="4">
      <t>ソチ</t>
    </rPh>
    <rPh sb="4" eb="5">
      <t>マエ</t>
    </rPh>
    <rPh sb="6" eb="8">
      <t>ハンテイ</t>
    </rPh>
    <phoneticPr fontId="12"/>
  </si>
  <si>
    <t>対策区分毎の
変状の有無</t>
    <rPh sb="0" eb="2">
      <t>タイサク</t>
    </rPh>
    <rPh sb="2" eb="4">
      <t>クブン</t>
    </rPh>
    <rPh sb="4" eb="5">
      <t>ゴト</t>
    </rPh>
    <rPh sb="7" eb="9">
      <t>ヘンジョウ</t>
    </rPh>
    <rPh sb="10" eb="12">
      <t>ウム</t>
    </rPh>
    <phoneticPr fontId="12"/>
  </si>
  <si>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2"/>
  </si>
  <si>
    <r>
      <t>備考</t>
    </r>
    <r>
      <rPr>
        <vertAlign val="superscript"/>
        <sz val="9"/>
        <rFont val="HGSｺﾞｼｯｸM"/>
        <family val="3"/>
        <charset val="128"/>
      </rPr>
      <t>注2</t>
    </r>
    <rPh sb="0" eb="2">
      <t>ビコウ</t>
    </rPh>
    <rPh sb="2" eb="3">
      <t>チュウ</t>
    </rPh>
    <phoneticPr fontId="12"/>
  </si>
  <si>
    <t>変状種類</t>
    <rPh sb="0" eb="2">
      <t>ヘンジョウ</t>
    </rPh>
    <rPh sb="2" eb="4">
      <t>シュルイ</t>
    </rPh>
    <phoneticPr fontId="12"/>
  </si>
  <si>
    <r>
      <t>外力</t>
    </r>
    <r>
      <rPr>
        <vertAlign val="superscript"/>
        <sz val="9"/>
        <rFont val="HGSｺﾞｼｯｸM"/>
        <family val="3"/>
        <charset val="128"/>
      </rPr>
      <t>注1</t>
    </r>
    <rPh sb="0" eb="2">
      <t>ガイリョク</t>
    </rPh>
    <rPh sb="2" eb="3">
      <t>チュウ</t>
    </rPh>
    <phoneticPr fontId="12"/>
  </si>
  <si>
    <r>
      <t>材質劣化</t>
    </r>
    <r>
      <rPr>
        <vertAlign val="superscript"/>
        <sz val="9"/>
        <rFont val="HGSｺﾞｼｯｸM"/>
        <family val="3"/>
        <charset val="128"/>
      </rPr>
      <t>注1</t>
    </r>
    <rPh sb="0" eb="2">
      <t>ザイシツ</t>
    </rPh>
    <rPh sb="2" eb="4">
      <t>レッカ</t>
    </rPh>
    <rPh sb="4" eb="5">
      <t>チュウ</t>
    </rPh>
    <phoneticPr fontId="12"/>
  </si>
  <si>
    <r>
      <t>漏水</t>
    </r>
    <r>
      <rPr>
        <vertAlign val="superscript"/>
        <sz val="9"/>
        <rFont val="HGSｺﾞｼｯｸM"/>
        <family val="3"/>
        <charset val="128"/>
      </rPr>
      <t>注1</t>
    </r>
    <rPh sb="0" eb="2">
      <t>ロウスイ</t>
    </rPh>
    <rPh sb="2" eb="3">
      <t>チュウ</t>
    </rPh>
    <phoneticPr fontId="12"/>
  </si>
  <si>
    <t>Ⅱa</t>
    <phoneticPr fontId="12"/>
  </si>
  <si>
    <t>Ⅱb</t>
    <phoneticPr fontId="12"/>
  </si>
  <si>
    <t>集計
判定
診断</t>
    <rPh sb="0" eb="2">
      <t>シュウケイ</t>
    </rPh>
    <rPh sb="3" eb="5">
      <t>ハンテイ</t>
    </rPh>
    <rPh sb="6" eb="8">
      <t>シンダン</t>
    </rPh>
    <phoneticPr fontId="12"/>
  </si>
  <si>
    <t>変状の発生規模合計(㎡)</t>
    <rPh sb="0" eb="2">
      <t>ヘンジョウ</t>
    </rPh>
    <rPh sb="3" eb="5">
      <t>ハッセイ</t>
    </rPh>
    <rPh sb="5" eb="7">
      <t>キボ</t>
    </rPh>
    <rPh sb="7" eb="9">
      <t>ゴウケイ</t>
    </rPh>
    <phoneticPr fontId="12"/>
  </si>
  <si>
    <t>－</t>
    <phoneticPr fontId="12"/>
  </si>
  <si>
    <t>覆工スパン単位の
健全性の
診断の区分</t>
    <rPh sb="9" eb="12">
      <t>ケンゼンセイ</t>
    </rPh>
    <rPh sb="14" eb="16">
      <t>シンダン</t>
    </rPh>
    <phoneticPr fontId="13"/>
  </si>
  <si>
    <t>対策区分の
判定結果</t>
    <rPh sb="0" eb="2">
      <t>タイサク</t>
    </rPh>
    <rPh sb="2" eb="4">
      <t>クブン</t>
    </rPh>
    <rPh sb="6" eb="8">
      <t>ハンテイ</t>
    </rPh>
    <rPh sb="8" eb="10">
      <t>ケッカ</t>
    </rPh>
    <phoneticPr fontId="12"/>
  </si>
  <si>
    <t>対策区分毎の変状数</t>
    <rPh sb="0" eb="2">
      <t>タイサク</t>
    </rPh>
    <rPh sb="2" eb="4">
      <t>クブン</t>
    </rPh>
    <rPh sb="4" eb="5">
      <t>ゴト</t>
    </rPh>
    <rPh sb="6" eb="8">
      <t>ヘンジョウ</t>
    </rPh>
    <rPh sb="8" eb="9">
      <t>スウ</t>
    </rPh>
    <phoneticPr fontId="12"/>
  </si>
  <si>
    <t>所見</t>
    <rPh sb="0" eb="2">
      <t>ショケン</t>
    </rPh>
    <phoneticPr fontId="12"/>
  </si>
  <si>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2"/>
  </si>
  <si>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</si>
  <si>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3"/>
  </si>
  <si>
    <t>（以下、印刷不要）</t>
    <rPh sb="1" eb="3">
      <t>イカ</t>
    </rPh>
    <rPh sb="4" eb="6">
      <t>インサツ</t>
    </rPh>
    <rPh sb="6" eb="8">
      <t>フヨウ</t>
    </rPh>
    <phoneticPr fontId="12"/>
  </si>
  <si>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2"/>
  </si>
  <si>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2"/>
  </si>
  <si>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2"/>
  </si>
  <si>
    <t>※4：本様式は覆工スパン毎に作成すること。</t>
    <rPh sb="3" eb="4">
      <t>ホン</t>
    </rPh>
    <rPh sb="4" eb="6">
      <t>ヨウシキ</t>
    </rPh>
    <rPh sb="7" eb="9">
      <t>フッコウ</t>
    </rPh>
    <rPh sb="12" eb="13">
      <t>ゴト</t>
    </rPh>
    <rPh sb="14" eb="16">
      <t>サクセイ</t>
    </rPh>
    <phoneticPr fontId="12"/>
  </si>
  <si>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2"/>
  </si>
  <si>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2"/>
  </si>
  <si>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</si>
  <si>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44"/>
  </si>
  <si>
    <t>フリガナ</t>
    <phoneticPr fontId="44"/>
  </si>
  <si>
    <t>路線名</t>
    <rPh sb="0" eb="2">
      <t>ロセン</t>
    </rPh>
    <rPh sb="2" eb="3">
      <t>メイ</t>
    </rPh>
    <phoneticPr fontId="44"/>
  </si>
  <si>
    <t>大日本ダイヤコンサルタント株式会社
斉藤 寿英</t>
  </si>
  <si>
    <t>定期点検
年月日</t>
    <phoneticPr fontId="13"/>
  </si>
  <si>
    <t xml:space="preserve"> </t>
    <phoneticPr fontId="44"/>
  </si>
  <si>
    <t>名  称</t>
    <rPh sb="0" eb="1">
      <t>ナ</t>
    </rPh>
    <rPh sb="3" eb="4">
      <t>ショウ</t>
    </rPh>
    <phoneticPr fontId="44"/>
  </si>
  <si>
    <t>管理者名</t>
    <rPh sb="0" eb="3">
      <t>カンリシャ</t>
    </rPh>
    <rPh sb="3" eb="4">
      <t>メイ</t>
    </rPh>
    <phoneticPr fontId="44"/>
  </si>
  <si>
    <t>【覆工スパン毎の変状数,  変状規模】</t>
    <phoneticPr fontId="44"/>
  </si>
  <si>
    <r>
      <t>対策区分の判定</t>
    </r>
    <r>
      <rPr>
        <vertAlign val="superscript"/>
        <sz val="9"/>
        <rFont val="HGSｺﾞｼｯｸM"/>
        <family val="3"/>
        <charset val="128"/>
      </rPr>
      <t>※1</t>
    </r>
    <rPh sb="0" eb="2">
      <t>タイサク</t>
    </rPh>
    <rPh sb="2" eb="4">
      <t>クブン</t>
    </rPh>
    <rPh sb="5" eb="7">
      <t>ハンテイ</t>
    </rPh>
    <phoneticPr fontId="44"/>
  </si>
  <si>
    <t>計</t>
    <rPh sb="0" eb="1">
      <t>ケイ</t>
    </rPh>
    <phoneticPr fontId="44"/>
  </si>
  <si>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44"/>
  </si>
  <si>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44"/>
  </si>
  <si>
    <t>※１：本様式は様式D‐3の集計結果を掲載すること。</t>
    <rPh sb="3" eb="4">
      <t>ホン</t>
    </rPh>
    <rPh sb="4" eb="6">
      <t>ヨウシキ</t>
    </rPh>
    <rPh sb="7" eb="9">
      <t>ヨウシキ</t>
    </rPh>
    <rPh sb="13" eb="15">
      <t>シュウケイ</t>
    </rPh>
    <rPh sb="15" eb="17">
      <t>ケッカ</t>
    </rPh>
    <rPh sb="18" eb="20">
      <t>ケイサイ</t>
    </rPh>
    <phoneticPr fontId="44"/>
  </si>
  <si>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4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</si>
  <si>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44"/>
  </si>
  <si>
    <t>34.09797,131.54189</t>
  </si>
  <si>
    <t>その他</t>
    <phoneticPr fontId="13"/>
  </si>
  <si>
    <t>40mm</t>
    <phoneticPr fontId="13"/>
  </si>
  <si>
    <t>50mm</t>
    <phoneticPr fontId="13"/>
  </si>
  <si>
    <t>35mm</t>
    <phoneticPr fontId="13"/>
  </si>
  <si>
    <t>30mm</t>
    <phoneticPr fontId="13"/>
  </si>
  <si>
    <t>－</t>
    <phoneticPr fontId="13"/>
  </si>
  <si>
    <t>開口幅30mm</t>
    <phoneticPr fontId="13"/>
  </si>
  <si>
    <t>0.25m×0.10m</t>
    <phoneticPr fontId="13"/>
  </si>
  <si>
    <t>0.20m×7.30m</t>
    <phoneticPr fontId="13"/>
  </si>
  <si>
    <t>0.20m×0.10m</t>
    <phoneticPr fontId="13"/>
  </si>
  <si>
    <t>0.20m×0.20m</t>
    <phoneticPr fontId="13"/>
  </si>
  <si>
    <t>0.20m×6.00m</t>
    <phoneticPr fontId="13"/>
  </si>
  <si>
    <t>0.20m×7.50m</t>
    <phoneticPr fontId="13"/>
  </si>
  <si>
    <t>(欠損)0.20m×0.05m、(うき)0.10m×0.05m</t>
    <phoneticPr fontId="13"/>
  </si>
  <si>
    <t>0.20m×0.70m</t>
    <phoneticPr fontId="13"/>
  </si>
  <si>
    <t>0.40m×0.10m</t>
    <phoneticPr fontId="13"/>
  </si>
  <si>
    <t>0.20m×1.10m</t>
    <phoneticPr fontId="13"/>
  </si>
  <si>
    <t>0.20m×20.00m</t>
    <phoneticPr fontId="13"/>
  </si>
  <si>
    <t>0.40m×0.15m</t>
    <phoneticPr fontId="13"/>
  </si>
  <si>
    <t>0.30m×0.15m</t>
    <phoneticPr fontId="13"/>
  </si>
  <si>
    <t>0.20m×1.70m</t>
    <phoneticPr fontId="13"/>
  </si>
  <si>
    <t>0.20m×0.80m</t>
    <phoneticPr fontId="13"/>
  </si>
  <si>
    <t>0.20m×19.50m</t>
    <phoneticPr fontId="13"/>
  </si>
  <si>
    <t>0.20m×2.00m</t>
    <phoneticPr fontId="13"/>
  </si>
  <si>
    <t>0.30m×0.05m</t>
    <phoneticPr fontId="13"/>
  </si>
  <si>
    <t>0.20m×22.50m</t>
    <phoneticPr fontId="13"/>
  </si>
  <si>
    <t>(欠損)0.30m×0.05m、(うき)0.20m×0.05m</t>
    <phoneticPr fontId="13"/>
  </si>
  <si>
    <t>0.20m×37.50m</t>
    <phoneticPr fontId="13"/>
  </si>
  <si>
    <t>0.40m×0.70m</t>
    <phoneticPr fontId="13"/>
  </si>
  <si>
    <t>0.20m×16.50m</t>
    <phoneticPr fontId="13"/>
  </si>
  <si>
    <t>0.20m×3.00m</t>
    <phoneticPr fontId="13"/>
  </si>
  <si>
    <t>0.20m×1.20m</t>
    <phoneticPr fontId="13"/>
  </si>
  <si>
    <t>0.20m×0.60m</t>
    <phoneticPr fontId="13"/>
  </si>
  <si>
    <t>0.20m×1.50m</t>
    <phoneticPr fontId="13"/>
  </si>
  <si>
    <t>0.15m×0.45m</t>
    <phoneticPr fontId="13"/>
  </si>
  <si>
    <t>0.50m×0.10m</t>
    <phoneticPr fontId="13"/>
  </si>
  <si>
    <t>0.50m×0.20m、0.50m×0.20m、0.50m×0.10m、0.50m×0.10m</t>
    <phoneticPr fontId="13"/>
  </si>
  <si>
    <t>0.20m×0.15m</t>
    <phoneticPr fontId="13"/>
  </si>
  <si>
    <t>0.20m×0.90m</t>
    <phoneticPr fontId="13"/>
  </si>
  <si>
    <t>34.09797,131.54189</t>
    <phoneticPr fontId="13"/>
  </si>
  <si>
    <t>否</t>
    <rPh sb="0" eb="1">
      <t>ヒ</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</si>
</sst>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F800]dddd\,\ mmmm\ dd\,\ yyyy"/>
    <numFmt numFmtId="178" formatCode="[=0]&quot;-&quot;;General&quot;m&quot;"/>
    <numFmt numFmtId="179" formatCode="General&quot;m&quot;"/>
    <numFmt numFmtId="180" formatCode="General&quot;%&quot;"/>
    <numFmt numFmtId="181" formatCode="#,##0_ "/>
    <numFmt numFmtId="182" formatCode="General&quot; ㎡&quot;"/>
    <numFmt numFmtId="183" formatCode="0.0_ "/>
    <numFmt numFmtId="184" formatCode="&quot;S&quot;0"/>
    <numFmt numFmtId="185" formatCode="0.00000"/>
    <numFmt numFmtId="186" formatCode="##&quot;°&quot;##&quot;′&quot;##.00&quot;″&quot;"/>
    <numFmt numFmtId="187" formatCode="#"/>
    <numFmt numFmtId="188" formatCode="&quot;S&quot;000"/>
    <numFmt numFmtId="189" formatCode="\-"/>
    <numFmt numFmtId="190" formatCode="#,##0.0_);[Red]\(#,##0.0\)"/>
    <numFmt numFmtId="191" formatCode="0.0_);[Red]\(0.0\)"/>
    <numFmt numFmtId="192" formatCode="&quot;対策区分判定&quot;\ General"/>
    <numFmt numFmtId="193" formatCode="&quot;S&quot;#"/>
    <numFmt numFmtId="194" formatCode="0.0&quot;m&quot;"/>
    <numFmt numFmtId="195" formatCode="0_ "/>
    <numFmt numFmtId="196" formatCode="0.00_ "/>
    <numFmt numFmtId="197" formatCode="0.00_);[Red]\(0.00\)"/>
    <numFmt numFmtId="198" formatCode="0.0"/>
    <numFmt numFmtId="199" formatCode="#,##0.0;[Red]\-#,##0.0"/>
    <numFmt numFmtId="200" formatCode="0.00000_ "/>
  </numFmts>
  <fonts count="6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0"/>
      <color theme="1"/>
      <name val="ＭＳ ゴシック"/>
      <family val="2"/>
      <charset val="128"/>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11"/>
      <name val="ＭＳ Ｐゴシック"/>
      <family val="3"/>
      <charset val="128"/>
      <scheme val="minor"/>
    </font>
    <font>
      <sz val="7"/>
      <name val="HGPｺﾞｼｯｸM"/>
      <family val="3"/>
      <charset val="128"/>
    </font>
    <font>
      <sz val="11"/>
      <color theme="1"/>
      <name val="ＭＳ Ｐゴシック"/>
      <family val="3"/>
      <charset val="128"/>
      <scheme val="minor"/>
    </font>
    <font>
      <sz val="5"/>
      <name val="HGPｺﾞｼｯｸM"/>
      <family val="3"/>
      <charset val="128"/>
    </font>
    <font>
      <sz val="12"/>
      <color theme="1"/>
      <name val="HGSｺﾞｼｯｸM"/>
      <family val="3"/>
      <charset val="128"/>
    </font>
    <font>
      <sz val="10"/>
      <color theme="1"/>
      <name val="HGSｺﾞｼｯｸM"/>
      <family val="3"/>
      <charset val="128"/>
    </font>
    <font>
      <sz val="6"/>
      <color theme="1"/>
      <name val="HGSｺﾞｼｯｸM"/>
      <family val="3"/>
      <charset val="128"/>
    </font>
    <font>
      <sz val="6"/>
      <name val="HGSｺﾞｼｯｸM"/>
      <family val="3"/>
      <charset val="128"/>
    </font>
    <font>
      <sz val="8"/>
      <name val="HGSｺﾞｼｯｸM"/>
      <family val="3"/>
      <charset val="128"/>
    </font>
    <font>
      <sz val="8"/>
      <name val="HGPｺﾞｼｯｸM"/>
      <family val="3"/>
      <charset val="128"/>
    </font>
    <font>
      <sz val="10"/>
      <name val="ＭＳ Ｐゴシック"/>
      <family val="3"/>
      <charset val="128"/>
      <scheme val="minor"/>
    </font>
    <font>
      <sz val="10"/>
      <name val="ＭＳ Ｐ明朝"/>
      <family val="1"/>
      <charset val="128"/>
    </font>
    <font>
      <sz val="9"/>
      <name val="HGSｺﾞｼｯｸM"/>
      <family val="3"/>
      <charset val="128"/>
    </font>
    <font>
      <sz val="9"/>
      <name val="ＭＳ Ｐゴシック"/>
      <family val="3"/>
      <charset val="128"/>
      <scheme val="minor"/>
    </font>
    <font>
      <sz val="9"/>
      <name val="ＭＳ Ｐゴシック"/>
      <family val="3"/>
      <charset val="128"/>
    </font>
    <font>
      <sz val="8"/>
      <name val="ＭＳ Ｐゴシック"/>
      <family val="3"/>
      <charset val="128"/>
      <scheme val="minor"/>
    </font>
    <font>
      <sz val="11"/>
      <name val="HGSｺﾞｼｯｸM"/>
      <family val="3"/>
      <charset val="128"/>
    </font>
    <font>
      <u/>
      <sz val="10"/>
      <name val="HGSｺﾞｼｯｸM"/>
      <family val="3"/>
      <charset val="128"/>
    </font>
    <font>
      <u/>
      <sz val="11"/>
      <name val="ＭＳ Ｐゴシック"/>
      <family val="3"/>
      <charset val="128"/>
      <scheme val="minor"/>
    </font>
    <font>
      <sz val="20"/>
      <name val="HGSｺﾞｼｯｸM"/>
      <family val="3"/>
      <charset val="128"/>
    </font>
    <font>
      <sz val="6"/>
      <name val="ＭＳ Ｐゴシック"/>
      <family val="2"/>
      <charset val="128"/>
      <scheme val="minor"/>
    </font>
    <font>
      <b/>
      <sz val="24"/>
      <color theme="1"/>
      <name val="HGSｺﾞｼｯｸM"/>
      <family val="3"/>
      <charset val="128"/>
    </font>
    <font>
      <sz val="11"/>
      <color theme="1"/>
      <name val="ＭＳ Ｐ明朝"/>
      <family val="1"/>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6"/>
      <name val="ＭＳ ゴシック"/>
      <family val="2"/>
      <charset val="128"/>
    </font>
    <font>
      <sz val="10"/>
      <color theme="1"/>
      <name val="HGPｺﾞｼｯｸM"/>
      <family val="3"/>
      <charset val="128"/>
    </font>
    <font>
      <sz val="14"/>
      <name val="HGPｺﾞｼｯｸM"/>
      <family val="3"/>
      <charset val="128"/>
    </font>
    <font>
      <sz val="10"/>
      <color rgb="FFFF0000"/>
      <name val="ＭＳ ゴシック"/>
      <family val="3"/>
      <charset val="128"/>
    </font>
    <font>
      <vertAlign val="superscript"/>
      <sz val="9"/>
      <name val="HGSｺﾞｼｯｸM"/>
      <family val="3"/>
      <charset val="128"/>
    </font>
    <font>
      <sz val="14"/>
      <name val="HGSｺﾞｼｯｸM"/>
      <family val="3"/>
      <charset val="128"/>
    </font>
    <font>
      <sz val="7.5"/>
      <name val="HGSｺﾞｼｯｸM"/>
      <family val="3"/>
      <charset val="128"/>
    </font>
    <font>
      <sz val="9"/>
      <color theme="1"/>
      <name val="HGSｺﾞｼｯｸM"/>
      <family val="3"/>
      <charset val="128"/>
    </font>
    <font>
      <sz val="10"/>
      <name val="ＭＳ Ｐゴシック"/>
      <family val="2"/>
      <charset val="128"/>
      <scheme val="minor"/>
    </font>
    <font>
      <sz val="12"/>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67955565050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double">
        <color indexed="64"/>
      </bottom>
      <diagonal/>
    </border>
    <border>
      <left style="hair">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right style="dotted">
        <color indexed="64"/>
      </right>
      <top style="thin">
        <color auto="1"/>
      </top>
      <bottom style="thin">
        <color indexed="64"/>
      </bottom>
      <diagonal/>
    </border>
    <border>
      <left style="medium">
        <color indexed="64"/>
      </left>
      <right style="thin">
        <color auto="1"/>
      </right>
      <top style="thin">
        <color auto="1"/>
      </top>
      <bottom/>
      <diagonal/>
    </border>
    <border>
      <left style="medium">
        <color indexed="64"/>
      </left>
      <right style="dotted">
        <color indexed="64"/>
      </right>
      <top style="thin">
        <color auto="1"/>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thin">
        <color indexed="64"/>
      </bottom>
      <diagonal/>
    </border>
    <border>
      <left style="dotted">
        <color indexed="64"/>
      </left>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s>
  <cellStyleXfs count="23">
    <xf numFmtId="0" fontId="0" fillId="0" borderId="0">
      <alignment vertical="center"/>
    </xf>
    <xf numFmtId="0" fontId="16" fillId="0" borderId="0">
      <alignment vertical="center"/>
    </xf>
    <xf numFmtId="0" fontId="17" fillId="0" borderId="0"/>
    <xf numFmtId="38" fontId="17" fillId="0" borderId="0" applyFont="0" applyFill="0" applyBorder="0" applyAlignment="0" applyProtection="0">
      <alignment vertical="center"/>
    </xf>
    <xf numFmtId="0" fontId="19" fillId="0" borderId="0">
      <alignment vertical="center"/>
    </xf>
    <xf numFmtId="0" fontId="7" fillId="0" borderId="0">
      <alignment vertical="center"/>
    </xf>
    <xf numFmtId="38" fontId="7" fillId="0" borderId="0" applyFont="0" applyFill="0" applyBorder="0" applyAlignment="0" applyProtection="0">
      <alignment vertical="center"/>
    </xf>
    <xf numFmtId="0" fontId="17" fillId="0" borderId="0"/>
    <xf numFmtId="0" fontId="6" fillId="0" borderId="0">
      <alignment vertical="center"/>
    </xf>
    <xf numFmtId="38" fontId="6" fillId="0" borderId="0" applyFont="0" applyFill="0" applyBorder="0" applyAlignment="0" applyProtection="0">
      <alignment vertical="center"/>
    </xf>
    <xf numFmtId="0" fontId="16" fillId="0" borderId="0">
      <alignment vertical="center"/>
    </xf>
    <xf numFmtId="0" fontId="26" fillId="0" borderId="0">
      <alignment vertical="center"/>
    </xf>
    <xf numFmtId="0" fontId="5"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1057">
    <xf numFmtId="0" fontId="0" fillId="0" borderId="0" xfId="0">
      <alignment vertical="center"/>
    </xf>
    <xf numFmtId="0" fontId="14" fillId="0" borderId="0" xfId="2" applyFont="1" applyAlignment="1" applyProtection="1">
      <alignment vertical="center"/>
      <protection locked="0"/>
    </xf>
    <xf numFmtId="0" fontId="14" fillId="0" borderId="0" xfId="2" applyFont="1" applyProtection="1">
      <protection locked="0"/>
    </xf>
    <xf numFmtId="0" fontId="14" fillId="0" borderId="0" xfId="2" applyFont="1" applyAlignment="1">
      <alignment vertical="center"/>
    </xf>
    <xf numFmtId="0" fontId="9" fillId="0" borderId="0" xfId="2" applyFont="1" applyAlignment="1" applyProtection="1">
      <alignment vertical="center"/>
      <protection locked="0"/>
    </xf>
    <xf numFmtId="0" fontId="14" fillId="0" borderId="0" xfId="2" applyFont="1" applyAlignment="1">
      <alignment horizontal="center" vertical="center"/>
    </xf>
    <xf numFmtId="0" fontId="14" fillId="0" borderId="0" xfId="2" applyFont="1" applyAlignment="1" applyProtection="1">
      <alignment horizontal="center" vertical="center"/>
      <protection locked="0"/>
    </xf>
    <xf numFmtId="0" fontId="20" fillId="0" borderId="0" xfId="2" applyFont="1" applyAlignment="1" applyProtection="1">
      <alignment vertical="center"/>
      <protection locked="0"/>
    </xf>
    <xf numFmtId="0" fontId="20" fillId="0" borderId="0" xfId="2" applyFont="1" applyAlignment="1" applyProtection="1">
      <alignment vertical="center" shrinkToFit="1"/>
      <protection locked="0"/>
    </xf>
    <xf numFmtId="0" fontId="20" fillId="0" borderId="0" xfId="2" applyFont="1" applyAlignment="1">
      <alignment vertical="center" shrinkToFit="1"/>
    </xf>
    <xf numFmtId="0" fontId="20" fillId="0" borderId="0" xfId="2" applyFont="1" applyAlignment="1">
      <alignment vertical="center" textRotation="255" shrinkToFit="1"/>
    </xf>
    <xf numFmtId="0" fontId="20" fillId="0" borderId="0" xfId="2" applyFont="1" applyAlignment="1" applyProtection="1">
      <alignment horizontal="center" vertical="center" shrinkToFit="1"/>
      <protection locked="0"/>
    </xf>
    <xf numFmtId="0" fontId="18" fillId="2" borderId="13" xfId="7" applyFont="1" applyFill="1" applyBorder="1" applyAlignment="1">
      <alignment horizontal="center" vertical="center"/>
    </xf>
    <xf numFmtId="0" fontId="18" fillId="2" borderId="14" xfId="7" quotePrefix="1" applyFont="1" applyFill="1" applyBorder="1" applyAlignment="1">
      <alignment horizontal="center" vertical="center" shrinkToFit="1"/>
    </xf>
    <xf numFmtId="58" fontId="18" fillId="2" borderId="14" xfId="7" quotePrefix="1" applyNumberFormat="1" applyFont="1" applyFill="1" applyBorder="1" applyAlignment="1">
      <alignment horizontal="center" vertical="center" shrinkToFit="1"/>
    </xf>
    <xf numFmtId="0" fontId="15" fillId="0" borderId="0" xfId="2" applyFont="1" applyProtection="1">
      <protection locked="0"/>
    </xf>
    <xf numFmtId="0" fontId="9" fillId="2" borderId="13" xfId="7" applyFont="1" applyFill="1" applyBorder="1" applyAlignment="1">
      <alignment horizontal="center" vertical="center"/>
    </xf>
    <xf numFmtId="0" fontId="14" fillId="0" borderId="0" xfId="2" applyFont="1" applyAlignment="1" applyProtection="1">
      <alignment horizontal="center" vertical="center" shrinkToFit="1"/>
      <protection locked="0"/>
    </xf>
    <xf numFmtId="2" fontId="14" fillId="0" borderId="0" xfId="2" applyNumberFormat="1" applyFont="1" applyProtection="1">
      <protection locked="0"/>
    </xf>
    <xf numFmtId="185" fontId="14" fillId="0" borderId="0" xfId="2" applyNumberFormat="1" applyFont="1" applyProtection="1">
      <protection locked="0"/>
    </xf>
    <xf numFmtId="0" fontId="27" fillId="2" borderId="1" xfId="2" applyFont="1" applyFill="1" applyBorder="1" applyAlignment="1">
      <alignment horizontal="center" vertical="center" wrapText="1" shrinkToFit="1"/>
    </xf>
    <xf numFmtId="0" fontId="28" fillId="0" borderId="0" xfId="2" applyFont="1" applyAlignment="1">
      <alignment vertical="center"/>
    </xf>
    <xf numFmtId="0" fontId="29" fillId="2" borderId="1" xfId="2" applyFont="1" applyFill="1" applyBorder="1" applyAlignment="1" applyProtection="1">
      <alignment horizontal="center" vertical="center"/>
      <protection locked="0"/>
    </xf>
    <xf numFmtId="0" fontId="29" fillId="0" borderId="8" xfId="2" applyFont="1" applyBorder="1" applyAlignment="1">
      <alignment horizontal="center" vertical="center" shrinkToFit="1"/>
    </xf>
    <xf numFmtId="0" fontId="29" fillId="2" borderId="1" xfId="2" applyFont="1" applyFill="1" applyBorder="1" applyAlignment="1">
      <alignment horizontal="center" vertical="center" shrinkToFit="1"/>
    </xf>
    <xf numFmtId="0" fontId="29" fillId="2" borderId="9" xfId="2" applyFont="1" applyFill="1" applyBorder="1" applyAlignment="1">
      <alignment horizontal="center" vertical="center"/>
    </xf>
    <xf numFmtId="0" fontId="29" fillId="2" borderId="13" xfId="2" applyFont="1" applyFill="1" applyBorder="1" applyAlignment="1">
      <alignment horizontal="center" vertical="center" shrinkToFit="1"/>
    </xf>
    <xf numFmtId="0" fontId="29" fillId="0" borderId="2" xfId="2" applyFont="1" applyBorder="1" applyAlignment="1" applyProtection="1">
      <alignment horizontal="center" vertical="center" shrinkToFit="1"/>
      <protection locked="0"/>
    </xf>
    <xf numFmtId="0" fontId="30" fillId="2" borderId="14" xfId="2" applyFont="1" applyFill="1" applyBorder="1" applyAlignment="1">
      <alignment vertical="center" textRotation="255" wrapText="1" shrinkToFit="1"/>
    </xf>
    <xf numFmtId="0" fontId="29" fillId="2" borderId="1" xfId="2" applyFont="1" applyFill="1" applyBorder="1" applyAlignment="1">
      <alignment horizontal="center" vertical="center"/>
    </xf>
    <xf numFmtId="0" fontId="29" fillId="0" borderId="2" xfId="2" applyFont="1" applyBorder="1" applyAlignment="1" applyProtection="1">
      <alignment horizontal="center" vertical="center"/>
      <protection locked="0"/>
    </xf>
    <xf numFmtId="0" fontId="29" fillId="2" borderId="2" xfId="2" applyFont="1" applyFill="1" applyBorder="1" applyAlignment="1">
      <alignment horizontal="center" vertical="center" shrinkToFit="1"/>
    </xf>
    <xf numFmtId="0" fontId="29" fillId="0" borderId="5" xfId="2" applyFont="1" applyBorder="1" applyAlignment="1">
      <alignment horizontal="center" vertical="center" shrinkToFit="1"/>
    </xf>
    <xf numFmtId="0" fontId="29" fillId="0" borderId="1" xfId="2" applyFont="1" applyBorder="1" applyAlignment="1" applyProtection="1">
      <alignment horizontal="center" vertical="center" shrinkToFit="1"/>
      <protection locked="0"/>
    </xf>
    <xf numFmtId="0" fontId="29" fillId="0" borderId="1" xfId="2" applyFont="1" applyBorder="1" applyAlignment="1" applyProtection="1">
      <alignment vertical="center" shrinkToFit="1"/>
      <protection locked="0"/>
    </xf>
    <xf numFmtId="0" fontId="29" fillId="2" borderId="14" xfId="2" applyFont="1" applyFill="1" applyBorder="1" applyAlignment="1">
      <alignment vertical="center"/>
    </xf>
    <xf numFmtId="0" fontId="29" fillId="2" borderId="14" xfId="2" applyFont="1" applyFill="1" applyBorder="1" applyAlignment="1">
      <alignment horizontal="center" vertical="center"/>
    </xf>
    <xf numFmtId="0" fontId="29" fillId="0" borderId="6" xfId="2" applyFont="1" applyBorder="1" applyAlignment="1" applyProtection="1">
      <alignment horizontal="center" vertical="center"/>
      <protection locked="0"/>
    </xf>
    <xf numFmtId="0" fontId="29" fillId="0" borderId="7" xfId="2" applyFont="1" applyBorder="1" applyAlignment="1">
      <alignment horizontal="center" vertical="center"/>
    </xf>
    <xf numFmtId="0" fontId="29" fillId="0" borderId="1" xfId="2" applyFont="1" applyBorder="1" applyAlignment="1" applyProtection="1">
      <alignment horizontal="center" vertical="center"/>
      <protection locked="0"/>
    </xf>
    <xf numFmtId="0" fontId="29" fillId="2" borderId="13" xfId="2" applyFont="1" applyFill="1" applyBorder="1" applyAlignment="1">
      <alignment horizontal="center" vertical="center"/>
    </xf>
    <xf numFmtId="0" fontId="29" fillId="0" borderId="9" xfId="2" applyFont="1" applyBorder="1" applyAlignment="1" applyProtection="1">
      <alignment horizontal="center" vertical="center" shrinkToFit="1"/>
      <protection locked="0"/>
    </xf>
    <xf numFmtId="0" fontId="29" fillId="0" borderId="13" xfId="2" applyFont="1" applyBorder="1" applyAlignment="1" applyProtection="1">
      <alignment horizontal="center" vertical="center" shrinkToFit="1"/>
      <protection locked="0"/>
    </xf>
    <xf numFmtId="0" fontId="29" fillId="0" borderId="11" xfId="2" applyFont="1" applyBorder="1" applyAlignment="1">
      <alignment horizontal="center" vertical="center" shrinkToFit="1"/>
    </xf>
    <xf numFmtId="0" fontId="29" fillId="0" borderId="1" xfId="2" applyFont="1" applyBorder="1" applyAlignment="1" applyProtection="1">
      <alignment vertical="center"/>
      <protection locked="0"/>
    </xf>
    <xf numFmtId="0" fontId="29" fillId="0" borderId="3" xfId="2" applyFont="1" applyBorder="1" applyAlignment="1">
      <alignment horizontal="center" vertical="center"/>
    </xf>
    <xf numFmtId="0" fontId="29" fillId="2" borderId="2" xfId="2" applyFont="1" applyFill="1" applyBorder="1" applyAlignment="1">
      <alignment horizontal="centerContinuous" vertical="center"/>
    </xf>
    <xf numFmtId="0" fontId="29" fillId="2" borderId="8" xfId="2" applyFont="1" applyFill="1" applyBorder="1" applyAlignment="1">
      <alignment horizontal="centerContinuous" vertical="center"/>
    </xf>
    <xf numFmtId="0" fontId="29" fillId="2" borderId="15" xfId="2" applyFont="1" applyFill="1" applyBorder="1" applyAlignment="1">
      <alignment vertical="center"/>
    </xf>
    <xf numFmtId="0" fontId="29" fillId="2" borderId="3" xfId="2" applyFont="1" applyFill="1" applyBorder="1" applyAlignment="1">
      <alignment horizontal="centerContinuous" vertical="center"/>
    </xf>
    <xf numFmtId="0" fontId="29" fillId="0" borderId="0" xfId="2" applyFont="1" applyAlignment="1">
      <alignment vertical="center"/>
    </xf>
    <xf numFmtId="0" fontId="29" fillId="0" borderId="0" xfId="2" applyFont="1" applyAlignment="1">
      <alignment horizontal="center" vertical="center"/>
    </xf>
    <xf numFmtId="0" fontId="14" fillId="0" borderId="5" xfId="2" applyFont="1" applyBorder="1" applyAlignment="1">
      <alignment horizontal="center" vertical="center" shrinkToFit="1"/>
    </xf>
    <xf numFmtId="0" fontId="14" fillId="0" borderId="11" xfId="2" applyFont="1" applyBorder="1" applyAlignment="1">
      <alignment horizontal="center" vertical="center" shrinkToFit="1"/>
    </xf>
    <xf numFmtId="0" fontId="14" fillId="0" borderId="2" xfId="2" applyFont="1" applyBorder="1" applyAlignment="1" applyProtection="1">
      <alignment horizontal="center" vertical="center"/>
      <protection locked="0"/>
    </xf>
    <xf numFmtId="0" fontId="14" fillId="0" borderId="3" xfId="2" applyFont="1" applyBorder="1" applyAlignment="1">
      <alignment horizontal="center" vertical="center" shrinkToFit="1"/>
    </xf>
    <xf numFmtId="0" fontId="14" fillId="0" borderId="8" xfId="2" applyFont="1" applyBorder="1" applyAlignment="1">
      <alignment horizontal="center" vertical="center" shrinkToFit="1"/>
    </xf>
    <xf numFmtId="0" fontId="14" fillId="0" borderId="2" xfId="2" applyFont="1" applyBorder="1" applyAlignment="1" applyProtection="1">
      <alignment horizontal="center" vertical="center" shrinkToFit="1"/>
      <protection locked="0"/>
    </xf>
    <xf numFmtId="0" fontId="17" fillId="0" borderId="3" xfId="2" applyBorder="1" applyAlignment="1">
      <alignment vertical="center" shrinkToFit="1"/>
    </xf>
    <xf numFmtId="0" fontId="14" fillId="0" borderId="8" xfId="2" applyFont="1" applyBorder="1" applyAlignment="1">
      <alignment horizontal="center" vertical="center"/>
    </xf>
    <xf numFmtId="0" fontId="14" fillId="0" borderId="6" xfId="2" applyFont="1" applyBorder="1" applyAlignment="1" applyProtection="1">
      <alignment horizontal="center" vertical="center"/>
      <protection locked="0"/>
    </xf>
    <xf numFmtId="0" fontId="14" fillId="0" borderId="7" xfId="2" applyFont="1" applyBorder="1" applyAlignment="1">
      <alignment horizontal="center" vertical="center"/>
    </xf>
    <xf numFmtId="0" fontId="14" fillId="0" borderId="9" xfId="2" applyFont="1" applyBorder="1" applyAlignment="1" applyProtection="1">
      <alignment horizontal="center" vertical="center"/>
      <protection locked="0"/>
    </xf>
    <xf numFmtId="0" fontId="14" fillId="0" borderId="10" xfId="2" applyFont="1" applyBorder="1" applyAlignment="1">
      <alignment horizontal="center" vertical="center"/>
    </xf>
    <xf numFmtId="0" fontId="17" fillId="0" borderId="1" xfId="7" applyBorder="1" applyAlignment="1">
      <alignment horizontal="center" vertical="center"/>
    </xf>
    <xf numFmtId="0" fontId="17" fillId="0" borderId="8" xfId="2" applyBorder="1" applyAlignment="1">
      <alignment vertical="center" shrinkToFit="1"/>
    </xf>
    <xf numFmtId="0" fontId="21" fillId="0" borderId="1" xfId="7" applyFont="1" applyBorder="1" applyAlignment="1">
      <alignment horizontal="center" vertical="center"/>
    </xf>
    <xf numFmtId="0" fontId="22" fillId="0" borderId="1" xfId="7" applyFont="1" applyBorder="1" applyAlignment="1">
      <alignment horizontal="center" vertical="center"/>
    </xf>
    <xf numFmtId="183" fontId="17" fillId="0" borderId="1" xfId="7" applyNumberFormat="1" applyBorder="1" applyAlignment="1">
      <alignment horizontal="right" vertical="center" shrinkToFit="1"/>
    </xf>
    <xf numFmtId="184" fontId="17" fillId="0" borderId="1" xfId="7" applyNumberFormat="1" applyBorder="1" applyAlignment="1">
      <alignment horizontal="center" vertical="center"/>
    </xf>
    <xf numFmtId="0" fontId="9" fillId="0" borderId="2" xfId="2" applyFont="1" applyBorder="1" applyAlignment="1" applyProtection="1">
      <alignment vertical="center" shrinkToFit="1"/>
      <protection locked="0"/>
    </xf>
    <xf numFmtId="0" fontId="17" fillId="0" borderId="1" xfId="7" applyBorder="1" applyAlignment="1">
      <alignment vertical="center" shrinkToFit="1"/>
    </xf>
    <xf numFmtId="0" fontId="17" fillId="0" borderId="1" xfId="2" applyBorder="1" applyAlignment="1">
      <alignment vertical="center" shrinkToFit="1"/>
    </xf>
    <xf numFmtId="0" fontId="14" fillId="0" borderId="2" xfId="2" applyFont="1" applyBorder="1" applyAlignment="1" applyProtection="1">
      <alignment horizontal="center" vertical="center" wrapText="1" shrinkToFit="1"/>
      <protection locked="0"/>
    </xf>
    <xf numFmtId="0" fontId="34" fillId="0" borderId="1" xfId="7" applyFont="1" applyBorder="1" applyAlignment="1">
      <alignment horizontal="center" vertical="center"/>
    </xf>
    <xf numFmtId="0" fontId="35" fillId="0" borderId="1" xfId="7" applyFont="1" applyBorder="1" applyAlignment="1">
      <alignment horizontal="center" vertical="center"/>
    </xf>
    <xf numFmtId="188" fontId="17" fillId="0" borderId="1" xfId="7" applyNumberFormat="1" applyBorder="1" applyAlignment="1">
      <alignment horizontal="center" vertical="center"/>
    </xf>
    <xf numFmtId="0" fontId="14" fillId="0" borderId="8" xfId="2" applyFont="1" applyBorder="1" applyAlignment="1" applyProtection="1">
      <alignment horizontal="center" vertical="center"/>
      <protection locked="0"/>
    </xf>
    <xf numFmtId="0" fontId="29" fillId="0" borderId="2" xfId="2" applyFont="1" applyBorder="1" applyAlignment="1">
      <alignment horizontal="center" vertical="center" shrinkToFit="1"/>
    </xf>
    <xf numFmtId="0" fontId="29" fillId="0" borderId="3" xfId="2" applyFont="1" applyBorder="1" applyAlignment="1">
      <alignment horizontal="center" vertical="center" shrinkToFit="1"/>
    </xf>
    <xf numFmtId="0" fontId="29" fillId="2" borderId="14" xfId="2" applyFont="1" applyFill="1" applyBorder="1" applyAlignment="1">
      <alignment horizontal="center" vertical="center" shrinkToFit="1"/>
    </xf>
    <xf numFmtId="0" fontId="14" fillId="2" borderId="1" xfId="2" applyFont="1" applyFill="1" applyBorder="1" applyAlignment="1">
      <alignment horizontal="center" vertical="center"/>
    </xf>
    <xf numFmtId="0" fontId="14" fillId="2" borderId="1" xfId="2" applyFont="1" applyFill="1" applyBorder="1" applyAlignment="1">
      <alignment horizontal="center" vertical="center" wrapText="1"/>
    </xf>
    <xf numFmtId="0" fontId="15" fillId="0" borderId="0" xfId="0" applyFont="1">
      <alignment vertical="center"/>
    </xf>
    <xf numFmtId="0" fontId="36" fillId="0" borderId="0" xfId="0" applyFont="1">
      <alignment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32" fillId="0" borderId="0" xfId="0" applyFont="1">
      <alignment vertical="center"/>
    </xf>
    <xf numFmtId="0" fontId="14" fillId="0" borderId="0" xfId="0" applyFont="1">
      <alignment vertical="center"/>
    </xf>
    <xf numFmtId="0" fontId="24" fillId="0" borderId="0" xfId="0" applyFont="1">
      <alignment vertical="center"/>
    </xf>
    <xf numFmtId="0" fontId="14" fillId="0" borderId="0" xfId="2" applyFont="1" applyAlignment="1" applyProtection="1">
      <alignment horizontal="center"/>
      <protection locked="0"/>
    </xf>
    <xf numFmtId="0" fontId="15" fillId="0" borderId="0" xfId="2" applyFont="1" applyAlignment="1">
      <alignment vertical="center"/>
    </xf>
    <xf numFmtId="0" fontId="41" fillId="3" borderId="0" xfId="2" applyFont="1" applyFill="1" applyAlignment="1">
      <alignment vertical="center" shrinkToFit="1"/>
    </xf>
    <xf numFmtId="0" fontId="42" fillId="3" borderId="0" xfId="11" applyFont="1" applyFill="1" applyAlignment="1">
      <alignment vertical="center" shrinkToFit="1"/>
    </xf>
    <xf numFmtId="0" fontId="40" fillId="0" borderId="7" xfId="2" applyFont="1" applyBorder="1" applyAlignment="1">
      <alignment vertical="center"/>
    </xf>
    <xf numFmtId="0" fontId="43" fillId="0" borderId="7" xfId="2" applyFont="1" applyBorder="1" applyAlignment="1">
      <alignment vertical="top" wrapText="1"/>
    </xf>
    <xf numFmtId="0" fontId="40" fillId="0" borderId="7" xfId="2" applyFont="1" applyBorder="1" applyAlignment="1">
      <alignment vertical="top"/>
    </xf>
    <xf numFmtId="0" fontId="29" fillId="3" borderId="10" xfId="2" applyFont="1" applyFill="1" applyBorder="1" applyAlignment="1">
      <alignment vertical="center" shrinkToFit="1"/>
    </xf>
    <xf numFmtId="176" fontId="29" fillId="2" borderId="14" xfId="2" applyNumberFormat="1" applyFont="1" applyFill="1" applyBorder="1" applyAlignment="1">
      <alignment horizontal="center" vertical="center" shrinkToFit="1"/>
    </xf>
    <xf numFmtId="176" fontId="29" fillId="2" borderId="1" xfId="2" applyNumberFormat="1" applyFont="1" applyFill="1" applyBorder="1" applyAlignment="1">
      <alignment horizontal="center" vertical="center" shrinkToFit="1"/>
    </xf>
    <xf numFmtId="190" fontId="29" fillId="0" borderId="3" xfId="2" applyNumberFormat="1" applyFont="1" applyBorder="1" applyAlignment="1">
      <alignment horizontal="center" vertical="center" shrinkToFit="1"/>
    </xf>
    <xf numFmtId="176" fontId="29" fillId="0" borderId="1" xfId="2" applyNumberFormat="1" applyFont="1" applyBorder="1" applyAlignment="1">
      <alignment horizontal="center" vertical="center" shrinkToFit="1"/>
    </xf>
    <xf numFmtId="176" fontId="29" fillId="0" borderId="14" xfId="2" applyNumberFormat="1" applyFont="1" applyBorder="1" applyAlignment="1">
      <alignment horizontal="center" vertical="center" shrinkToFit="1"/>
    </xf>
    <xf numFmtId="0" fontId="29" fillId="0" borderId="7" xfId="2" applyFont="1" applyBorder="1" applyAlignment="1">
      <alignment vertical="center" wrapText="1" shrinkToFit="1"/>
    </xf>
    <xf numFmtId="186" fontId="46" fillId="0" borderId="7" xfId="10" applyNumberFormat="1" applyFont="1" applyBorder="1" applyAlignment="1" applyProtection="1">
      <alignment vertical="center" shrinkToFit="1"/>
      <protection locked="0"/>
    </xf>
    <xf numFmtId="186" fontId="46" fillId="0" borderId="5" xfId="10" applyNumberFormat="1" applyFont="1" applyBorder="1" applyAlignment="1" applyProtection="1">
      <alignment vertical="center" shrinkToFit="1"/>
      <protection locked="0"/>
    </xf>
    <xf numFmtId="0" fontId="29" fillId="0" borderId="0" xfId="2" applyFont="1" applyAlignment="1">
      <alignment vertical="center" wrapText="1" shrinkToFit="1"/>
    </xf>
    <xf numFmtId="0" fontId="47" fillId="2" borderId="1" xfId="2" applyFont="1" applyFill="1" applyBorder="1" applyAlignment="1" applyProtection="1">
      <alignment horizontal="center" vertical="center" wrapText="1"/>
      <protection locked="0"/>
    </xf>
    <xf numFmtId="0" fontId="48" fillId="2" borderId="1" xfId="2" applyFont="1" applyFill="1" applyBorder="1" applyAlignment="1" applyProtection="1">
      <alignment horizontal="center" vertical="center"/>
      <protection locked="0"/>
    </xf>
    <xf numFmtId="0" fontId="14" fillId="0" borderId="12" xfId="2" applyFont="1" applyBorder="1" applyProtection="1">
      <protection locked="0"/>
    </xf>
    <xf numFmtId="0" fontId="29" fillId="0" borderId="10" xfId="2" applyFont="1" applyBorder="1" applyAlignment="1" applyProtection="1">
      <alignment vertical="center"/>
      <protection locked="0"/>
    </xf>
    <xf numFmtId="0" fontId="50" fillId="0" borderId="10" xfId="2" applyFont="1" applyBorder="1" applyAlignment="1" applyProtection="1">
      <alignment vertical="center"/>
      <protection locked="0"/>
    </xf>
    <xf numFmtId="0" fontId="29" fillId="0" borderId="10" xfId="2" applyFont="1" applyBorder="1" applyProtection="1">
      <protection locked="0"/>
    </xf>
    <xf numFmtId="0" fontId="29" fillId="0" borderId="11" xfId="2" applyFont="1" applyBorder="1" applyAlignment="1" applyProtection="1">
      <alignment vertical="center"/>
      <protection locked="0"/>
    </xf>
    <xf numFmtId="0" fontId="14" fillId="2" borderId="12" xfId="2" applyFont="1" applyFill="1" applyBorder="1" applyAlignment="1">
      <alignment horizontal="center" vertical="center" wrapText="1"/>
    </xf>
    <xf numFmtId="0" fontId="36" fillId="2" borderId="2" xfId="2" applyFont="1" applyFill="1" applyBorder="1" applyAlignment="1">
      <alignment horizontal="center" vertical="center" wrapText="1"/>
    </xf>
    <xf numFmtId="176" fontId="14" fillId="0" borderId="2" xfId="2" applyNumberFormat="1" applyFont="1" applyBorder="1" applyAlignment="1">
      <alignment horizontal="center" vertical="center" wrapText="1"/>
    </xf>
    <xf numFmtId="0" fontId="36" fillId="2" borderId="1" xfId="2" applyFont="1" applyFill="1" applyBorder="1" applyAlignment="1">
      <alignment horizontal="center" vertical="center" wrapText="1"/>
    </xf>
    <xf numFmtId="0" fontId="14" fillId="0" borderId="1" xfId="2" applyFont="1" applyBorder="1" applyAlignment="1" applyProtection="1">
      <alignment vertical="center" shrinkToFit="1"/>
      <protection locked="0"/>
    </xf>
    <xf numFmtId="191" fontId="14" fillId="0" borderId="8" xfId="2" applyNumberFormat="1"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192" fontId="14" fillId="0" borderId="1" xfId="2" applyNumberFormat="1" applyFont="1" applyBorder="1" applyAlignment="1" applyProtection="1">
      <alignment horizontal="center" vertical="center" shrinkToFit="1"/>
      <protection locked="0"/>
    </xf>
    <xf numFmtId="0" fontId="14" fillId="3" borderId="0" xfId="2" applyFont="1" applyFill="1" applyAlignment="1">
      <alignment horizontal="center" vertical="center" textRotation="255"/>
    </xf>
    <xf numFmtId="0" fontId="14" fillId="0" borderId="0" xfId="2" applyFont="1" applyAlignment="1" applyProtection="1">
      <alignment vertical="center" shrinkToFit="1"/>
      <protection locked="0"/>
    </xf>
    <xf numFmtId="0" fontId="24" fillId="0" borderId="0" xfId="0" applyFont="1" applyAlignment="1">
      <alignment horizontal="center" vertical="center"/>
    </xf>
    <xf numFmtId="0" fontId="14" fillId="0" borderId="0" xfId="4" applyFont="1" applyAlignment="1">
      <alignment horizontal="left" vertical="center"/>
    </xf>
    <xf numFmtId="0" fontId="14" fillId="3" borderId="0" xfId="2" applyFont="1" applyFill="1" applyAlignment="1">
      <alignment vertical="center"/>
    </xf>
    <xf numFmtId="0" fontId="14" fillId="2" borderId="0" xfId="2" applyFont="1" applyFill="1" applyAlignment="1">
      <alignment horizontal="center" vertical="center" wrapText="1"/>
    </xf>
    <xf numFmtId="0" fontId="14" fillId="2" borderId="4" xfId="2" applyFont="1" applyFill="1" applyBorder="1" applyAlignment="1">
      <alignment horizontal="center" vertical="center" wrapText="1"/>
    </xf>
    <xf numFmtId="183" fontId="14" fillId="0" borderId="8" xfId="2" applyNumberFormat="1" applyFont="1" applyBorder="1" applyAlignment="1" applyProtection="1">
      <alignment horizontal="center" vertical="center" shrinkToFit="1"/>
      <protection locked="0"/>
    </xf>
    <xf numFmtId="0" fontId="14" fillId="0" borderId="0" xfId="2" applyFont="1" applyAlignment="1">
      <alignment horizontal="center" vertical="center" wrapText="1"/>
    </xf>
    <xf numFmtId="0" fontId="14" fillId="0" borderId="1" xfId="2" applyFont="1" applyBorder="1" applyAlignment="1" applyProtection="1">
      <alignment vertical="center"/>
      <protection locked="0"/>
    </xf>
    <xf numFmtId="0" fontId="14" fillId="0" borderId="0" xfId="4" applyFont="1">
      <alignment vertical="center"/>
    </xf>
    <xf numFmtId="0" fontId="14" fillId="0" borderId="0" xfId="4" applyFont="1" applyAlignment="1">
      <alignment horizontal="center" vertical="center"/>
    </xf>
    <xf numFmtId="0" fontId="28" fillId="0" borderId="0" xfId="4" applyFont="1">
      <alignment vertical="center"/>
    </xf>
    <xf numFmtId="188" fontId="36" fillId="0" borderId="3" xfId="4" applyNumberFormat="1" applyFont="1" applyBorder="1" applyAlignment="1">
      <alignment horizontal="center" vertical="center" shrinkToFit="1"/>
    </xf>
    <xf numFmtId="0" fontId="36" fillId="0" borderId="0" xfId="4" applyFont="1">
      <alignment vertical="center"/>
    </xf>
    <xf numFmtId="0" fontId="36" fillId="0" borderId="8" xfId="4" applyFont="1" applyBorder="1" applyAlignment="1">
      <alignment horizontal="center" vertical="center" shrinkToFit="1"/>
    </xf>
    <xf numFmtId="188" fontId="36" fillId="0" borderId="8" xfId="4" applyNumberFormat="1" applyFont="1" applyBorder="1" applyAlignment="1">
      <alignment horizontal="center" vertical="center" shrinkToFit="1"/>
    </xf>
    <xf numFmtId="0" fontId="36" fillId="0" borderId="3" xfId="4" applyFont="1" applyBorder="1" applyAlignment="1">
      <alignment horizontal="center" vertical="center" shrinkToFit="1"/>
    </xf>
    <xf numFmtId="0" fontId="36" fillId="0" borderId="0" xfId="4" applyFont="1" applyAlignment="1">
      <alignment horizontal="center" vertical="center"/>
    </xf>
    <xf numFmtId="0" fontId="9" fillId="0" borderId="0" xfId="2" applyFont="1" applyAlignment="1">
      <alignment vertical="center"/>
    </xf>
    <xf numFmtId="0" fontId="36" fillId="0" borderId="0" xfId="4" applyFont="1" applyAlignment="1">
      <alignment horizontal="left" vertical="center"/>
    </xf>
    <xf numFmtId="0" fontId="15" fillId="0" borderId="0" xfId="4" applyFont="1">
      <alignment vertical="center"/>
    </xf>
    <xf numFmtId="0" fontId="14" fillId="0" borderId="1" xfId="4" applyFont="1" applyBorder="1">
      <alignment vertical="center"/>
    </xf>
    <xf numFmtId="0" fontId="14" fillId="0" borderId="1" xfId="4" applyFont="1" applyBorder="1" applyAlignment="1">
      <alignment horizontal="center" vertical="center"/>
    </xf>
    <xf numFmtId="0" fontId="14" fillId="4" borderId="1" xfId="4" applyFont="1" applyFill="1" applyBorder="1" applyAlignment="1">
      <alignment horizontal="center" vertical="center"/>
    </xf>
    <xf numFmtId="188" fontId="36" fillId="0" borderId="0" xfId="4" applyNumberFormat="1" applyFont="1" applyAlignment="1">
      <alignment horizontal="center" vertical="center" shrinkToFit="1"/>
    </xf>
    <xf numFmtId="0" fontId="36" fillId="0" borderId="0" xfId="4" applyFont="1" applyAlignment="1">
      <alignment horizontal="center" vertical="center" wrapText="1"/>
    </xf>
    <xf numFmtId="0" fontId="36"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pplyProtection="1">
      <alignment vertical="center" textRotation="255"/>
      <protection locked="0"/>
    </xf>
    <xf numFmtId="0" fontId="18"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10" fillId="0" borderId="0" xfId="2" applyFont="1" applyAlignment="1" applyProtection="1">
      <alignment vertical="center"/>
      <protection locked="0"/>
    </xf>
    <xf numFmtId="0" fontId="10" fillId="0" borderId="0" xfId="2" applyFont="1" applyAlignment="1" applyProtection="1">
      <alignment vertical="center" wrapText="1"/>
      <protection locked="0"/>
    </xf>
    <xf numFmtId="0" fontId="9" fillId="0" borderId="4" xfId="2" applyFont="1" applyBorder="1" applyProtection="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17" fillId="0" borderId="0" xfId="2" applyAlignment="1">
      <alignment vertical="center"/>
    </xf>
    <xf numFmtId="0" fontId="36" fillId="2" borderId="1" xfId="18" applyFont="1" applyFill="1" applyBorder="1" applyAlignment="1">
      <alignment horizontal="center" vertical="center"/>
    </xf>
    <xf numFmtId="193" fontId="17" fillId="0" borderId="1" xfId="2" applyNumberFormat="1" applyBorder="1" applyAlignment="1">
      <alignment vertical="center"/>
    </xf>
    <xf numFmtId="194" fontId="17" fillId="0" borderId="1" xfId="2" applyNumberFormat="1" applyBorder="1" applyAlignment="1">
      <alignment vertical="center"/>
    </xf>
    <xf numFmtId="195" fontId="17" fillId="0" borderId="1" xfId="2" applyNumberFormat="1" applyBorder="1" applyAlignment="1">
      <alignment vertical="center"/>
    </xf>
    <xf numFmtId="183" fontId="17" fillId="0" borderId="1" xfId="2" applyNumberFormat="1" applyBorder="1" applyAlignment="1">
      <alignment vertical="center" shrinkToFit="1"/>
    </xf>
    <xf numFmtId="183" fontId="17" fillId="0" borderId="0" xfId="2" applyNumberFormat="1" applyAlignment="1">
      <alignment horizontal="center" vertical="center" shrinkToFit="1"/>
    </xf>
    <xf numFmtId="183" fontId="17" fillId="0" borderId="0" xfId="2" applyNumberFormat="1" applyAlignment="1">
      <alignment vertical="center" shrinkToFit="1"/>
    </xf>
    <xf numFmtId="196" fontId="17" fillId="0" borderId="0" xfId="2" applyNumberFormat="1" applyAlignment="1">
      <alignment vertical="center" shrinkToFit="1"/>
    </xf>
    <xf numFmtId="0" fontId="56" fillId="0" borderId="0" xfId="2" applyFont="1" applyAlignment="1" applyProtection="1">
      <alignment horizontal="center"/>
      <protection locked="0"/>
    </xf>
    <xf numFmtId="0" fontId="17" fillId="0" borderId="0" xfId="2" applyAlignment="1">
      <alignment horizontal="center" vertical="center"/>
    </xf>
    <xf numFmtId="0" fontId="32" fillId="2" borderId="8" xfId="2" applyFont="1" applyFill="1" applyBorder="1" applyAlignment="1">
      <alignment horizontal="center" vertical="center" wrapText="1"/>
    </xf>
    <xf numFmtId="0" fontId="32" fillId="2" borderId="1" xfId="2" applyFont="1" applyFill="1" applyBorder="1" applyAlignment="1">
      <alignment horizontal="center" vertical="center" wrapText="1"/>
    </xf>
    <xf numFmtId="0" fontId="36" fillId="0" borderId="1" xfId="2" applyFont="1" applyBorder="1" applyAlignment="1" applyProtection="1">
      <alignment vertical="center" wrapText="1"/>
      <protection locked="0"/>
    </xf>
    <xf numFmtId="0" fontId="36" fillId="0" borderId="1" xfId="2" applyFont="1" applyBorder="1" applyAlignment="1" applyProtection="1">
      <alignment horizontal="center" vertical="center" wrapText="1"/>
      <protection locked="0"/>
    </xf>
    <xf numFmtId="0" fontId="57" fillId="0" borderId="1" xfId="2" applyFont="1" applyBorder="1" applyAlignment="1" applyProtection="1">
      <alignment horizontal="center" vertical="center" wrapText="1"/>
      <protection locked="0"/>
    </xf>
    <xf numFmtId="197" fontId="57" fillId="0" borderId="1" xfId="2" applyNumberFormat="1" applyFont="1" applyBorder="1" applyAlignment="1" applyProtection="1">
      <alignment horizontal="center" vertical="center" shrinkToFit="1"/>
      <protection locked="0"/>
    </xf>
    <xf numFmtId="0" fontId="17" fillId="0" borderId="1" xfId="2" applyBorder="1" applyAlignment="1">
      <alignment vertical="center"/>
    </xf>
    <xf numFmtId="196" fontId="57" fillId="0" borderId="1" xfId="2" applyNumberFormat="1" applyFont="1" applyBorder="1" applyAlignment="1" applyProtection="1">
      <alignment horizontal="right" vertical="center" shrinkToFit="1"/>
      <protection locked="0"/>
    </xf>
    <xf numFmtId="196" fontId="57" fillId="0" borderId="2" xfId="2" applyNumberFormat="1" applyFont="1" applyBorder="1" applyAlignment="1" applyProtection="1">
      <alignment horizontal="right" vertical="center" shrinkToFit="1"/>
      <protection locked="0"/>
    </xf>
    <xf numFmtId="0" fontId="32" fillId="2" borderId="2" xfId="2" applyFont="1" applyFill="1" applyBorder="1" applyAlignment="1">
      <alignment horizontal="center" vertical="center" wrapText="1"/>
    </xf>
    <xf numFmtId="0" fontId="36" fillId="0" borderId="0" xfId="2" applyFont="1" applyAlignment="1" applyProtection="1">
      <alignment horizontal="left" vertical="center" shrinkToFit="1"/>
      <protection locked="0"/>
    </xf>
    <xf numFmtId="177" fontId="56" fillId="0" borderId="7" xfId="2" applyNumberFormat="1" applyFont="1" applyBorder="1" applyAlignment="1">
      <alignment vertical="center" shrinkToFit="1"/>
    </xf>
    <xf numFmtId="177" fontId="56" fillId="0" borderId="5" xfId="2" applyNumberFormat="1" applyFont="1" applyBorder="1" applyAlignment="1">
      <alignment vertical="center" shrinkToFit="1"/>
    </xf>
    <xf numFmtId="177" fontId="56" fillId="0" borderId="0" xfId="2" applyNumberFormat="1" applyFont="1" applyAlignment="1">
      <alignment vertical="center" shrinkToFit="1"/>
    </xf>
    <xf numFmtId="0" fontId="36" fillId="5" borderId="1" xfId="2" applyFont="1" applyFill="1" applyBorder="1" applyAlignment="1" applyProtection="1">
      <alignment horizontal="center" vertical="center" wrapText="1"/>
      <protection locked="0"/>
    </xf>
    <xf numFmtId="0" fontId="57" fillId="5" borderId="1" xfId="2" applyFont="1" applyFill="1" applyBorder="1" applyAlignment="1" applyProtection="1">
      <alignment horizontal="center" vertical="center" wrapText="1"/>
      <protection locked="0"/>
    </xf>
    <xf numFmtId="0" fontId="59" fillId="0" borderId="0" xfId="21" applyFont="1">
      <alignment vertical="center"/>
    </xf>
    <xf numFmtId="0" fontId="60" fillId="0" borderId="0" xfId="21" applyFont="1" applyAlignment="1">
      <alignment horizontal="left" vertical="center"/>
    </xf>
    <xf numFmtId="0" fontId="14" fillId="0" borderId="0" xfId="21" applyFont="1" applyAlignment="1">
      <alignment horizontal="center" vertical="center"/>
    </xf>
    <xf numFmtId="0" fontId="14" fillId="0" borderId="0" xfId="21" applyFont="1">
      <alignment vertical="center"/>
    </xf>
    <xf numFmtId="0" fontId="36" fillId="0" borderId="7" xfId="21" applyFont="1" applyBorder="1" applyAlignment="1">
      <alignment horizontal="center" vertical="center" shrinkToFit="1"/>
    </xf>
    <xf numFmtId="0" fontId="14" fillId="0" borderId="7" xfId="21" applyFont="1" applyBorder="1">
      <alignment vertical="center"/>
    </xf>
    <xf numFmtId="0" fontId="36" fillId="0" borderId="0" xfId="21" applyFont="1" applyAlignment="1">
      <alignment horizontal="center" vertical="center" wrapText="1"/>
    </xf>
    <xf numFmtId="0" fontId="36" fillId="2" borderId="28" xfId="21" applyFont="1" applyFill="1" applyBorder="1" applyAlignment="1">
      <alignment horizontal="center" vertical="center"/>
    </xf>
    <xf numFmtId="0" fontId="36" fillId="2" borderId="3" xfId="21" applyFont="1" applyFill="1" applyBorder="1" applyAlignment="1">
      <alignment horizontal="center" vertical="center"/>
    </xf>
    <xf numFmtId="0" fontId="36" fillId="2" borderId="8" xfId="21" applyFont="1" applyFill="1" applyBorder="1" applyAlignment="1">
      <alignment horizontal="center" vertical="center"/>
    </xf>
    <xf numFmtId="0" fontId="36" fillId="2" borderId="2" xfId="21" applyFont="1" applyFill="1" applyBorder="1" applyAlignment="1">
      <alignment horizontal="center" vertical="center"/>
    </xf>
    <xf numFmtId="0" fontId="36" fillId="0" borderId="0" xfId="21" applyFont="1" applyAlignment="1">
      <alignment horizontal="center" vertical="center" shrinkToFit="1"/>
    </xf>
    <xf numFmtId="0" fontId="59" fillId="0" borderId="0" xfId="21" applyFont="1" applyAlignment="1">
      <alignment horizontal="center" vertical="center"/>
    </xf>
    <xf numFmtId="0" fontId="36" fillId="2" borderId="32" xfId="21" applyFont="1" applyFill="1" applyBorder="1" applyAlignment="1">
      <alignment horizontal="center" vertical="center"/>
    </xf>
    <xf numFmtId="0" fontId="36" fillId="2" borderId="33" xfId="21" applyFont="1" applyFill="1" applyBorder="1" applyAlignment="1">
      <alignment horizontal="center" vertical="center"/>
    </xf>
    <xf numFmtId="0" fontId="36" fillId="2" borderId="34" xfId="21" applyFont="1" applyFill="1" applyBorder="1" applyAlignment="1">
      <alignment horizontal="center" vertical="center"/>
    </xf>
    <xf numFmtId="0" fontId="36" fillId="2" borderId="35" xfId="21" applyFont="1" applyFill="1" applyBorder="1" applyAlignment="1">
      <alignment horizontal="center" vertical="center"/>
    </xf>
    <xf numFmtId="0" fontId="36" fillId="2" borderId="21" xfId="21" applyFont="1" applyFill="1" applyBorder="1" applyAlignment="1">
      <alignment horizontal="center" vertical="center"/>
    </xf>
    <xf numFmtId="0" fontId="36" fillId="0" borderId="36" xfId="21" applyFont="1" applyBorder="1" applyAlignment="1">
      <alignment horizontal="center" vertical="center" shrinkToFit="1"/>
    </xf>
    <xf numFmtId="197" fontId="36" fillId="0" borderId="1" xfId="21" applyNumberFormat="1" applyFont="1" applyBorder="1" applyAlignment="1">
      <alignment horizontal="center" vertical="center" shrinkToFit="1"/>
    </xf>
    <xf numFmtId="0" fontId="36" fillId="0" borderId="35" xfId="21" applyFont="1" applyBorder="1" applyAlignment="1">
      <alignment horizontal="center" vertical="center" shrinkToFit="1"/>
    </xf>
    <xf numFmtId="0" fontId="36" fillId="0" borderId="32" xfId="21" applyFont="1" applyBorder="1" applyAlignment="1">
      <alignment vertical="center" shrinkToFit="1"/>
    </xf>
    <xf numFmtId="0" fontId="36" fillId="0" borderId="33" xfId="21" applyFont="1" applyBorder="1" applyAlignment="1">
      <alignment vertical="center" shrinkToFit="1"/>
    </xf>
    <xf numFmtId="0" fontId="36" fillId="0" borderId="37" xfId="21" applyFont="1" applyBorder="1" applyAlignment="1">
      <alignment vertical="center" shrinkToFit="1"/>
    </xf>
    <xf numFmtId="0" fontId="36" fillId="0" borderId="38" xfId="21" applyFont="1" applyBorder="1" applyAlignment="1">
      <alignment vertical="center" shrinkToFit="1"/>
    </xf>
    <xf numFmtId="0" fontId="36" fillId="0" borderId="32" xfId="21" applyFont="1" applyBorder="1" applyAlignment="1">
      <alignment horizontal="center" vertical="center" shrinkToFit="1"/>
    </xf>
    <xf numFmtId="0" fontId="36" fillId="0" borderId="33" xfId="21" applyFont="1" applyBorder="1" applyAlignment="1">
      <alignment horizontal="center" vertical="center" shrinkToFit="1"/>
    </xf>
    <xf numFmtId="0" fontId="36" fillId="0" borderId="8" xfId="21" applyFont="1" applyBorder="1" applyAlignment="1">
      <alignment horizontal="center" vertical="center" shrinkToFit="1"/>
    </xf>
    <xf numFmtId="2" fontId="36" fillId="0" borderId="34" xfId="21" applyNumberFormat="1" applyFont="1" applyBorder="1" applyAlignment="1">
      <alignment horizontal="center" vertical="center" shrinkToFit="1"/>
    </xf>
    <xf numFmtId="2" fontId="36" fillId="0" borderId="33" xfId="21" applyNumberFormat="1" applyFont="1" applyBorder="1" applyAlignment="1">
      <alignment horizontal="center" vertical="center" shrinkToFit="1"/>
    </xf>
    <xf numFmtId="2" fontId="36" fillId="0" borderId="8" xfId="21" applyNumberFormat="1" applyFont="1" applyBorder="1" applyAlignment="1">
      <alignment horizontal="center" vertical="center" shrinkToFit="1"/>
    </xf>
    <xf numFmtId="2" fontId="36" fillId="0" borderId="38" xfId="21" applyNumberFormat="1" applyFont="1" applyBorder="1" applyAlignment="1">
      <alignment horizontal="center" vertical="center" shrinkToFit="1"/>
    </xf>
    <xf numFmtId="2" fontId="36" fillId="0" borderId="29" xfId="21" applyNumberFormat="1" applyFont="1" applyBorder="1" applyAlignment="1">
      <alignment horizontal="center" vertical="center" shrinkToFit="1"/>
    </xf>
    <xf numFmtId="197" fontId="36" fillId="0" borderId="1" xfId="22" applyNumberFormat="1" applyFont="1" applyFill="1" applyBorder="1" applyAlignment="1">
      <alignment horizontal="center" vertical="center" shrinkToFit="1"/>
    </xf>
    <xf numFmtId="198" fontId="36" fillId="0" borderId="32" xfId="21" applyNumberFormat="1" applyFont="1" applyBorder="1" applyAlignment="1">
      <alignment horizontal="center" vertical="center" shrinkToFit="1"/>
    </xf>
    <xf numFmtId="198" fontId="36" fillId="0" borderId="33" xfId="21" applyNumberFormat="1" applyFont="1" applyBorder="1" applyAlignment="1">
      <alignment horizontal="center" vertical="center" shrinkToFit="1"/>
    </xf>
    <xf numFmtId="0" fontId="36" fillId="0" borderId="3" xfId="21" applyFont="1" applyBorder="1" applyAlignment="1">
      <alignment horizontal="center" vertical="center" shrinkToFit="1"/>
    </xf>
    <xf numFmtId="0" fontId="36" fillId="0" borderId="8" xfId="21" applyFont="1" applyBorder="1" applyAlignment="1">
      <alignment vertical="center" shrinkToFit="1"/>
    </xf>
    <xf numFmtId="0" fontId="36" fillId="0" borderId="34" xfId="21" applyFont="1" applyBorder="1" applyAlignment="1">
      <alignment vertical="center" shrinkToFit="1"/>
    </xf>
    <xf numFmtId="183" fontId="36" fillId="0" borderId="28" xfId="21" applyNumberFormat="1" applyFont="1" applyBorder="1" applyAlignment="1">
      <alignment horizontal="center" vertical="center" shrinkToFit="1"/>
    </xf>
    <xf numFmtId="183" fontId="36" fillId="0" borderId="35" xfId="21" applyNumberFormat="1" applyFont="1" applyBorder="1" applyAlignment="1">
      <alignment horizontal="center" vertical="center" shrinkToFit="1"/>
    </xf>
    <xf numFmtId="183" fontId="36" fillId="0" borderId="33" xfId="21" applyNumberFormat="1" applyFont="1" applyBorder="1" applyAlignment="1">
      <alignment horizontal="center" vertical="center" shrinkToFit="1"/>
    </xf>
    <xf numFmtId="183" fontId="36" fillId="0" borderId="3" xfId="21" applyNumberFormat="1" applyFont="1" applyBorder="1" applyAlignment="1">
      <alignment horizontal="center" vertical="center" shrinkToFit="1"/>
    </xf>
    <xf numFmtId="2" fontId="36" fillId="0" borderId="2" xfId="21" applyNumberFormat="1" applyFont="1" applyBorder="1" applyAlignment="1">
      <alignment horizontal="center" vertical="center" shrinkToFit="1"/>
    </xf>
    <xf numFmtId="2" fontId="36" fillId="0" borderId="35" xfId="21" applyNumberFormat="1" applyFont="1" applyBorder="1" applyAlignment="1">
      <alignment horizontal="center" vertical="center" shrinkToFit="1"/>
    </xf>
    <xf numFmtId="2" fontId="36" fillId="0" borderId="3" xfId="21" applyNumberFormat="1" applyFont="1" applyBorder="1" applyAlignment="1">
      <alignment horizontal="center" vertical="center" shrinkToFit="1"/>
    </xf>
    <xf numFmtId="199" fontId="36" fillId="0" borderId="3" xfId="22" applyNumberFormat="1" applyFont="1" applyFill="1" applyBorder="1" applyAlignment="1">
      <alignment horizontal="center" vertical="center" shrinkToFit="1"/>
    </xf>
    <xf numFmtId="188" fontId="36" fillId="0" borderId="39" xfId="21" applyNumberFormat="1" applyFont="1" applyBorder="1" applyAlignment="1">
      <alignment horizontal="center" vertical="center" shrinkToFit="1"/>
    </xf>
    <xf numFmtId="197" fontId="36" fillId="0" borderId="23" xfId="21" applyNumberFormat="1" applyFont="1" applyBorder="1" applyAlignment="1">
      <alignment horizontal="center" vertical="center" shrinkToFit="1"/>
    </xf>
    <xf numFmtId="0" fontId="36" fillId="0" borderId="40" xfId="21" applyFont="1" applyBorder="1" applyAlignment="1">
      <alignment vertical="center" shrinkToFit="1"/>
    </xf>
    <xf numFmtId="0" fontId="36" fillId="0" borderId="41" xfId="21" applyFont="1" applyBorder="1" applyAlignment="1">
      <alignment vertical="center" shrinkToFit="1"/>
    </xf>
    <xf numFmtId="0" fontId="36" fillId="0" borderId="5" xfId="21" applyFont="1" applyBorder="1" applyAlignment="1">
      <alignment vertical="center" shrinkToFit="1"/>
    </xf>
    <xf numFmtId="0" fontId="36" fillId="0" borderId="42" xfId="21" applyFont="1" applyBorder="1" applyAlignment="1">
      <alignment vertical="center" shrinkToFit="1"/>
    </xf>
    <xf numFmtId="2" fontId="36" fillId="0" borderId="43" xfId="21" applyNumberFormat="1" applyFont="1" applyBorder="1" applyAlignment="1">
      <alignment horizontal="center" vertical="center" shrinkToFit="1"/>
    </xf>
    <xf numFmtId="2" fontId="36" fillId="0" borderId="44" xfId="21" applyNumberFormat="1" applyFont="1" applyBorder="1" applyAlignment="1">
      <alignment horizontal="center" vertical="center" shrinkToFit="1"/>
    </xf>
    <xf numFmtId="0" fontId="14" fillId="0" borderId="49" xfId="21" applyFont="1" applyBorder="1" applyAlignment="1">
      <alignment vertical="center" shrinkToFit="1"/>
    </xf>
    <xf numFmtId="0" fontId="14" fillId="0" borderId="50" xfId="21" applyFont="1" applyBorder="1" applyAlignment="1">
      <alignment vertical="center" shrinkToFit="1"/>
    </xf>
    <xf numFmtId="0" fontId="14" fillId="0" borderId="52" xfId="21" applyFont="1" applyBorder="1" applyAlignment="1">
      <alignment vertical="center" shrinkToFit="1"/>
    </xf>
    <xf numFmtId="0" fontId="14" fillId="0" borderId="53" xfId="21" applyFont="1" applyBorder="1" applyAlignment="1">
      <alignment vertical="center" shrinkToFit="1"/>
    </xf>
    <xf numFmtId="198" fontId="14" fillId="0" borderId="54" xfId="21" applyNumberFormat="1" applyFont="1" applyBorder="1" applyAlignment="1">
      <alignment horizontal="center" vertical="center" shrinkToFit="1"/>
    </xf>
    <xf numFmtId="198" fontId="14" fillId="0" borderId="55" xfId="21" applyNumberFormat="1" applyFont="1" applyBorder="1" applyAlignment="1">
      <alignment horizontal="center" vertical="center" shrinkToFit="1"/>
    </xf>
    <xf numFmtId="198" fontId="14" fillId="0" borderId="56" xfId="21" applyNumberFormat="1" applyFont="1" applyBorder="1" applyAlignment="1">
      <alignment horizontal="center" vertical="center" shrinkToFit="1"/>
    </xf>
    <xf numFmtId="198" fontId="14" fillId="0" borderId="57" xfId="21" applyNumberFormat="1" applyFont="1" applyBorder="1" applyAlignment="1">
      <alignment horizontal="center" vertical="center" shrinkToFit="1"/>
    </xf>
    <xf numFmtId="2" fontId="14" fillId="0" borderId="58" xfId="21" applyNumberFormat="1" applyFont="1" applyBorder="1" applyAlignment="1">
      <alignment horizontal="center" vertical="center" shrinkToFit="1"/>
    </xf>
    <xf numFmtId="2" fontId="14" fillId="0" borderId="55" xfId="21" applyNumberFormat="1" applyFont="1" applyBorder="1" applyAlignment="1">
      <alignment horizontal="center" vertical="center" shrinkToFit="1"/>
    </xf>
    <xf numFmtId="2" fontId="14" fillId="0" borderId="56" xfId="21" applyNumberFormat="1" applyFont="1" applyBorder="1" applyAlignment="1">
      <alignment horizontal="center" vertical="center" shrinkToFit="1"/>
    </xf>
    <xf numFmtId="2" fontId="14" fillId="0" borderId="57" xfId="21" applyNumberFormat="1" applyFont="1" applyBorder="1" applyAlignment="1">
      <alignment horizontal="center" vertical="center" shrinkToFit="1"/>
    </xf>
    <xf numFmtId="2" fontId="14" fillId="0" borderId="59" xfId="21" applyNumberFormat="1" applyFont="1" applyBorder="1" applyAlignment="1">
      <alignment horizontal="center" vertical="center" shrinkToFit="1"/>
    </xf>
    <xf numFmtId="0" fontId="14" fillId="0" borderId="0" xfId="21" applyFont="1" applyAlignment="1">
      <alignment horizontal="center" vertical="center" shrinkToFit="1"/>
    </xf>
    <xf numFmtId="0" fontId="36" fillId="0" borderId="0" xfId="21" applyFont="1">
      <alignment vertical="center"/>
    </xf>
    <xf numFmtId="0" fontId="14" fillId="0" borderId="2" xfId="2" applyFont="1" applyBorder="1" applyAlignment="1" applyProtection="1">
      <alignment horizontal="center" vertical="center"/>
      <protection locked="0"/>
    </xf>
    <xf numFmtId="0" fontId="14" fillId="0" borderId="3" xfId="2" applyFont="1" applyBorder="1" applyAlignment="1" applyProtection="1">
      <alignment horizontal="center" vertical="center"/>
      <protection locked="0"/>
    </xf>
    <xf numFmtId="4" fontId="14" fillId="0" borderId="1" xfId="2" applyNumberFormat="1" applyFont="1" applyBorder="1" applyAlignment="1">
      <alignment horizontal="center" vertical="center" shrinkToFit="1"/>
    </xf>
    <xf numFmtId="186" fontId="16" fillId="0" borderId="9" xfId="1" applyNumberFormat="1" applyBorder="1" applyAlignment="1" applyProtection="1">
      <alignment horizontal="center" vertical="center" shrinkToFit="1"/>
      <protection locked="0"/>
    </xf>
    <xf numFmtId="186" fontId="16" fillId="0" borderId="3" xfId="1" applyNumberFormat="1" applyBorder="1" applyAlignment="1" applyProtection="1">
      <alignment horizontal="center" vertical="center" shrinkToFit="1"/>
      <protection locked="0"/>
    </xf>
    <xf numFmtId="186" fontId="16" fillId="0" borderId="8" xfId="1" applyNumberFormat="1" applyBorder="1" applyAlignment="1" applyProtection="1">
      <alignment horizontal="center" vertical="center" shrinkToFit="1"/>
      <protection locked="0"/>
    </xf>
    <xf numFmtId="186" fontId="16" fillId="0" borderId="10" xfId="1" applyNumberFormat="1" applyBorder="1" applyAlignment="1" applyProtection="1">
      <alignment horizontal="center" vertical="center" shrinkToFit="1"/>
      <protection locked="0"/>
    </xf>
    <xf numFmtId="186" fontId="16" fillId="0" borderId="11" xfId="1" applyNumberFormat="1" applyBorder="1" applyAlignment="1" applyProtection="1">
      <alignment horizontal="center" vertical="center" shrinkToFit="1"/>
      <protection locked="0"/>
    </xf>
    <xf numFmtId="0" fontId="14" fillId="0" borderId="6" xfId="2" applyFont="1" applyBorder="1" applyAlignment="1">
      <alignment horizontal="center" vertical="center" wrapText="1" shrinkToFit="1"/>
    </xf>
    <xf numFmtId="0" fontId="14" fillId="0" borderId="7" xfId="2" applyFont="1" applyBorder="1" applyAlignment="1">
      <alignment horizontal="center" vertical="center" shrinkToFit="1"/>
    </xf>
    <xf numFmtId="0" fontId="14" fillId="0" borderId="5" xfId="2" applyFont="1" applyBorder="1" applyAlignment="1">
      <alignment horizontal="center" vertical="center" shrinkToFit="1"/>
    </xf>
    <xf numFmtId="0" fontId="14" fillId="0" borderId="9" xfId="2" applyFont="1" applyBorder="1" applyAlignment="1">
      <alignment horizontal="center" vertical="center" shrinkToFit="1"/>
    </xf>
    <xf numFmtId="0" fontId="14" fillId="0" borderId="10" xfId="2" applyFont="1" applyBorder="1" applyAlignment="1">
      <alignment horizontal="center" vertical="center" shrinkToFit="1"/>
    </xf>
    <xf numFmtId="0" fontId="14" fillId="0" borderId="11" xfId="2" applyFont="1" applyBorder="1" applyAlignment="1">
      <alignment horizontal="center" vertical="center" shrinkToFit="1"/>
    </xf>
    <xf numFmtId="0" fontId="14" fillId="0" borderId="2"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protection locked="0"/>
    </xf>
    <xf numFmtId="14" fontId="14" fillId="0" borderId="9" xfId="2" applyNumberFormat="1" applyFont="1" applyBorder="1" applyAlignment="1" applyProtection="1">
      <alignment horizontal="center" vertical="center"/>
      <protection locked="0"/>
    </xf>
    <xf numFmtId="14" fontId="14" fillId="0" borderId="11" xfId="2" applyNumberFormat="1" applyFont="1" applyBorder="1" applyAlignment="1" applyProtection="1">
      <alignment horizontal="center" vertical="center"/>
      <protection locked="0"/>
    </xf>
    <xf numFmtId="14" fontId="14" fillId="0" borderId="2" xfId="2" applyNumberFormat="1" applyFont="1" applyBorder="1" applyAlignment="1" applyProtection="1">
      <alignment horizontal="center" vertical="center" shrinkToFit="1"/>
      <protection locked="0"/>
    </xf>
    <xf numFmtId="0" fontId="29" fillId="2" borderId="6" xfId="2" applyFont="1" applyFill="1" applyBorder="1" applyAlignment="1">
      <alignment horizontal="center" vertical="center" shrinkToFit="1"/>
    </xf>
    <xf numFmtId="0" fontId="29" fillId="2" borderId="7" xfId="2" applyFont="1" applyFill="1" applyBorder="1" applyAlignment="1">
      <alignment horizontal="center" vertical="center" shrinkToFit="1"/>
    </xf>
    <xf numFmtId="0" fontId="29" fillId="2" borderId="5" xfId="2" applyFont="1" applyFill="1" applyBorder="1" applyAlignment="1">
      <alignment horizontal="center" vertical="center" shrinkToFit="1"/>
    </xf>
    <xf numFmtId="0" fontId="29" fillId="2" borderId="9" xfId="2" applyFont="1" applyFill="1" applyBorder="1" applyAlignment="1">
      <alignment horizontal="center" vertical="center" shrinkToFit="1"/>
    </xf>
    <xf numFmtId="0" fontId="29" fillId="2" borderId="10" xfId="2" applyFont="1" applyFill="1" applyBorder="1" applyAlignment="1">
      <alignment horizontal="center" vertical="center" shrinkToFit="1"/>
    </xf>
    <xf numFmtId="0" fontId="29" fillId="2" borderId="11" xfId="2" applyFont="1" applyFill="1" applyBorder="1" applyAlignment="1">
      <alignment horizontal="center" vertical="center" shrinkToFit="1"/>
    </xf>
    <xf numFmtId="0" fontId="29" fillId="2" borderId="15" xfId="2" applyFont="1" applyFill="1" applyBorder="1" applyAlignment="1">
      <alignment horizontal="center" vertical="center" textRotation="255"/>
    </xf>
    <xf numFmtId="0" fontId="29" fillId="0" borderId="2" xfId="2" applyFont="1" applyBorder="1" applyAlignment="1" applyProtection="1">
      <alignment horizontal="center" vertical="center"/>
      <protection locked="0"/>
    </xf>
    <xf numFmtId="0" fontId="29" fillId="0" borderId="3" xfId="2" applyFont="1" applyBorder="1" applyAlignment="1" applyProtection="1">
      <alignment horizontal="center" vertical="center"/>
      <protection locked="0"/>
    </xf>
    <xf numFmtId="0" fontId="29" fillId="0" borderId="8" xfId="2" applyFont="1" applyBorder="1" applyAlignment="1" applyProtection="1">
      <alignment horizontal="center" vertical="center"/>
      <protection locked="0"/>
    </xf>
    <xf numFmtId="0" fontId="29" fillId="2" borderId="2" xfId="2" applyFont="1" applyFill="1" applyBorder="1" applyAlignment="1">
      <alignment horizontal="center" vertical="center" shrinkToFit="1"/>
    </xf>
    <xf numFmtId="0" fontId="29" fillId="2" borderId="3" xfId="2" applyFont="1" applyFill="1" applyBorder="1" applyAlignment="1">
      <alignment horizontal="center" vertical="center" shrinkToFit="1"/>
    </xf>
    <xf numFmtId="0" fontId="29" fillId="2" borderId="8" xfId="2" applyFont="1" applyFill="1" applyBorder="1" applyAlignment="1">
      <alignment horizontal="center" vertical="center" shrinkToFit="1"/>
    </xf>
    <xf numFmtId="0" fontId="29" fillId="0" borderId="2" xfId="2" applyFont="1" applyBorder="1" applyAlignment="1">
      <alignment horizontal="center" vertical="center" shrinkToFit="1"/>
    </xf>
    <xf numFmtId="0" fontId="29" fillId="0" borderId="8" xfId="2" applyFont="1" applyBorder="1" applyAlignment="1">
      <alignment horizontal="center" vertical="center" shrinkToFit="1"/>
    </xf>
    <xf numFmtId="0" fontId="29" fillId="2" borderId="14" xfId="2" applyFont="1" applyFill="1" applyBorder="1" applyAlignment="1">
      <alignment horizontal="center" vertical="center" textRotation="255"/>
    </xf>
    <xf numFmtId="0" fontId="29" fillId="2" borderId="13" xfId="2" applyFont="1" applyFill="1" applyBorder="1" applyAlignment="1">
      <alignment horizontal="center" vertical="center" textRotation="255"/>
    </xf>
    <xf numFmtId="0" fontId="29" fillId="2" borderId="2" xfId="2" applyFont="1" applyFill="1" applyBorder="1" applyAlignment="1">
      <alignment horizontal="center" vertical="center"/>
    </xf>
    <xf numFmtId="0" fontId="29" fillId="2" borderId="8" xfId="2" applyFont="1" applyFill="1" applyBorder="1" applyAlignment="1">
      <alignment horizontal="center" vertical="center"/>
    </xf>
    <xf numFmtId="179" fontId="14" fillId="0" borderId="1" xfId="2" applyNumberFormat="1" applyFont="1" applyBorder="1" applyAlignment="1" applyProtection="1">
      <alignment horizontal="center" vertical="center"/>
      <protection locked="0"/>
    </xf>
    <xf numFmtId="0" fontId="20" fillId="0" borderId="2" xfId="2" applyFont="1" applyBorder="1" applyAlignment="1" applyProtection="1">
      <alignment horizontal="center" vertical="center"/>
      <protection locked="0"/>
    </xf>
    <xf numFmtId="0" fontId="20" fillId="0" borderId="3" xfId="2" applyFont="1" applyBorder="1" applyAlignment="1" applyProtection="1">
      <alignment horizontal="center" vertical="center"/>
      <protection locked="0"/>
    </xf>
    <xf numFmtId="180" fontId="14" fillId="0" borderId="1" xfId="2" applyNumberFormat="1" applyFont="1" applyBorder="1" applyAlignment="1" applyProtection="1">
      <alignment horizontal="center" vertical="center"/>
      <protection locked="0"/>
    </xf>
    <xf numFmtId="178" fontId="29" fillId="0" borderId="2" xfId="2" applyNumberFormat="1" applyFont="1" applyBorder="1" applyAlignment="1" applyProtection="1">
      <alignment horizontal="center" vertical="center"/>
      <protection locked="0"/>
    </xf>
    <xf numFmtId="178" fontId="29" fillId="0" borderId="8" xfId="2" applyNumberFormat="1" applyFont="1" applyBorder="1" applyAlignment="1" applyProtection="1">
      <alignment horizontal="center" vertical="center"/>
      <protection locked="0"/>
    </xf>
    <xf numFmtId="0" fontId="29" fillId="0" borderId="1" xfId="2" applyFont="1" applyBorder="1" applyAlignment="1" applyProtection="1">
      <alignment horizontal="center" vertical="center" shrinkToFit="1"/>
      <protection locked="0"/>
    </xf>
    <xf numFmtId="0" fontId="29" fillId="0" borderId="2" xfId="2" applyFont="1" applyBorder="1" applyAlignment="1">
      <alignment horizontal="center" vertical="center"/>
    </xf>
    <xf numFmtId="0" fontId="29" fillId="0" borderId="3" xfId="2" applyFont="1" applyBorder="1" applyAlignment="1">
      <alignment horizontal="center" vertical="center"/>
    </xf>
    <xf numFmtId="0" fontId="29" fillId="0" borderId="8" xfId="2" applyFont="1" applyBorder="1" applyAlignment="1">
      <alignment horizontal="center" vertical="center"/>
    </xf>
    <xf numFmtId="0" fontId="29" fillId="2" borderId="12" xfId="2" applyFont="1" applyFill="1" applyBorder="1" applyAlignment="1">
      <alignment horizontal="center" vertical="center" textRotation="255" shrinkToFit="1"/>
    </xf>
    <xf numFmtId="0" fontId="29" fillId="2" borderId="4" xfId="2" applyFont="1" applyFill="1" applyBorder="1" applyAlignment="1">
      <alignment horizontal="center" vertical="center" textRotation="255" shrinkToFit="1"/>
    </xf>
    <xf numFmtId="0" fontId="29" fillId="2" borderId="9" xfId="2" applyFont="1" applyFill="1" applyBorder="1" applyAlignment="1">
      <alignment horizontal="center" vertical="center" textRotation="255" shrinkToFit="1"/>
    </xf>
    <xf numFmtId="0" fontId="29" fillId="2" borderId="11" xfId="2" applyFont="1" applyFill="1" applyBorder="1" applyAlignment="1">
      <alignment horizontal="center" vertical="center" textRotation="255" shrinkToFit="1"/>
    </xf>
    <xf numFmtId="0" fontId="29" fillId="0" borderId="3" xfId="2" applyFont="1" applyBorder="1" applyAlignment="1">
      <alignment horizontal="center" vertical="center" shrinkToFit="1"/>
    </xf>
    <xf numFmtId="0" fontId="29" fillId="2" borderId="6" xfId="2" applyFont="1" applyFill="1" applyBorder="1" applyAlignment="1">
      <alignment horizontal="center" vertical="center"/>
    </xf>
    <xf numFmtId="0" fontId="29" fillId="2" borderId="5" xfId="2" applyFont="1" applyFill="1" applyBorder="1" applyAlignment="1">
      <alignment horizontal="center" vertical="center"/>
    </xf>
    <xf numFmtId="0" fontId="29" fillId="2" borderId="9" xfId="2" applyFont="1" applyFill="1" applyBorder="1" applyAlignment="1">
      <alignment horizontal="center" vertical="center"/>
    </xf>
    <xf numFmtId="0" fontId="29" fillId="2" borderId="11" xfId="2" applyFont="1" applyFill="1" applyBorder="1" applyAlignment="1">
      <alignment horizontal="center" vertical="center"/>
    </xf>
    <xf numFmtId="181" fontId="14" fillId="0" borderId="2" xfId="2" applyNumberFormat="1" applyFont="1" applyBorder="1" applyAlignment="1" applyProtection="1">
      <alignment horizontal="center" vertical="center"/>
      <protection locked="0"/>
    </xf>
    <xf numFmtId="181" fontId="14" fillId="0" borderId="3" xfId="2" applyNumberFormat="1" applyFont="1" applyBorder="1" applyAlignment="1" applyProtection="1">
      <alignment horizontal="center" vertical="center"/>
      <protection locked="0"/>
    </xf>
    <xf numFmtId="0" fontId="29" fillId="0" borderId="2" xfId="2" applyFont="1" applyBorder="1" applyAlignment="1" applyProtection="1">
      <alignment horizontal="center" vertical="center" shrinkToFit="1"/>
      <protection locked="0"/>
    </xf>
    <xf numFmtId="0" fontId="29" fillId="0" borderId="8" xfId="2" applyFont="1" applyBorder="1" applyAlignment="1" applyProtection="1">
      <alignment horizontal="center" vertical="center" shrinkToFit="1"/>
      <protection locked="0"/>
    </xf>
    <xf numFmtId="0" fontId="29" fillId="2" borderId="3" xfId="2" applyFont="1" applyFill="1" applyBorder="1" applyAlignment="1">
      <alignment horizontal="center" vertical="center"/>
    </xf>
    <xf numFmtId="0" fontId="29" fillId="2" borderId="5" xfId="2" applyFont="1" applyFill="1" applyBorder="1" applyAlignment="1">
      <alignment horizontal="center" vertical="center" textRotation="255"/>
    </xf>
    <xf numFmtId="0" fontId="29" fillId="2" borderId="4" xfId="2" applyFont="1" applyFill="1" applyBorder="1" applyAlignment="1">
      <alignment horizontal="center" vertical="center" textRotation="255"/>
    </xf>
    <xf numFmtId="0" fontId="29" fillId="2" borderId="11" xfId="2" applyFont="1" applyFill="1" applyBorder="1" applyAlignment="1">
      <alignment horizontal="center" vertical="center" textRotation="255"/>
    </xf>
    <xf numFmtId="0" fontId="29" fillId="0" borderId="14" xfId="2" applyFont="1" applyBorder="1" applyAlignment="1" applyProtection="1">
      <alignment horizontal="center" vertical="center"/>
      <protection locked="0"/>
    </xf>
    <xf numFmtId="0" fontId="29" fillId="2" borderId="7" xfId="2" applyFont="1" applyFill="1" applyBorder="1" applyAlignment="1">
      <alignment horizontal="center" vertical="center"/>
    </xf>
    <xf numFmtId="0" fontId="29" fillId="2" borderId="2" xfId="2" applyFont="1" applyFill="1" applyBorder="1" applyAlignment="1">
      <alignment horizontal="center" vertical="center" justifyLastLine="1" shrinkToFit="1"/>
    </xf>
    <xf numFmtId="0" fontId="29" fillId="2" borderId="3" xfId="2" applyFont="1" applyFill="1" applyBorder="1" applyAlignment="1">
      <alignment horizontal="center" vertical="center" justifyLastLine="1" shrinkToFit="1"/>
    </xf>
    <xf numFmtId="0" fontId="29" fillId="2" borderId="8" xfId="2" applyFont="1" applyFill="1" applyBorder="1" applyAlignment="1">
      <alignment horizontal="center" vertical="center" justifyLastLine="1" shrinkToFit="1"/>
    </xf>
    <xf numFmtId="176" fontId="14" fillId="0" borderId="6" xfId="2" applyNumberFormat="1" applyFont="1" applyBorder="1" applyAlignment="1">
      <alignment horizontal="center" vertical="center" shrinkToFit="1"/>
    </xf>
    <xf numFmtId="176" fontId="14" fillId="0" borderId="7" xfId="2" applyNumberFormat="1" applyFont="1" applyBorder="1" applyAlignment="1">
      <alignment horizontal="center" vertical="center" shrinkToFit="1"/>
    </xf>
    <xf numFmtId="176" fontId="14" fillId="0" borderId="5" xfId="2" applyNumberFormat="1" applyFont="1" applyBorder="1" applyAlignment="1">
      <alignment horizontal="center" vertical="center" shrinkToFit="1"/>
    </xf>
    <xf numFmtId="176" fontId="14" fillId="0" borderId="9" xfId="2" applyNumberFormat="1" applyFont="1" applyBorder="1" applyAlignment="1">
      <alignment horizontal="center" vertical="center" shrinkToFit="1"/>
    </xf>
    <xf numFmtId="176" fontId="14" fillId="0" borderId="10" xfId="2" applyNumberFormat="1" applyFont="1" applyBorder="1" applyAlignment="1">
      <alignment horizontal="center" vertical="center" shrinkToFit="1"/>
    </xf>
    <xf numFmtId="176" fontId="14" fillId="0" borderId="11" xfId="2" applyNumberFormat="1" applyFont="1" applyBorder="1" applyAlignment="1">
      <alignment horizontal="center" vertical="center" shrinkToFit="1"/>
    </xf>
    <xf numFmtId="0" fontId="14" fillId="0" borderId="1" xfId="2" applyFont="1" applyBorder="1" applyAlignment="1">
      <alignment horizontal="center" vertical="center" shrinkToFit="1"/>
    </xf>
    <xf numFmtId="0" fontId="29" fillId="2" borderId="6" xfId="2" applyFont="1" applyFill="1" applyBorder="1" applyAlignment="1">
      <alignment horizontal="center" vertical="center" textRotation="255"/>
    </xf>
    <xf numFmtId="0" fontId="29" fillId="2" borderId="9" xfId="2" applyFont="1" applyFill="1" applyBorder="1" applyAlignment="1">
      <alignment horizontal="center" vertical="center" textRotation="255"/>
    </xf>
    <xf numFmtId="0" fontId="14" fillId="0" borderId="13" xfId="2" applyFont="1" applyBorder="1" applyAlignment="1" applyProtection="1">
      <alignment horizontal="center" vertical="center"/>
      <protection locked="0"/>
    </xf>
    <xf numFmtId="0" fontId="14" fillId="0" borderId="1" xfId="2" applyFont="1" applyBorder="1" applyAlignment="1" applyProtection="1">
      <alignment horizontal="center" vertical="center"/>
      <protection locked="0"/>
    </xf>
    <xf numFmtId="182" fontId="14" fillId="0" borderId="15" xfId="2" applyNumberFormat="1" applyFont="1" applyBorder="1" applyAlignment="1" applyProtection="1">
      <alignment horizontal="center" vertical="center"/>
      <protection locked="0"/>
    </xf>
    <xf numFmtId="0" fontId="14" fillId="0" borderId="12" xfId="2" applyFont="1" applyBorder="1" applyAlignment="1" applyProtection="1">
      <alignment horizontal="center" vertical="center" shrinkToFit="1"/>
      <protection locked="0"/>
    </xf>
    <xf numFmtId="0" fontId="14" fillId="0" borderId="4" xfId="2" applyFont="1" applyBorder="1" applyAlignment="1" applyProtection="1">
      <alignment horizontal="center" vertical="center" shrinkToFit="1"/>
      <protection locked="0"/>
    </xf>
    <xf numFmtId="0" fontId="29" fillId="2" borderId="12" xfId="2" applyFont="1" applyFill="1" applyBorder="1" applyAlignment="1">
      <alignment horizontal="center" vertical="center" shrinkToFit="1"/>
    </xf>
    <xf numFmtId="0" fontId="29" fillId="2" borderId="10" xfId="2" applyFont="1" applyFill="1" applyBorder="1" applyAlignment="1">
      <alignment horizontal="center" vertical="center"/>
    </xf>
    <xf numFmtId="0" fontId="29" fillId="2" borderId="12" xfId="2" applyFont="1" applyFill="1" applyBorder="1" applyAlignment="1">
      <alignment horizontal="center" vertical="center" textRotation="255"/>
    </xf>
    <xf numFmtId="0" fontId="29" fillId="2" borderId="1" xfId="2" applyFont="1" applyFill="1" applyBorder="1" applyAlignment="1" applyProtection="1">
      <alignment horizontal="center" vertical="center"/>
      <protection locked="0"/>
    </xf>
    <xf numFmtId="4" fontId="29" fillId="2" borderId="6" xfId="2" applyNumberFormat="1" applyFont="1" applyFill="1" applyBorder="1" applyAlignment="1">
      <alignment horizontal="center" vertical="center" shrinkToFit="1"/>
    </xf>
    <xf numFmtId="4" fontId="29" fillId="2" borderId="5" xfId="2" applyNumberFormat="1" applyFont="1" applyFill="1" applyBorder="1" applyAlignment="1">
      <alignment horizontal="center" vertical="center" shrinkToFit="1"/>
    </xf>
    <xf numFmtId="4" fontId="29" fillId="2" borderId="9" xfId="2" applyNumberFormat="1" applyFont="1" applyFill="1" applyBorder="1" applyAlignment="1">
      <alignment horizontal="center" vertical="center" shrinkToFit="1"/>
    </xf>
    <xf numFmtId="4" fontId="29" fillId="2" borderId="11" xfId="2" applyNumberFormat="1" applyFont="1" applyFill="1" applyBorder="1" applyAlignment="1">
      <alignment horizontal="center" vertical="center" shrinkToFit="1"/>
    </xf>
    <xf numFmtId="0" fontId="14" fillId="0" borderId="3" xfId="2" applyFont="1" applyBorder="1" applyAlignment="1">
      <alignment horizontal="center" vertical="center" shrinkToFit="1"/>
    </xf>
    <xf numFmtId="0" fontId="14" fillId="0" borderId="2" xfId="2" applyFont="1" applyBorder="1" applyAlignment="1">
      <alignment horizontal="center" vertical="center" shrinkToFit="1"/>
    </xf>
    <xf numFmtId="0" fontId="14" fillId="0" borderId="8" xfId="2" applyFont="1" applyBorder="1" applyAlignment="1">
      <alignment horizontal="center" vertical="center" shrinkToFit="1"/>
    </xf>
    <xf numFmtId="0" fontId="29" fillId="2" borderId="14" xfId="2" applyFont="1" applyFill="1" applyBorder="1" applyAlignment="1">
      <alignment horizontal="center" vertical="center" shrinkToFit="1"/>
    </xf>
    <xf numFmtId="0" fontId="29" fillId="2" borderId="1" xfId="2" applyFont="1" applyFill="1" applyBorder="1" applyAlignment="1">
      <alignment horizontal="center" vertical="center" shrinkToFit="1"/>
    </xf>
    <xf numFmtId="0" fontId="29" fillId="2" borderId="13" xfId="2" applyFont="1" applyFill="1" applyBorder="1" applyAlignment="1">
      <alignment horizontal="center" vertical="center" shrinkToFit="1"/>
    </xf>
    <xf numFmtId="0" fontId="14" fillId="0" borderId="6" xfId="2" applyFont="1" applyBorder="1" applyAlignment="1">
      <alignment horizontal="left" vertical="center" shrinkToFit="1"/>
    </xf>
    <xf numFmtId="0" fontId="14" fillId="0" borderId="7" xfId="2" applyFont="1" applyBorder="1" applyAlignment="1">
      <alignment horizontal="left" vertical="center" shrinkToFit="1"/>
    </xf>
    <xf numFmtId="0" fontId="14" fillId="0" borderId="5" xfId="2" applyFont="1" applyBorder="1" applyAlignment="1">
      <alignment horizontal="left" vertical="center" shrinkToFit="1"/>
    </xf>
    <xf numFmtId="0" fontId="14" fillId="0" borderId="9" xfId="2" applyFont="1" applyBorder="1" applyAlignment="1">
      <alignment horizontal="left" vertical="center" shrinkToFit="1"/>
    </xf>
    <xf numFmtId="0" fontId="14" fillId="0" borderId="10" xfId="2" applyFont="1" applyBorder="1" applyAlignment="1">
      <alignment horizontal="left" vertical="center" shrinkToFit="1"/>
    </xf>
    <xf numFmtId="0" fontId="14" fillId="0" borderId="11" xfId="2" applyFont="1" applyBorder="1" applyAlignment="1">
      <alignment horizontal="left" vertical="center" shrinkToFit="1"/>
    </xf>
    <xf numFmtId="0" fontId="32" fillId="0" borderId="6" xfId="2" applyFont="1" applyBorder="1" applyAlignment="1">
      <alignment horizontal="center" vertical="center" wrapText="1"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29" fillId="2" borderId="2" xfId="2" applyFont="1" applyFill="1" applyBorder="1" applyAlignment="1" applyProtection="1">
      <alignment horizontal="center" vertical="center"/>
      <protection locked="0"/>
    </xf>
    <xf numFmtId="0" fontId="29" fillId="2" borderId="3" xfId="2" applyFont="1" applyFill="1" applyBorder="1" applyAlignment="1" applyProtection="1">
      <alignment horizontal="center" vertical="center"/>
      <protection locked="0"/>
    </xf>
    <xf numFmtId="0" fontId="29" fillId="2" borderId="14" xfId="2" applyFont="1" applyFill="1" applyBorder="1" applyAlignment="1">
      <alignment horizontal="center" vertical="center" textRotation="255" shrinkToFit="1"/>
    </xf>
    <xf numFmtId="0" fontId="29" fillId="2" borderId="13" xfId="2" applyFont="1" applyFill="1" applyBorder="1" applyAlignment="1">
      <alignment horizontal="center" vertical="center" textRotation="255" shrinkToFit="1"/>
    </xf>
    <xf numFmtId="0" fontId="29" fillId="2" borderId="15" xfId="2" applyFont="1" applyFill="1" applyBorder="1" applyAlignment="1">
      <alignment horizontal="center" vertical="center" textRotation="255" shrinkToFit="1"/>
    </xf>
    <xf numFmtId="0" fontId="29" fillId="2" borderId="6" xfId="2" applyFont="1" applyFill="1" applyBorder="1" applyAlignment="1">
      <alignment horizontal="center" vertical="center" textRotation="255" wrapText="1" shrinkToFit="1"/>
    </xf>
    <xf numFmtId="0" fontId="29" fillId="2" borderId="5" xfId="2" applyFont="1" applyFill="1" applyBorder="1" applyAlignment="1">
      <alignment horizontal="center" vertical="center" textRotation="255" shrinkToFit="1"/>
    </xf>
    <xf numFmtId="176" fontId="14" fillId="0" borderId="2" xfId="2" applyNumberFormat="1" applyFont="1" applyBorder="1" applyAlignment="1">
      <alignment horizontal="center" vertical="center" shrinkToFit="1"/>
    </xf>
    <xf numFmtId="176" fontId="14" fillId="0" borderId="3" xfId="2" applyNumberFormat="1" applyFont="1" applyBorder="1" applyAlignment="1">
      <alignment horizontal="center" vertical="center" shrinkToFit="1"/>
    </xf>
    <xf numFmtId="176" fontId="14" fillId="0" borderId="8" xfId="2" applyNumberFormat="1" applyFont="1" applyBorder="1" applyAlignment="1">
      <alignment horizontal="center" vertical="center" shrinkToFit="1"/>
    </xf>
    <xf numFmtId="0" fontId="28" fillId="0" borderId="1" xfId="2" applyFont="1" applyBorder="1" applyAlignment="1">
      <alignment horizontal="center" vertical="center"/>
    </xf>
    <xf numFmtId="0" fontId="17" fillId="0" borderId="1" xfId="7" applyBorder="1" applyAlignment="1">
      <alignment horizontal="center" vertical="center"/>
    </xf>
    <xf numFmtId="0" fontId="17" fillId="0" borderId="2" xfId="2" applyBorder="1" applyAlignment="1">
      <alignment horizontal="center" vertical="center" shrinkToFit="1"/>
    </xf>
    <xf numFmtId="0" fontId="17" fillId="0" borderId="3" xfId="2" applyBorder="1" applyAlignment="1">
      <alignment horizontal="center" vertical="center" shrinkToFit="1"/>
    </xf>
    <xf numFmtId="0" fontId="17" fillId="0" borderId="8" xfId="2" applyBorder="1" applyAlignment="1">
      <alignment horizontal="center" vertical="center" shrinkToFit="1"/>
    </xf>
    <xf numFmtId="0" fontId="17" fillId="0" borderId="2" xfId="2" applyBorder="1" applyAlignment="1">
      <alignment vertical="center" shrinkToFit="1"/>
    </xf>
    <xf numFmtId="0" fontId="17" fillId="0" borderId="3" xfId="2" applyBorder="1" applyAlignment="1">
      <alignment vertical="center" shrinkToFit="1"/>
    </xf>
    <xf numFmtId="0" fontId="17" fillId="0" borderId="8" xfId="2" applyBorder="1" applyAlignment="1">
      <alignment vertical="center" shrinkToFit="1"/>
    </xf>
    <xf numFmtId="0" fontId="17" fillId="0" borderId="2" xfId="2" applyBorder="1" applyAlignment="1">
      <alignment horizontal="left" vertical="center" shrinkToFit="1"/>
    </xf>
    <xf numFmtId="0" fontId="17" fillId="0" borderId="3" xfId="2" applyBorder="1" applyAlignment="1">
      <alignment horizontal="left" vertical="center" shrinkToFit="1"/>
    </xf>
    <xf numFmtId="0" fontId="17" fillId="0" borderId="8" xfId="2" applyBorder="1" applyAlignment="1">
      <alignment horizontal="left" vertical="center" shrinkToFit="1"/>
    </xf>
    <xf numFmtId="0" fontId="17" fillId="0" borderId="1" xfId="7" applyBorder="1" applyAlignment="1">
      <alignment horizontal="center" vertical="center" shrinkToFit="1"/>
    </xf>
    <xf numFmtId="0" fontId="17" fillId="0" borderId="1" xfId="2" applyBorder="1" applyAlignment="1">
      <alignment horizontal="center" vertical="center" shrinkToFit="1"/>
    </xf>
    <xf numFmtId="0" fontId="17" fillId="0" borderId="2" xfId="7" applyBorder="1" applyAlignment="1">
      <alignment horizontal="center" vertical="center" shrinkToFit="1"/>
    </xf>
    <xf numFmtId="0" fontId="34" fillId="0" borderId="1" xfId="7" applyFont="1" applyBorder="1" applyAlignment="1">
      <alignment horizontal="center" vertical="center" shrinkToFit="1"/>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9" fillId="2" borderId="1" xfId="2" applyFont="1" applyFill="1" applyBorder="1" applyAlignment="1">
      <alignment horizontal="center" vertical="center" wrapText="1"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wrapText="1"/>
      <protection locked="0"/>
    </xf>
    <xf numFmtId="0" fontId="9" fillId="2" borderId="5" xfId="2" applyFont="1" applyFill="1" applyBorder="1" applyAlignment="1" applyProtection="1">
      <alignment horizontal="center" vertical="center" wrapText="1"/>
      <protection locked="0"/>
    </xf>
    <xf numFmtId="0" fontId="9" fillId="2" borderId="9" xfId="2" applyFont="1" applyFill="1" applyBorder="1" applyAlignment="1" applyProtection="1">
      <alignment horizontal="center" vertical="center" wrapText="1"/>
      <protection locked="0"/>
    </xf>
    <xf numFmtId="0" fontId="9" fillId="2" borderId="11" xfId="2" applyFont="1" applyFill="1" applyBorder="1" applyAlignment="1" applyProtection="1">
      <alignment horizontal="center" vertical="center" wrapText="1"/>
      <protection locked="0"/>
    </xf>
    <xf numFmtId="0" fontId="9" fillId="2" borderId="14" xfId="2" applyFont="1" applyFill="1" applyBorder="1" applyAlignment="1" applyProtection="1">
      <alignment horizontal="center" vertical="center" wrapText="1"/>
      <protection locked="0"/>
    </xf>
    <xf numFmtId="0" fontId="9" fillId="2" borderId="13" xfId="2" applyFont="1" applyFill="1" applyBorder="1" applyAlignment="1" applyProtection="1">
      <alignment horizontal="center" vertical="center" wrapText="1"/>
      <protection locked="0"/>
    </xf>
    <xf numFmtId="0" fontId="18" fillId="2" borderId="14" xfId="2" applyFont="1" applyFill="1" applyBorder="1" applyAlignment="1" applyProtection="1">
      <alignment horizontal="center" vertical="center" wrapText="1"/>
      <protection locked="0"/>
    </xf>
    <xf numFmtId="0" fontId="18" fillId="2" borderId="13" xfId="2" applyFont="1" applyFill="1" applyBorder="1" applyAlignment="1" applyProtection="1">
      <alignment horizontal="center" vertical="center" wrapText="1"/>
      <protection locked="0"/>
    </xf>
    <xf numFmtId="0" fontId="10" fillId="0" borderId="10" xfId="2" applyFont="1" applyBorder="1" applyAlignment="1">
      <alignment horizontal="left" vertical="center"/>
    </xf>
    <xf numFmtId="0" fontId="9" fillId="2" borderId="14" xfId="2" applyFont="1" applyFill="1" applyBorder="1" applyAlignment="1">
      <alignment horizontal="center" vertical="center"/>
    </xf>
    <xf numFmtId="187" fontId="11" fillId="0" borderId="6" xfId="2" applyNumberFormat="1" applyFont="1" applyBorder="1" applyAlignment="1">
      <alignment horizontal="left" vertical="center"/>
    </xf>
    <xf numFmtId="187" fontId="11" fillId="0" borderId="7" xfId="2" applyNumberFormat="1" applyFont="1" applyBorder="1" applyAlignment="1">
      <alignment horizontal="left" vertical="center"/>
    </xf>
    <xf numFmtId="187" fontId="11" fillId="0" borderId="5" xfId="2" applyNumberFormat="1" applyFont="1" applyBorder="1" applyAlignment="1">
      <alignment horizontal="left" vertical="center"/>
    </xf>
    <xf numFmtId="0" fontId="9" fillId="2" borderId="1" xfId="2" applyFont="1" applyFill="1" applyBorder="1" applyAlignment="1">
      <alignment horizontal="center" vertical="center"/>
    </xf>
    <xf numFmtId="187" fontId="11" fillId="0" borderId="2" xfId="2" applyNumberFormat="1" applyFont="1" applyBorder="1" applyAlignment="1">
      <alignment horizontal="left" vertical="center" shrinkToFit="1"/>
    </xf>
    <xf numFmtId="187" fontId="11" fillId="0" borderId="3" xfId="2" applyNumberFormat="1" applyFont="1" applyBorder="1" applyAlignment="1">
      <alignment horizontal="left" vertical="center" shrinkToFit="1"/>
    </xf>
    <xf numFmtId="187" fontId="11" fillId="0" borderId="8" xfId="2" applyNumberFormat="1" applyFont="1" applyBorder="1" applyAlignment="1">
      <alignment horizontal="left" vertical="center" shrinkToFit="1"/>
    </xf>
    <xf numFmtId="0" fontId="9" fillId="2" borderId="13" xfId="2" applyFont="1" applyFill="1" applyBorder="1" applyAlignment="1">
      <alignment horizontal="center" vertical="center"/>
    </xf>
    <xf numFmtId="187" fontId="11" fillId="0" borderId="9" xfId="2" applyNumberFormat="1" applyFont="1" applyBorder="1" applyAlignment="1">
      <alignment horizontal="left" vertical="center"/>
    </xf>
    <xf numFmtId="187" fontId="11" fillId="0" borderId="10" xfId="2" applyNumberFormat="1" applyFont="1" applyBorder="1" applyAlignment="1">
      <alignment horizontal="left" vertical="center"/>
    </xf>
    <xf numFmtId="187" fontId="11" fillId="0" borderId="11" xfId="2" applyNumberFormat="1" applyFont="1" applyBorder="1" applyAlignment="1">
      <alignment horizontal="left" vertical="center"/>
    </xf>
    <xf numFmtId="0" fontId="9" fillId="2" borderId="1" xfId="2" applyFont="1" applyFill="1" applyBorder="1" applyAlignment="1">
      <alignment horizontal="center" vertical="center" wrapText="1"/>
    </xf>
    <xf numFmtId="0" fontId="9" fillId="2" borderId="1" xfId="2" applyFont="1" applyFill="1" applyBorder="1" applyAlignment="1">
      <alignment horizontal="center" vertical="center" shrinkToFit="1"/>
    </xf>
    <xf numFmtId="177" fontId="9" fillId="0" borderId="1" xfId="2" applyNumberFormat="1" applyFont="1" applyBorder="1" applyAlignment="1">
      <alignment horizontal="center" vertical="center" wrapText="1" shrinkToFit="1"/>
    </xf>
    <xf numFmtId="187" fontId="33" fillId="0" borderId="6" xfId="2" applyNumberFormat="1" applyFont="1" applyBorder="1" applyAlignment="1">
      <alignment horizontal="center" vertical="center" wrapText="1" shrinkToFit="1"/>
    </xf>
    <xf numFmtId="187" fontId="33" fillId="0" borderId="7" xfId="2" applyNumberFormat="1" applyFont="1" applyBorder="1" applyAlignment="1">
      <alignment horizontal="center" vertical="center" wrapText="1" shrinkToFit="1"/>
    </xf>
    <xf numFmtId="187" fontId="33" fillId="0" borderId="5" xfId="2" applyNumberFormat="1" applyFont="1" applyBorder="1" applyAlignment="1">
      <alignment horizontal="center" vertical="center" wrapText="1" shrinkToFit="1"/>
    </xf>
    <xf numFmtId="187" fontId="33" fillId="0" borderId="9" xfId="2" applyNumberFormat="1" applyFont="1" applyBorder="1" applyAlignment="1">
      <alignment horizontal="center" vertical="center" wrapText="1" shrinkToFit="1"/>
    </xf>
    <xf numFmtId="187" fontId="33" fillId="0" borderId="10" xfId="2" applyNumberFormat="1" applyFont="1" applyBorder="1" applyAlignment="1">
      <alignment horizontal="center" vertical="center" wrapText="1" shrinkToFit="1"/>
    </xf>
    <xf numFmtId="187" fontId="33" fillId="0" borderId="11" xfId="2" applyNumberFormat="1" applyFont="1" applyBorder="1" applyAlignment="1">
      <alignment horizontal="center" vertical="center" wrapText="1" shrinkToFit="1"/>
    </xf>
    <xf numFmtId="0" fontId="23" fillId="2" borderId="14" xfId="2" applyFont="1" applyFill="1" applyBorder="1" applyAlignment="1" applyProtection="1">
      <alignment horizontal="center" vertical="center" wrapText="1" shrinkToFit="1"/>
      <protection locked="0"/>
    </xf>
    <xf numFmtId="0" fontId="23" fillId="2" borderId="13" xfId="2" applyFont="1" applyFill="1" applyBorder="1" applyAlignment="1" applyProtection="1">
      <alignment horizontal="center" vertical="center" wrapText="1" shrinkToFit="1"/>
      <protection locked="0"/>
    </xf>
    <xf numFmtId="0" fontId="9" fillId="2" borderId="13" xfId="7" applyFont="1" applyFill="1" applyBorder="1" applyAlignment="1">
      <alignment horizontal="center" vertical="center" wrapText="1"/>
    </xf>
    <xf numFmtId="0" fontId="9" fillId="2" borderId="15" xfId="7"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6" xfId="7" quotePrefix="1" applyFont="1" applyFill="1" applyBorder="1" applyAlignment="1">
      <alignment horizontal="center" vertical="center" shrinkToFit="1"/>
    </xf>
    <xf numFmtId="0" fontId="9" fillId="2" borderId="5" xfId="7" quotePrefix="1" applyFont="1" applyFill="1" applyBorder="1" applyAlignment="1">
      <alignment horizontal="center" vertical="center" shrinkToFit="1"/>
    </xf>
    <xf numFmtId="0" fontId="9" fillId="2" borderId="9" xfId="7" quotePrefix="1" applyFont="1" applyFill="1" applyBorder="1" applyAlignment="1">
      <alignment horizontal="center" vertical="center" shrinkToFit="1"/>
    </xf>
    <xf numFmtId="0" fontId="9" fillId="2" borderId="11" xfId="7" quotePrefix="1" applyFont="1" applyFill="1" applyBorder="1" applyAlignment="1">
      <alignment horizontal="center" vertical="center" shrinkToFit="1"/>
    </xf>
    <xf numFmtId="0" fontId="9" fillId="2" borderId="6" xfId="7" applyFont="1" applyFill="1" applyBorder="1" applyAlignment="1">
      <alignment horizontal="center" vertical="center"/>
    </xf>
    <xf numFmtId="0" fontId="9" fillId="2" borderId="7" xfId="7" applyFont="1" applyFill="1" applyBorder="1" applyAlignment="1">
      <alignment horizontal="center" vertical="center"/>
    </xf>
    <xf numFmtId="0" fontId="9" fillId="2" borderId="5" xfId="7" applyFont="1" applyFill="1" applyBorder="1" applyAlignment="1">
      <alignment horizontal="center" vertical="center"/>
    </xf>
    <xf numFmtId="0" fontId="9" fillId="2" borderId="9" xfId="7" applyFont="1" applyFill="1" applyBorder="1" applyAlignment="1">
      <alignment horizontal="center" vertical="center"/>
    </xf>
    <xf numFmtId="0" fontId="9" fillId="2" borderId="10" xfId="7" applyFont="1" applyFill="1" applyBorder="1" applyAlignment="1">
      <alignment horizontal="center" vertical="center"/>
    </xf>
    <xf numFmtId="0" fontId="9" fillId="2" borderId="11" xfId="7" applyFont="1" applyFill="1" applyBorder="1" applyAlignment="1">
      <alignment horizontal="center" vertical="center"/>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2" xfId="2" applyFont="1" applyFill="1" applyBorder="1" applyAlignment="1" applyProtection="1">
      <alignment horizontal="center" vertical="center" wrapText="1"/>
      <protection locked="0"/>
    </xf>
    <xf numFmtId="0" fontId="9" fillId="2" borderId="4" xfId="2" applyFont="1" applyFill="1" applyBorder="1" applyAlignment="1" applyProtection="1">
      <alignment horizontal="center" vertical="center" wrapTex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8" fillId="2" borderId="1" xfId="2" applyFont="1" applyFill="1" applyBorder="1" applyAlignment="1" applyProtection="1">
      <alignment horizontal="center" vertical="center" wrapText="1"/>
      <protection locked="0"/>
    </xf>
    <xf numFmtId="0" fontId="18" fillId="2" borderId="1" xfId="2" applyFont="1" applyFill="1" applyBorder="1" applyAlignment="1">
      <alignment horizontal="center" vertical="center" wrapText="1"/>
    </xf>
    <xf numFmtId="0" fontId="23" fillId="2" borderId="1" xfId="2" applyFont="1" applyFill="1" applyBorder="1" applyAlignment="1" applyProtection="1">
      <alignment horizontal="center" vertical="center" wrapText="1"/>
      <protection locked="0"/>
    </xf>
    <xf numFmtId="0" fontId="23" fillId="2" borderId="1" xfId="2" applyFont="1" applyFill="1" applyBorder="1" applyAlignment="1">
      <alignment horizontal="center" vertical="center" wrapText="1"/>
    </xf>
    <xf numFmtId="0" fontId="23" fillId="2" borderId="14" xfId="2" applyFont="1" applyFill="1" applyBorder="1" applyAlignment="1" applyProtection="1">
      <alignment horizontal="center" vertical="center" wrapText="1"/>
      <protection locked="0"/>
    </xf>
    <xf numFmtId="0" fontId="23" fillId="2" borderId="13" xfId="2" applyFont="1" applyFill="1" applyBorder="1" applyAlignment="1" applyProtection="1">
      <alignment horizontal="center" vertical="center" wrapText="1"/>
      <protection locked="0"/>
    </xf>
    <xf numFmtId="0" fontId="9" fillId="2" borderId="6" xfId="7" applyFont="1" applyFill="1" applyBorder="1" applyAlignment="1">
      <alignment horizontal="center" vertical="center" shrinkToFit="1"/>
    </xf>
    <xf numFmtId="0" fontId="9" fillId="2" borderId="7" xfId="7" applyFont="1" applyFill="1" applyBorder="1" applyAlignment="1">
      <alignment horizontal="center" vertical="center" shrinkToFit="1"/>
    </xf>
    <xf numFmtId="0" fontId="9" fillId="2" borderId="5" xfId="7" applyFont="1" applyFill="1" applyBorder="1" applyAlignment="1">
      <alignment horizontal="center" vertical="center" shrinkToFit="1"/>
    </xf>
    <xf numFmtId="0" fontId="9" fillId="2" borderId="9" xfId="7" applyFont="1" applyFill="1" applyBorder="1" applyAlignment="1">
      <alignment horizontal="center" vertical="center" shrinkToFit="1"/>
    </xf>
    <xf numFmtId="0" fontId="9" fillId="2" borderId="10" xfId="7" applyFont="1" applyFill="1" applyBorder="1" applyAlignment="1">
      <alignment horizontal="center" vertical="center" shrinkToFit="1"/>
    </xf>
    <xf numFmtId="0" fontId="9" fillId="2" borderId="11" xfId="7" applyFont="1" applyFill="1" applyBorder="1" applyAlignment="1">
      <alignment horizontal="center" vertical="center" shrinkToFit="1"/>
    </xf>
    <xf numFmtId="0" fontId="24" fillId="0" borderId="1" xfId="7" applyFont="1" applyBorder="1" applyAlignment="1">
      <alignment horizontal="center" vertical="center" shrinkToFit="1"/>
    </xf>
    <xf numFmtId="0" fontId="14" fillId="0" borderId="13" xfId="2" applyFont="1" applyBorder="1" applyAlignment="1" applyProtection="1">
      <alignment horizontal="center"/>
      <protection locked="0"/>
    </xf>
    <xf numFmtId="0" fontId="14" fillId="0" borderId="1" xfId="2" applyFont="1" applyBorder="1" applyAlignment="1" applyProtection="1">
      <alignment horizontal="center"/>
      <protection locked="0"/>
    </xf>
    <xf numFmtId="0" fontId="14" fillId="2" borderId="13" xfId="2" applyFont="1" applyFill="1" applyBorder="1" applyAlignment="1">
      <alignment vertical="center" textRotation="255"/>
    </xf>
    <xf numFmtId="0" fontId="14" fillId="2" borderId="1" xfId="2" applyFont="1" applyFill="1" applyBorder="1" applyAlignment="1">
      <alignment vertical="center" textRotation="255"/>
    </xf>
    <xf numFmtId="0" fontId="15" fillId="0" borderId="0" xfId="2" applyFont="1" applyAlignment="1">
      <alignment horizontal="left" vertical="center"/>
    </xf>
    <xf numFmtId="0" fontId="14" fillId="2" borderId="6" xfId="2" applyFont="1" applyFill="1" applyBorder="1" applyAlignment="1">
      <alignment horizontal="center" vertical="center"/>
    </xf>
    <xf numFmtId="0" fontId="14" fillId="2" borderId="7" xfId="2" applyFont="1" applyFill="1" applyBorder="1" applyAlignment="1">
      <alignment horizontal="center" vertical="center"/>
    </xf>
    <xf numFmtId="0" fontId="14" fillId="2" borderId="5" xfId="2" applyFont="1" applyFill="1" applyBorder="1" applyAlignment="1">
      <alignment horizontal="center" vertical="center"/>
    </xf>
    <xf numFmtId="187" fontId="32" fillId="0" borderId="6" xfId="2" applyNumberFormat="1" applyFont="1" applyBorder="1" applyAlignment="1">
      <alignment horizontal="left" vertical="center"/>
    </xf>
    <xf numFmtId="187" fontId="32" fillId="0" borderId="7" xfId="2" applyNumberFormat="1" applyFont="1" applyBorder="1" applyAlignment="1">
      <alignment horizontal="left" vertical="center"/>
    </xf>
    <xf numFmtId="187" fontId="32" fillId="0" borderId="5" xfId="2" applyNumberFormat="1" applyFont="1" applyBorder="1" applyAlignment="1">
      <alignment horizontal="left" vertical="center"/>
    </xf>
    <xf numFmtId="0" fontId="14" fillId="2" borderId="1" xfId="2" applyFont="1" applyFill="1" applyBorder="1" applyAlignment="1">
      <alignment horizontal="center" vertical="center"/>
    </xf>
    <xf numFmtId="187" fontId="14" fillId="0" borderId="1" xfId="2" applyNumberFormat="1" applyFont="1" applyBorder="1" applyAlignment="1">
      <alignment horizontal="left" vertical="center" shrinkToFit="1"/>
    </xf>
    <xf numFmtId="176" fontId="14" fillId="0" borderId="6" xfId="2" applyNumberFormat="1" applyFont="1" applyBorder="1" applyAlignment="1">
      <alignment horizontal="center" vertical="center"/>
    </xf>
    <xf numFmtId="176" fontId="14" fillId="0" borderId="7" xfId="2" applyNumberFormat="1" applyFont="1" applyBorder="1" applyAlignment="1">
      <alignment horizontal="center" vertical="center"/>
    </xf>
    <xf numFmtId="176" fontId="14" fillId="0" borderId="5" xfId="2" applyNumberFormat="1" applyFont="1" applyBorder="1" applyAlignment="1">
      <alignment horizontal="center" vertical="center"/>
    </xf>
    <xf numFmtId="176" fontId="14" fillId="0" borderId="9" xfId="2" applyNumberFormat="1" applyFont="1" applyBorder="1" applyAlignment="1">
      <alignment horizontal="center" vertical="center"/>
    </xf>
    <xf numFmtId="176" fontId="14" fillId="0" borderId="10" xfId="2" applyNumberFormat="1" applyFont="1" applyBorder="1" applyAlignment="1">
      <alignment horizontal="center" vertical="center"/>
    </xf>
    <xf numFmtId="176" fontId="14" fillId="0" borderId="11" xfId="2" applyNumberFormat="1" applyFont="1" applyBorder="1" applyAlignment="1">
      <alignment horizontal="center" vertical="center"/>
    </xf>
    <xf numFmtId="0" fontId="14" fillId="2" borderId="9" xfId="2" applyFont="1" applyFill="1" applyBorder="1" applyAlignment="1">
      <alignment horizontal="center" vertical="center"/>
    </xf>
    <xf numFmtId="0" fontId="14" fillId="2" borderId="10" xfId="2" applyFont="1" applyFill="1" applyBorder="1" applyAlignment="1">
      <alignment horizontal="center" vertical="center"/>
    </xf>
    <xf numFmtId="0" fontId="14" fillId="2" borderId="11" xfId="2" applyFont="1" applyFill="1" applyBorder="1" applyAlignment="1">
      <alignment horizontal="center" vertical="center"/>
    </xf>
    <xf numFmtId="187" fontId="14" fillId="0" borderId="9" xfId="2" applyNumberFormat="1" applyFont="1" applyBorder="1" applyAlignment="1">
      <alignment horizontal="left" vertical="center"/>
    </xf>
    <xf numFmtId="187" fontId="14" fillId="0" borderId="10" xfId="2" applyNumberFormat="1" applyFont="1" applyBorder="1" applyAlignment="1">
      <alignment horizontal="left" vertical="center"/>
    </xf>
    <xf numFmtId="187" fontId="14" fillId="0" borderId="11" xfId="2" applyNumberFormat="1" applyFont="1" applyBorder="1" applyAlignment="1">
      <alignment horizontal="left" vertical="center"/>
    </xf>
    <xf numFmtId="0" fontId="14" fillId="2" borderId="1" xfId="2" applyFont="1" applyFill="1" applyBorder="1" applyAlignment="1">
      <alignment horizontal="center" vertical="center" wrapText="1"/>
    </xf>
    <xf numFmtId="0" fontId="14" fillId="2" borderId="6" xfId="2" applyFont="1" applyFill="1" applyBorder="1" applyAlignment="1">
      <alignment horizontal="center" vertical="center" shrinkToFit="1"/>
    </xf>
    <xf numFmtId="0" fontId="14" fillId="2" borderId="7" xfId="2" applyFont="1" applyFill="1" applyBorder="1" applyAlignment="1">
      <alignment horizontal="center" vertical="center" shrinkToFit="1"/>
    </xf>
    <xf numFmtId="0" fontId="14" fillId="2" borderId="5" xfId="2" applyFont="1" applyFill="1" applyBorder="1" applyAlignment="1">
      <alignment horizontal="center" vertical="center" shrinkToFit="1"/>
    </xf>
    <xf numFmtId="0" fontId="14" fillId="2" borderId="9" xfId="2" applyFont="1" applyFill="1" applyBorder="1" applyAlignment="1">
      <alignment horizontal="center" vertical="center" shrinkToFit="1"/>
    </xf>
    <xf numFmtId="0" fontId="14" fillId="2" borderId="10" xfId="2" applyFont="1" applyFill="1" applyBorder="1" applyAlignment="1">
      <alignment horizontal="center" vertical="center" shrinkToFit="1"/>
    </xf>
    <xf numFmtId="0" fontId="14" fillId="2" borderId="11" xfId="2" applyFont="1" applyFill="1" applyBorder="1" applyAlignment="1">
      <alignment horizontal="center" vertical="center" shrinkToFit="1"/>
    </xf>
    <xf numFmtId="187" fontId="31" fillId="0" borderId="6" xfId="2" applyNumberFormat="1" applyFont="1" applyBorder="1" applyAlignment="1">
      <alignment horizontal="center" vertical="center" wrapText="1" shrinkToFit="1"/>
    </xf>
    <xf numFmtId="187" fontId="31" fillId="0" borderId="7" xfId="2" applyNumberFormat="1" applyFont="1" applyBorder="1" applyAlignment="1">
      <alignment horizontal="center" vertical="center" wrapText="1" shrinkToFit="1"/>
    </xf>
    <xf numFmtId="187" fontId="31" fillId="0" borderId="5" xfId="2" applyNumberFormat="1" applyFont="1" applyBorder="1" applyAlignment="1">
      <alignment horizontal="center" vertical="center" wrapText="1" shrinkToFit="1"/>
    </xf>
    <xf numFmtId="187" fontId="31" fillId="0" borderId="9" xfId="2" applyNumberFormat="1" applyFont="1" applyBorder="1" applyAlignment="1">
      <alignment horizontal="center" vertical="center" wrapText="1" shrinkToFit="1"/>
    </xf>
    <xf numFmtId="187" fontId="31" fillId="0" borderId="10" xfId="2" applyNumberFormat="1" applyFont="1" applyBorder="1" applyAlignment="1">
      <alignment horizontal="center" vertical="center" wrapText="1" shrinkToFit="1"/>
    </xf>
    <xf numFmtId="187" fontId="31" fillId="0" borderId="11" xfId="2" applyNumberFormat="1" applyFont="1" applyBorder="1" applyAlignment="1">
      <alignment horizontal="center" vertical="center" wrapText="1" shrinkToFit="1"/>
    </xf>
    <xf numFmtId="0" fontId="14" fillId="2" borderId="6" xfId="2" applyFont="1" applyFill="1" applyBorder="1" applyAlignment="1">
      <alignment horizontal="center" vertical="center" wrapText="1" shrinkToFit="1"/>
    </xf>
    <xf numFmtId="0" fontId="14" fillId="2" borderId="7" xfId="2" applyFont="1" applyFill="1" applyBorder="1" applyAlignment="1">
      <alignment horizontal="center" vertical="center" wrapText="1" shrinkToFit="1"/>
    </xf>
    <xf numFmtId="0" fontId="14" fillId="2" borderId="5" xfId="2" applyFont="1" applyFill="1" applyBorder="1" applyAlignment="1">
      <alignment horizontal="center" vertical="center" wrapText="1" shrinkToFit="1"/>
    </xf>
    <xf numFmtId="0" fontId="14" fillId="2" borderId="9" xfId="2" applyFont="1" applyFill="1" applyBorder="1" applyAlignment="1">
      <alignment horizontal="center" vertical="center" wrapText="1" shrinkToFit="1"/>
    </xf>
    <xf numFmtId="0" fontId="14" fillId="2" borderId="10" xfId="2" applyFont="1" applyFill="1" applyBorder="1" applyAlignment="1">
      <alignment horizontal="center" vertical="center" wrapText="1" shrinkToFit="1"/>
    </xf>
    <xf numFmtId="0" fontId="14" fillId="2" borderId="11" xfId="2" applyFont="1" applyFill="1" applyBorder="1" applyAlignment="1">
      <alignment horizontal="center" vertical="center" wrapText="1" shrinkToFit="1"/>
    </xf>
    <xf numFmtId="0" fontId="29" fillId="0" borderId="12" xfId="2" applyFont="1" applyBorder="1" applyAlignment="1">
      <alignment vertical="center" wrapText="1" shrinkToFit="1"/>
    </xf>
    <xf numFmtId="0" fontId="29" fillId="0" borderId="0" xfId="2" applyFont="1" applyAlignment="1">
      <alignment vertical="center" wrapText="1" shrinkToFit="1"/>
    </xf>
    <xf numFmtId="0" fontId="29" fillId="0" borderId="4" xfId="2" applyFont="1" applyBorder="1" applyAlignment="1">
      <alignment vertical="center" wrapText="1" shrinkToFit="1"/>
    </xf>
    <xf numFmtId="0" fontId="47" fillId="0" borderId="10" xfId="2" applyFont="1" applyBorder="1" applyAlignment="1" applyProtection="1">
      <alignment horizontal="left" vertical="top" wrapText="1"/>
      <protection locked="0"/>
    </xf>
    <xf numFmtId="0" fontId="29" fillId="0" borderId="6" xfId="2" applyFont="1" applyBorder="1" applyAlignment="1" applyProtection="1">
      <alignment horizontal="center" vertical="center"/>
      <protection locked="0"/>
    </xf>
    <xf numFmtId="0" fontId="29" fillId="0" borderId="5" xfId="2" applyFont="1" applyBorder="1" applyAlignment="1" applyProtection="1">
      <alignment horizontal="center" vertical="center"/>
      <protection locked="0"/>
    </xf>
    <xf numFmtId="0" fontId="29" fillId="0" borderId="9" xfId="2" applyFont="1" applyBorder="1" applyAlignment="1" applyProtection="1">
      <alignment horizontal="center" vertical="center"/>
      <protection locked="0"/>
    </xf>
    <xf numFmtId="0" fontId="29" fillId="0" borderId="1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29" fillId="2" borderId="1" xfId="2" applyFont="1" applyFill="1" applyBorder="1" applyAlignment="1">
      <alignment horizontal="center" vertical="center" wrapText="1"/>
    </xf>
    <xf numFmtId="0" fontId="45" fillId="0" borderId="1" xfId="2" applyFont="1" applyBorder="1" applyAlignment="1" applyProtection="1">
      <alignment horizontal="center" vertical="center"/>
      <protection locked="0"/>
    </xf>
    <xf numFmtId="0" fontId="29" fillId="2" borderId="6" xfId="2" applyFont="1" applyFill="1" applyBorder="1" applyAlignment="1">
      <alignment horizontal="center" vertical="center" wrapText="1" shrinkToFit="1"/>
    </xf>
    <xf numFmtId="0" fontId="29" fillId="2" borderId="5" xfId="2" applyFont="1" applyFill="1" applyBorder="1" applyAlignment="1">
      <alignment horizontal="center" vertical="center" wrapText="1" shrinkToFit="1"/>
    </xf>
    <xf numFmtId="0" fontId="29" fillId="2" borderId="12" xfId="2" applyFont="1" applyFill="1" applyBorder="1" applyAlignment="1">
      <alignment horizontal="center" vertical="center" wrapText="1" shrinkToFit="1"/>
    </xf>
    <xf numFmtId="0" fontId="29" fillId="2" borderId="4" xfId="2" applyFont="1" applyFill="1" applyBorder="1" applyAlignment="1">
      <alignment horizontal="center" vertical="center" wrapText="1" shrinkToFit="1"/>
    </xf>
    <xf numFmtId="0" fontId="29" fillId="2" borderId="9" xfId="2" applyFont="1" applyFill="1" applyBorder="1" applyAlignment="1">
      <alignment horizontal="center" vertical="center" wrapText="1" shrinkToFit="1"/>
    </xf>
    <xf numFmtId="0" fontId="29" fillId="2" borderId="11" xfId="2" applyFont="1" applyFill="1" applyBorder="1" applyAlignment="1">
      <alignment horizontal="center" vertical="center" wrapText="1" shrinkToFit="1"/>
    </xf>
    <xf numFmtId="0" fontId="29" fillId="2" borderId="14" xfId="2" applyFont="1" applyFill="1" applyBorder="1" applyAlignment="1">
      <alignment horizontal="center" vertical="center" wrapText="1" shrinkToFit="1"/>
    </xf>
    <xf numFmtId="0" fontId="29" fillId="2" borderId="15" xfId="2" applyFont="1" applyFill="1" applyBorder="1" applyAlignment="1">
      <alignment horizontal="center" vertical="center" wrapText="1" shrinkToFit="1"/>
    </xf>
    <xf numFmtId="0" fontId="29" fillId="2" borderId="13" xfId="2" applyFont="1" applyFill="1" applyBorder="1" applyAlignment="1">
      <alignment horizontal="center" vertical="center" wrapText="1" shrinkToFit="1"/>
    </xf>
    <xf numFmtId="0" fontId="29" fillId="0" borderId="12" xfId="2" applyFont="1" applyBorder="1" applyAlignment="1" applyProtection="1">
      <alignment horizontal="center" vertical="center"/>
      <protection locked="0"/>
    </xf>
    <xf numFmtId="0" fontId="29" fillId="0" borderId="4" xfId="2" applyFont="1" applyBorder="1" applyAlignment="1" applyProtection="1">
      <alignment horizontal="center" vertical="center"/>
      <protection locked="0"/>
    </xf>
    <xf numFmtId="0" fontId="29" fillId="2" borderId="14" xfId="2" applyFont="1" applyFill="1" applyBorder="1" applyAlignment="1" applyProtection="1">
      <alignment horizontal="center" vertical="center"/>
      <protection locked="0"/>
    </xf>
    <xf numFmtId="0" fontId="29" fillId="2" borderId="13" xfId="2" applyFont="1" applyFill="1" applyBorder="1" applyAlignment="1" applyProtection="1">
      <alignment horizontal="center" vertical="center"/>
      <protection locked="0"/>
    </xf>
    <xf numFmtId="0" fontId="48" fillId="2" borderId="14" xfId="2" applyFont="1" applyFill="1" applyBorder="1" applyAlignment="1" applyProtection="1">
      <alignment horizontal="center" vertical="center"/>
      <protection locked="0"/>
    </xf>
    <xf numFmtId="0" fontId="48" fillId="2" borderId="13" xfId="2" applyFont="1" applyFill="1" applyBorder="1" applyAlignment="1" applyProtection="1">
      <alignment horizontal="center" vertical="center"/>
      <protection locked="0"/>
    </xf>
    <xf numFmtId="0" fontId="29" fillId="0" borderId="14" xfId="2" applyFont="1" applyBorder="1" applyAlignment="1">
      <alignment horizontal="center" vertical="center" shrinkToFit="1"/>
    </xf>
    <xf numFmtId="0" fontId="29" fillId="0" borderId="13" xfId="2" applyFont="1" applyBorder="1" applyAlignment="1">
      <alignment horizontal="center" vertical="center" shrinkToFit="1"/>
    </xf>
    <xf numFmtId="200" fontId="29" fillId="0" borderId="2" xfId="2" applyNumberFormat="1" applyFont="1" applyBorder="1" applyAlignment="1">
      <alignment horizontal="right" vertical="center" shrinkToFit="1"/>
    </xf>
    <xf numFmtId="200" fontId="29" fillId="0" borderId="3" xfId="2" applyNumberFormat="1" applyFont="1" applyBorder="1" applyAlignment="1">
      <alignment horizontal="right" vertical="center" shrinkToFit="1"/>
    </xf>
    <xf numFmtId="200" fontId="29" fillId="0" borderId="8" xfId="2" applyNumberFormat="1" applyFont="1" applyBorder="1" applyAlignment="1">
      <alignment horizontal="right" vertical="center" shrinkToFit="1"/>
    </xf>
    <xf numFmtId="0" fontId="29" fillId="2" borderId="6" xfId="2" applyFont="1" applyFill="1" applyBorder="1" applyAlignment="1" applyProtection="1">
      <alignment horizontal="center" vertical="center"/>
      <protection locked="0"/>
    </xf>
    <xf numFmtId="0" fontId="29" fillId="2" borderId="9" xfId="2" applyFont="1" applyFill="1" applyBorder="1" applyAlignment="1" applyProtection="1">
      <alignment horizontal="center" vertical="center"/>
      <protection locked="0"/>
    </xf>
    <xf numFmtId="177" fontId="29" fillId="3" borderId="2" xfId="2" applyNumberFormat="1" applyFont="1" applyFill="1" applyBorder="1" applyAlignment="1">
      <alignment horizontal="center" vertical="center" shrinkToFit="1"/>
    </xf>
    <xf numFmtId="177" fontId="29" fillId="3" borderId="3" xfId="2" applyNumberFormat="1" applyFont="1" applyFill="1" applyBorder="1" applyAlignment="1">
      <alignment horizontal="center" vertical="center" shrinkToFit="1"/>
    </xf>
    <xf numFmtId="177" fontId="29" fillId="3" borderId="8" xfId="2" applyNumberFormat="1" applyFont="1" applyFill="1" applyBorder="1" applyAlignment="1">
      <alignment horizontal="center" vertical="center" shrinkToFit="1"/>
    </xf>
    <xf numFmtId="49" fontId="29" fillId="0" borderId="1" xfId="2" applyNumberFormat="1" applyFont="1" applyBorder="1" applyAlignment="1">
      <alignment horizontal="center" vertical="center"/>
    </xf>
    <xf numFmtId="0" fontId="29" fillId="0" borderId="6" xfId="2" applyFont="1" applyBorder="1" applyAlignment="1">
      <alignment horizontal="center" vertical="center" shrinkToFit="1"/>
    </xf>
    <xf numFmtId="0" fontId="29" fillId="0" borderId="7" xfId="2" applyFont="1" applyBorder="1" applyAlignment="1">
      <alignment horizontal="center" vertical="center" shrinkToFit="1"/>
    </xf>
    <xf numFmtId="0" fontId="29" fillId="0" borderId="5" xfId="2" applyFont="1" applyBorder="1" applyAlignment="1">
      <alignment horizontal="center" vertical="center" shrinkToFit="1"/>
    </xf>
    <xf numFmtId="0" fontId="29" fillId="0" borderId="9" xfId="2" applyFont="1" applyBorder="1" applyAlignment="1">
      <alignment horizontal="center" vertical="center" shrinkToFit="1"/>
    </xf>
    <xf numFmtId="0" fontId="29" fillId="0" borderId="10" xfId="2" applyFont="1" applyBorder="1" applyAlignment="1">
      <alignment horizontal="center" vertical="center" shrinkToFit="1"/>
    </xf>
    <xf numFmtId="0" fontId="29" fillId="0" borderId="11" xfId="2" applyFont="1" applyBorder="1" applyAlignment="1">
      <alignment horizontal="center" vertical="center" shrinkToFit="1"/>
    </xf>
    <xf numFmtId="0" fontId="29" fillId="0" borderId="7" xfId="2" applyFont="1" applyBorder="1" applyAlignment="1">
      <alignment horizontal="center" vertical="center" wrapText="1" shrinkToFit="1"/>
    </xf>
    <xf numFmtId="176" fontId="29" fillId="2" borderId="14" xfId="2" applyNumberFormat="1" applyFont="1" applyFill="1" applyBorder="1" applyAlignment="1">
      <alignment horizontal="center" vertical="center" shrinkToFit="1"/>
    </xf>
    <xf numFmtId="176" fontId="29" fillId="2" borderId="13" xfId="2" applyNumberFormat="1" applyFont="1" applyFill="1" applyBorder="1" applyAlignment="1">
      <alignment horizontal="center" vertical="center" shrinkToFit="1"/>
    </xf>
    <xf numFmtId="188" fontId="14" fillId="0" borderId="2" xfId="2" applyNumberFormat="1" applyFont="1" applyBorder="1" applyAlignment="1" applyProtection="1">
      <alignment horizontal="center" vertical="center" shrinkToFit="1"/>
      <protection locked="0"/>
    </xf>
    <xf numFmtId="188" fontId="14" fillId="0" borderId="8" xfId="2" applyNumberFormat="1"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34" fillId="0" borderId="1" xfId="0" applyFont="1" applyBorder="1" applyAlignment="1">
      <alignment horizontal="center" vertical="center" shrinkToFit="1"/>
    </xf>
    <xf numFmtId="0" fontId="14" fillId="0" borderId="3" xfId="2" applyFont="1" applyBorder="1" applyAlignment="1" applyProtection="1">
      <alignment horizontal="center" vertical="center" shrinkToFit="1"/>
      <protection locked="0"/>
    </xf>
    <xf numFmtId="0" fontId="14" fillId="2" borderId="14" xfId="2" applyFont="1" applyFill="1" applyBorder="1" applyAlignment="1">
      <alignment horizontal="center" vertical="center" textRotation="255"/>
    </xf>
    <xf numFmtId="0" fontId="14" fillId="2" borderId="15" xfId="2" applyFont="1" applyFill="1" applyBorder="1" applyAlignment="1">
      <alignment horizontal="center" vertical="center" textRotation="255"/>
    </xf>
    <xf numFmtId="0" fontId="14" fillId="2" borderId="13" xfId="2" applyFont="1" applyFill="1" applyBorder="1" applyAlignment="1">
      <alignment horizontal="center" vertical="center" textRotation="255"/>
    </xf>
    <xf numFmtId="0" fontId="14" fillId="2" borderId="6" xfId="2" applyFont="1" applyFill="1" applyBorder="1" applyAlignment="1" applyProtection="1">
      <alignment horizontal="center" vertical="center"/>
      <protection locked="0"/>
    </xf>
    <xf numFmtId="0" fontId="14" fillId="2" borderId="7" xfId="2" applyFont="1" applyFill="1" applyBorder="1" applyAlignment="1" applyProtection="1">
      <alignment horizontal="center" vertical="center"/>
      <protection locked="0"/>
    </xf>
    <xf numFmtId="0" fontId="14" fillId="2" borderId="5" xfId="2" applyFont="1" applyFill="1" applyBorder="1" applyAlignment="1" applyProtection="1">
      <alignment horizontal="center" vertical="center"/>
      <protection locked="0"/>
    </xf>
    <xf numFmtId="0" fontId="14" fillId="2" borderId="9" xfId="2" applyFont="1" applyFill="1" applyBorder="1" applyAlignment="1" applyProtection="1">
      <alignment horizontal="center" vertical="center"/>
      <protection locked="0"/>
    </xf>
    <xf numFmtId="0" fontId="14" fillId="2" borderId="10" xfId="2" applyFont="1" applyFill="1" applyBorder="1" applyAlignment="1" applyProtection="1">
      <alignment horizontal="center" vertical="center"/>
      <protection locked="0"/>
    </xf>
    <xf numFmtId="0" fontId="14" fillId="2" borderId="11" xfId="2" applyFont="1" applyFill="1" applyBorder="1" applyAlignment="1" applyProtection="1">
      <alignment horizontal="center" vertical="center"/>
      <protection locked="0"/>
    </xf>
    <xf numFmtId="0" fontId="14" fillId="2" borderId="6" xfId="2" applyFont="1" applyFill="1" applyBorder="1" applyAlignment="1">
      <alignment horizontal="center" vertical="center" wrapText="1"/>
    </xf>
    <xf numFmtId="0" fontId="14" fillId="2" borderId="7" xfId="2" applyFont="1" applyFill="1" applyBorder="1" applyAlignment="1">
      <alignment horizontal="center" vertical="center" wrapText="1"/>
    </xf>
    <xf numFmtId="0" fontId="14" fillId="2" borderId="5" xfId="2" applyFont="1" applyFill="1" applyBorder="1" applyAlignment="1">
      <alignment horizontal="center" vertical="center" wrapText="1"/>
    </xf>
    <xf numFmtId="0" fontId="14" fillId="2" borderId="9" xfId="2" applyFont="1" applyFill="1" applyBorder="1" applyAlignment="1">
      <alignment horizontal="center" vertical="center" wrapText="1"/>
    </xf>
    <xf numFmtId="0" fontId="14" fillId="2" borderId="10" xfId="2" applyFont="1" applyFill="1" applyBorder="1" applyAlignment="1">
      <alignment horizontal="center" vertical="center" wrapText="1"/>
    </xf>
    <xf numFmtId="0" fontId="14" fillId="2" borderId="11" xfId="2" applyFont="1" applyFill="1" applyBorder="1" applyAlignment="1">
      <alignment horizontal="center" vertical="center" wrapText="1"/>
    </xf>
    <xf numFmtId="0" fontId="14" fillId="2" borderId="12" xfId="2" applyFont="1" applyFill="1" applyBorder="1" applyAlignment="1">
      <alignment horizontal="center" vertical="center" wrapText="1"/>
    </xf>
    <xf numFmtId="0" fontId="14" fillId="2" borderId="4" xfId="2" applyFont="1" applyFill="1" applyBorder="1" applyAlignment="1">
      <alignment horizontal="center" vertical="center"/>
    </xf>
    <xf numFmtId="0" fontId="14" fillId="2" borderId="15" xfId="2" applyFont="1" applyFill="1" applyBorder="1" applyAlignment="1">
      <alignment horizontal="center" vertical="center" wrapText="1"/>
    </xf>
    <xf numFmtId="0" fontId="14" fillId="2" borderId="13" xfId="2" applyFont="1" applyFill="1" applyBorder="1" applyAlignment="1">
      <alignment horizontal="center" vertical="center"/>
    </xf>
    <xf numFmtId="0" fontId="14" fillId="2" borderId="14" xfId="2" applyFont="1" applyFill="1" applyBorder="1" applyAlignment="1">
      <alignment horizontal="center" vertical="center" wrapText="1"/>
    </xf>
    <xf numFmtId="0" fontId="14" fillId="2" borderId="13" xfId="2" applyFont="1" applyFill="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32" fillId="2" borderId="1" xfId="2" applyFont="1" applyFill="1" applyBorder="1" applyAlignment="1">
      <alignment horizontal="center" vertical="center"/>
    </xf>
    <xf numFmtId="0" fontId="32" fillId="2" borderId="1" xfId="2" applyFont="1" applyFill="1" applyBorder="1" applyAlignment="1">
      <alignment horizontal="center" vertical="center" wrapText="1" shrinkToFit="1"/>
    </xf>
    <xf numFmtId="0" fontId="14" fillId="0" borderId="13" xfId="2" applyFont="1" applyBorder="1" applyAlignment="1">
      <alignment horizontal="left" vertical="center"/>
    </xf>
    <xf numFmtId="0" fontId="14" fillId="2" borderId="2" xfId="2" applyFont="1" applyFill="1" applyBorder="1" applyAlignment="1">
      <alignment horizontal="center" vertical="center" wrapText="1"/>
    </xf>
    <xf numFmtId="0" fontId="14" fillId="2" borderId="8" xfId="2" applyFont="1" applyFill="1" applyBorder="1" applyAlignment="1">
      <alignment horizontal="center" vertical="center" wrapText="1"/>
    </xf>
    <xf numFmtId="0" fontId="14" fillId="0" borderId="9" xfId="2" applyFont="1" applyBorder="1" applyAlignment="1">
      <alignment horizontal="center" vertical="center" wrapText="1" shrinkToFit="1"/>
    </xf>
    <xf numFmtId="0" fontId="14" fillId="0" borderId="10" xfId="2" applyFont="1" applyBorder="1" applyAlignment="1">
      <alignment horizontal="center" vertical="center" wrapText="1" shrinkToFit="1"/>
    </xf>
    <xf numFmtId="0" fontId="24" fillId="0" borderId="11" xfId="0" applyFont="1" applyBorder="1" applyAlignment="1">
      <alignment horizontal="center" vertical="center" wrapText="1" shrinkToFit="1"/>
    </xf>
    <xf numFmtId="0" fontId="14" fillId="2" borderId="1" xfId="2" applyFont="1" applyFill="1" applyBorder="1" applyAlignment="1" applyProtection="1">
      <alignment horizontal="center" vertical="center"/>
      <protection locked="0"/>
    </xf>
    <xf numFmtId="0" fontId="14" fillId="2" borderId="1" xfId="2" applyFont="1" applyFill="1" applyBorder="1" applyAlignment="1">
      <alignment horizontal="center" vertical="center" textRotation="255"/>
    </xf>
    <xf numFmtId="0" fontId="15" fillId="0" borderId="10" xfId="2" applyFont="1" applyBorder="1" applyAlignment="1">
      <alignment horizontal="left" vertical="center"/>
    </xf>
    <xf numFmtId="0" fontId="14" fillId="0" borderId="14" xfId="2" applyFont="1" applyBorder="1" applyAlignment="1">
      <alignment horizontal="left" vertical="center"/>
    </xf>
    <xf numFmtId="0" fontId="14" fillId="2" borderId="2" xfId="2" applyFont="1" applyFill="1" applyBorder="1" applyAlignment="1">
      <alignment horizontal="center" vertical="center"/>
    </xf>
    <xf numFmtId="0" fontId="14" fillId="2" borderId="8" xfId="2" applyFont="1" applyFill="1" applyBorder="1" applyAlignment="1">
      <alignment horizontal="center" vertical="center"/>
    </xf>
    <xf numFmtId="0" fontId="14" fillId="2" borderId="14" xfId="2" applyFont="1" applyFill="1" applyBorder="1" applyAlignment="1">
      <alignment horizontal="center" vertical="center" shrinkToFit="1"/>
    </xf>
    <xf numFmtId="0" fontId="14" fillId="2" borderId="13" xfId="2" applyFont="1" applyFill="1" applyBorder="1" applyAlignment="1">
      <alignment horizontal="center" vertical="center" shrinkToFit="1"/>
    </xf>
    <xf numFmtId="0" fontId="14" fillId="0" borderId="7" xfId="2" applyFont="1" applyBorder="1" applyAlignment="1">
      <alignment horizontal="center" vertical="center" wrapText="1" shrinkToFit="1"/>
    </xf>
    <xf numFmtId="0" fontId="24" fillId="0" borderId="5" xfId="0" applyFont="1" applyBorder="1" applyAlignment="1">
      <alignment horizontal="center" vertical="center" wrapText="1" shrinkToFit="1"/>
    </xf>
    <xf numFmtId="0" fontId="24" fillId="0" borderId="9" xfId="0" applyFont="1" applyBorder="1" applyAlignment="1">
      <alignment horizontal="center" vertical="center" wrapText="1" shrinkToFit="1"/>
    </xf>
    <xf numFmtId="0" fontId="24" fillId="0" borderId="10" xfId="0" applyFont="1" applyBorder="1" applyAlignment="1">
      <alignment horizontal="center" vertical="center" wrapText="1" shrinkToFit="1"/>
    </xf>
    <xf numFmtId="0" fontId="24" fillId="0" borderId="9" xfId="0" applyFont="1" applyBorder="1" applyAlignment="1">
      <alignment horizontal="center" vertical="center"/>
    </xf>
    <xf numFmtId="0" fontId="24" fillId="0" borderId="11" xfId="0" applyFont="1" applyBorder="1" applyAlignment="1">
      <alignment horizontal="center" vertical="center"/>
    </xf>
    <xf numFmtId="0" fontId="14" fillId="0" borderId="24" xfId="2" applyFont="1" applyBorder="1" applyAlignment="1" applyProtection="1">
      <alignment horizontal="center" vertical="center" shrinkToFit="1"/>
      <protection locked="0"/>
    </xf>
    <xf numFmtId="0" fontId="14" fillId="2" borderId="0" xfId="2" applyFont="1" applyFill="1" applyAlignment="1">
      <alignment horizontal="center" vertical="center" wrapText="1"/>
    </xf>
    <xf numFmtId="0" fontId="14" fillId="2" borderId="4" xfId="2" applyFont="1" applyFill="1" applyBorder="1" applyAlignment="1">
      <alignment horizontal="center" vertical="center" wrapText="1"/>
    </xf>
    <xf numFmtId="0" fontId="24" fillId="0" borderId="1" xfId="0" applyFont="1" applyBorder="1" applyAlignment="1">
      <alignment horizontal="center" vertical="center" textRotation="255"/>
    </xf>
    <xf numFmtId="0" fontId="14" fillId="2" borderId="12" xfId="2" applyFont="1" applyFill="1" applyBorder="1" applyAlignment="1">
      <alignment horizontal="center" vertical="center"/>
    </xf>
    <xf numFmtId="0" fontId="14" fillId="2" borderId="15" xfId="2" applyFont="1" applyFill="1" applyBorder="1" applyAlignment="1">
      <alignment horizontal="center" vertical="center"/>
    </xf>
    <xf numFmtId="0" fontId="24" fillId="0" borderId="13" xfId="0" applyFont="1" applyBorder="1" applyAlignment="1">
      <alignment horizontal="center" vertical="center"/>
    </xf>
    <xf numFmtId="0" fontId="14" fillId="0" borderId="6" xfId="2" applyFont="1" applyBorder="1" applyAlignment="1">
      <alignment horizontal="center" vertical="center" shrinkToFit="1"/>
    </xf>
    <xf numFmtId="0" fontId="24" fillId="0" borderId="9" xfId="0" applyFont="1" applyBorder="1" applyAlignment="1">
      <alignment horizontal="center" vertical="center" shrinkToFit="1"/>
    </xf>
    <xf numFmtId="0" fontId="24" fillId="0" borderId="11" xfId="0" applyFont="1" applyBorder="1" applyAlignment="1">
      <alignment horizontal="center" vertical="center" shrinkToFit="1"/>
    </xf>
    <xf numFmtId="0" fontId="17" fillId="0" borderId="2" xfId="2" applyBorder="1" applyAlignment="1">
      <alignment horizontal="center" vertical="center"/>
    </xf>
    <xf numFmtId="0" fontId="17" fillId="0" borderId="8" xfId="2" applyBorder="1" applyAlignment="1">
      <alignment horizontal="center" vertical="center"/>
    </xf>
    <xf numFmtId="176" fontId="17" fillId="0" borderId="1" xfId="2" applyNumberFormat="1" applyBorder="1" applyAlignment="1">
      <alignment horizontal="center" vertical="center"/>
    </xf>
    <xf numFmtId="0" fontId="17" fillId="0" borderId="2" xfId="2" applyBorder="1" applyAlignment="1">
      <alignment vertical="center"/>
    </xf>
    <xf numFmtId="0" fontId="17" fillId="0" borderId="3" xfId="2" applyBorder="1" applyAlignment="1">
      <alignment vertical="center"/>
    </xf>
    <xf numFmtId="0" fontId="24" fillId="0" borderId="3" xfId="0" applyFont="1" applyBorder="1">
      <alignment vertical="center"/>
    </xf>
    <xf numFmtId="0" fontId="24" fillId="0" borderId="8" xfId="0" applyFont="1" applyBorder="1">
      <alignment vertical="center"/>
    </xf>
    <xf numFmtId="0" fontId="17" fillId="0" borderId="3" xfId="2" applyBorder="1" applyAlignment="1">
      <alignment horizontal="center" vertical="center"/>
    </xf>
    <xf numFmtId="176" fontId="17" fillId="0" borderId="1" xfId="2" applyNumberFormat="1" applyBorder="1" applyAlignment="1">
      <alignment horizontal="center" vertical="center" shrinkToFit="1"/>
    </xf>
    <xf numFmtId="188" fontId="14" fillId="0" borderId="2" xfId="2" applyNumberFormat="1" applyFont="1" applyBorder="1" applyAlignment="1" applyProtection="1">
      <alignment horizontal="center" vertical="center"/>
      <protection locked="0"/>
    </xf>
    <xf numFmtId="188" fontId="14" fillId="0" borderId="8" xfId="2" applyNumberFormat="1" applyFont="1" applyBorder="1" applyAlignment="1" applyProtection="1">
      <alignment horizontal="center" vertical="center"/>
      <protection locked="0"/>
    </xf>
    <xf numFmtId="176" fontId="17" fillId="0" borderId="2" xfId="2" applyNumberFormat="1" applyBorder="1" applyAlignment="1">
      <alignment horizontal="center" vertical="center" shrinkToFit="1"/>
    </xf>
    <xf numFmtId="176" fontId="17" fillId="0" borderId="8" xfId="2" applyNumberFormat="1" applyBorder="1" applyAlignment="1">
      <alignment horizontal="center" vertical="center" shrinkToFit="1"/>
    </xf>
    <xf numFmtId="0" fontId="17" fillId="0" borderId="8" xfId="2" applyBorder="1" applyAlignment="1">
      <alignment vertical="center"/>
    </xf>
    <xf numFmtId="0" fontId="17" fillId="0" borderId="2" xfId="2" applyBorder="1" applyAlignment="1">
      <alignment horizontal="center" vertical="center" wrapText="1"/>
    </xf>
    <xf numFmtId="0" fontId="17" fillId="0" borderId="3" xfId="2" applyBorder="1" applyAlignment="1">
      <alignment horizontal="center" vertical="center" wrapText="1"/>
    </xf>
    <xf numFmtId="0" fontId="17" fillId="0" borderId="8" xfId="2" applyBorder="1" applyAlignment="1">
      <alignment horizontal="center" vertical="center" wrapText="1"/>
    </xf>
    <xf numFmtId="176" fontId="17" fillId="0" borderId="2" xfId="2" applyNumberFormat="1" applyBorder="1" applyAlignment="1">
      <alignment horizontal="center" vertical="center"/>
    </xf>
    <xf numFmtId="176" fontId="17" fillId="0" borderId="8" xfId="2" applyNumberFormat="1" applyBorder="1" applyAlignment="1">
      <alignment horizontal="center" vertical="center"/>
    </xf>
    <xf numFmtId="0" fontId="17" fillId="0" borderId="1" xfId="2" applyBorder="1" applyAlignment="1">
      <alignment horizontal="center" vertical="center"/>
    </xf>
    <xf numFmtId="0" fontId="14" fillId="2" borderId="12" xfId="2" applyFont="1" applyFill="1" applyBorder="1" applyAlignment="1">
      <alignment horizontal="center" vertical="center" textRotation="255"/>
    </xf>
    <xf numFmtId="0" fontId="14" fillId="2" borderId="13" xfId="2" applyFont="1" applyFill="1" applyBorder="1" applyAlignment="1" applyProtection="1">
      <alignment horizontal="center" vertical="center" wrapText="1"/>
      <protection locked="0"/>
    </xf>
    <xf numFmtId="0" fontId="14" fillId="2" borderId="1" xfId="2" applyFont="1" applyFill="1" applyBorder="1" applyAlignment="1" applyProtection="1">
      <alignment horizontal="center" vertical="center" wrapText="1"/>
      <protection locked="0"/>
    </xf>
    <xf numFmtId="0" fontId="14" fillId="2" borderId="3" xfId="2"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8" xfId="0" applyFont="1" applyBorder="1" applyAlignment="1">
      <alignment horizontal="center" vertical="center" wrapText="1"/>
    </xf>
    <xf numFmtId="0" fontId="14" fillId="2" borderId="14" xfId="2" applyFont="1" applyFill="1" applyBorder="1" applyAlignment="1">
      <alignment horizontal="center" vertical="center"/>
    </xf>
    <xf numFmtId="0" fontId="14" fillId="0" borderId="1" xfId="2" applyFont="1" applyBorder="1" applyAlignment="1">
      <alignment horizontal="left" vertical="center" shrinkToFit="1"/>
    </xf>
    <xf numFmtId="0" fontId="24" fillId="0" borderId="10" xfId="0" applyFont="1" applyBorder="1" applyAlignment="1">
      <alignment horizontal="center" vertical="center" shrinkToFit="1"/>
    </xf>
    <xf numFmtId="0" fontId="36" fillId="2" borderId="1" xfId="4" applyFont="1" applyFill="1" applyBorder="1" applyAlignment="1">
      <alignment horizontal="center" vertical="center"/>
    </xf>
    <xf numFmtId="0" fontId="36" fillId="0" borderId="2" xfId="4" applyFont="1" applyBorder="1" applyAlignment="1">
      <alignment horizontal="left" vertical="center" wrapText="1" shrinkToFit="1"/>
    </xf>
    <xf numFmtId="0" fontId="36" fillId="0" borderId="3" xfId="4" applyFont="1" applyBorder="1" applyAlignment="1">
      <alignment horizontal="left" vertical="center" wrapText="1" shrinkToFit="1"/>
    </xf>
    <xf numFmtId="0" fontId="36" fillId="0" borderId="8" xfId="4" applyFont="1" applyBorder="1" applyAlignment="1">
      <alignment horizontal="left" vertical="center" wrapText="1" shrinkToFit="1"/>
    </xf>
    <xf numFmtId="0" fontId="14" fillId="0" borderId="7" xfId="2" applyFont="1" applyBorder="1" applyAlignment="1" applyProtection="1">
      <alignment vertical="center" wrapText="1"/>
      <protection locked="0"/>
    </xf>
    <xf numFmtId="0" fontId="24" fillId="0" borderId="7" xfId="17" applyFont="1" applyBorder="1" applyAlignment="1">
      <alignment vertical="center" wrapText="1"/>
    </xf>
    <xf numFmtId="0" fontId="24" fillId="0" borderId="0" xfId="17" applyFont="1" applyAlignment="1">
      <alignment vertical="center" wrapText="1"/>
    </xf>
    <xf numFmtId="0" fontId="36" fillId="2" borderId="1" xfId="4" applyFont="1" applyFill="1" applyBorder="1" applyAlignment="1">
      <alignment horizontal="center" vertical="center" shrinkToFit="1"/>
    </xf>
    <xf numFmtId="0" fontId="36" fillId="0" borderId="1" xfId="4" applyFont="1" applyBorder="1" applyAlignment="1">
      <alignment horizontal="center" vertical="center" shrinkToFit="1"/>
    </xf>
    <xf numFmtId="0" fontId="9" fillId="0" borderId="3" xfId="2" applyFont="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shrinkToFit="1"/>
      <protection locked="0"/>
    </xf>
    <xf numFmtId="176" fontId="9" fillId="0" borderId="3" xfId="2" applyNumberFormat="1" applyFont="1" applyBorder="1" applyAlignment="1" applyProtection="1">
      <alignment horizontal="center" vertical="center" shrinkToFit="1"/>
      <protection locked="0"/>
    </xf>
    <xf numFmtId="176" fontId="9" fillId="0" borderId="8" xfId="2" applyNumberFormat="1" applyFont="1" applyBorder="1" applyAlignment="1" applyProtection="1">
      <alignment horizontal="center" vertical="center" shrinkToFit="1"/>
      <protection locked="0"/>
    </xf>
    <xf numFmtId="0" fontId="9" fillId="0" borderId="2" xfId="2"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0" fontId="36" fillId="0" borderId="2" xfId="4" applyFont="1" applyBorder="1" applyAlignment="1">
      <alignment horizontal="center" vertical="center" shrinkToFit="1"/>
    </xf>
    <xf numFmtId="0" fontId="36" fillId="0" borderId="3" xfId="4" applyFont="1" applyBorder="1" applyAlignment="1">
      <alignment horizontal="center" vertical="center" shrinkToFit="1"/>
    </xf>
    <xf numFmtId="0" fontId="36" fillId="0" borderId="8" xfId="4" applyFont="1" applyBorder="1" applyAlignment="1">
      <alignment horizontal="center" vertical="center" shrinkToFit="1"/>
    </xf>
    <xf numFmtId="0" fontId="36" fillId="2" borderId="14" xfId="4" applyFont="1" applyFill="1" applyBorder="1" applyAlignment="1">
      <alignment horizontal="center" vertical="center" wrapText="1"/>
    </xf>
    <xf numFmtId="0" fontId="36" fillId="2" borderId="15" xfId="4" applyFont="1" applyFill="1" applyBorder="1" applyAlignment="1">
      <alignment horizontal="center" vertical="center" wrapText="1"/>
    </xf>
    <xf numFmtId="0" fontId="36" fillId="2" borderId="13" xfId="4" applyFont="1" applyFill="1" applyBorder="1" applyAlignment="1">
      <alignment horizontal="center" vertical="center" wrapText="1"/>
    </xf>
    <xf numFmtId="0" fontId="36" fillId="2" borderId="1" xfId="4" applyFont="1" applyFill="1" applyBorder="1" applyAlignment="1">
      <alignment horizontal="center" vertical="center" wrapText="1"/>
    </xf>
    <xf numFmtId="0" fontId="36" fillId="0" borderId="6" xfId="4" applyFont="1" applyBorder="1" applyAlignment="1">
      <alignment horizontal="left" vertical="top"/>
    </xf>
    <xf numFmtId="0" fontId="36" fillId="0" borderId="7" xfId="4" applyFont="1" applyBorder="1" applyAlignment="1">
      <alignment horizontal="left" vertical="top"/>
    </xf>
    <xf numFmtId="0" fontId="36" fillId="0" borderId="5" xfId="4" applyFont="1" applyBorder="1" applyAlignment="1">
      <alignment horizontal="left" vertical="top"/>
    </xf>
    <xf numFmtId="0" fontId="36" fillId="0" borderId="12" xfId="4" applyFont="1" applyBorder="1" applyAlignment="1">
      <alignment horizontal="left" vertical="top"/>
    </xf>
    <xf numFmtId="0" fontId="36" fillId="0" borderId="0" xfId="4" applyFont="1" applyAlignment="1">
      <alignment horizontal="left" vertical="top"/>
    </xf>
    <xf numFmtId="0" fontId="36" fillId="0" borderId="4" xfId="4" applyFont="1" applyBorder="1" applyAlignment="1">
      <alignment horizontal="left" vertical="top"/>
    </xf>
    <xf numFmtId="0" fontId="36" fillId="0" borderId="9" xfId="4" applyFont="1" applyBorder="1" applyAlignment="1">
      <alignment horizontal="left" vertical="top"/>
    </xf>
    <xf numFmtId="0" fontId="36" fillId="0" borderId="10" xfId="4" applyFont="1" applyBorder="1" applyAlignment="1">
      <alignment horizontal="left" vertical="top"/>
    </xf>
    <xf numFmtId="0" fontId="36" fillId="0" borderId="11" xfId="4" applyFont="1" applyBorder="1" applyAlignment="1">
      <alignment horizontal="left" vertical="top"/>
    </xf>
    <xf numFmtId="0" fontId="36" fillId="2" borderId="2" xfId="4" applyFont="1" applyFill="1" applyBorder="1" applyAlignment="1">
      <alignment horizontal="center" vertical="center" wrapText="1"/>
    </xf>
    <xf numFmtId="0" fontId="36" fillId="2" borderId="8" xfId="4" applyFont="1" applyFill="1" applyBorder="1" applyAlignment="1">
      <alignment horizontal="center" vertical="center" wrapText="1"/>
    </xf>
    <xf numFmtId="0" fontId="36" fillId="2" borderId="2" xfId="4" applyFont="1" applyFill="1" applyBorder="1" applyAlignment="1">
      <alignment horizontal="center" vertical="center"/>
    </xf>
    <xf numFmtId="0" fontId="36" fillId="2" borderId="3" xfId="4" applyFont="1" applyFill="1" applyBorder="1" applyAlignment="1">
      <alignment horizontal="center" vertical="center"/>
    </xf>
    <xf numFmtId="0" fontId="36" fillId="2" borderId="8" xfId="4" applyFont="1" applyFill="1" applyBorder="1" applyAlignment="1">
      <alignment horizontal="center" vertical="center"/>
    </xf>
    <xf numFmtId="0" fontId="14" fillId="2" borderId="1" xfId="2" applyFont="1" applyFill="1" applyBorder="1" applyAlignment="1">
      <alignment horizontal="center" vertical="center" shrinkToFit="1"/>
    </xf>
    <xf numFmtId="49" fontId="14" fillId="0" borderId="1" xfId="2" applyNumberFormat="1" applyFont="1" applyBorder="1" applyAlignment="1">
      <alignment horizontal="center" vertical="center" shrinkToFit="1"/>
    </xf>
    <xf numFmtId="0" fontId="14" fillId="2" borderId="6" xfId="4" applyFont="1" applyFill="1" applyBorder="1" applyAlignment="1">
      <alignment horizontal="center"/>
    </xf>
    <xf numFmtId="0" fontId="14" fillId="2" borderId="7" xfId="4" applyFont="1" applyFill="1" applyBorder="1" applyAlignment="1">
      <alignment horizontal="center"/>
    </xf>
    <xf numFmtId="0" fontId="14" fillId="0" borderId="6" xfId="4" applyFont="1" applyBorder="1" applyAlignment="1">
      <alignment horizontal="left" vertical="center" shrinkToFit="1"/>
    </xf>
    <xf numFmtId="0" fontId="14" fillId="0" borderId="7" xfId="4" applyFont="1" applyBorder="1" applyAlignment="1">
      <alignment horizontal="left" vertical="center" shrinkToFit="1"/>
    </xf>
    <xf numFmtId="0" fontId="14" fillId="0" borderId="5" xfId="4" applyFont="1" applyBorder="1" applyAlignment="1">
      <alignment horizontal="left" vertical="center" shrinkToFit="1"/>
    </xf>
    <xf numFmtId="0" fontId="14" fillId="2" borderId="2" xfId="4" applyFont="1" applyFill="1" applyBorder="1" applyAlignment="1">
      <alignment horizontal="center" vertical="center"/>
    </xf>
    <xf numFmtId="0" fontId="14" fillId="2" borderId="8" xfId="4" applyFont="1" applyFill="1" applyBorder="1" applyAlignment="1">
      <alignment horizontal="center" vertical="center"/>
    </xf>
    <xf numFmtId="0" fontId="14" fillId="0" borderId="2" xfId="4" applyFont="1" applyBorder="1" applyAlignment="1">
      <alignment horizontal="center" vertical="center" shrinkToFit="1"/>
    </xf>
    <xf numFmtId="0" fontId="14" fillId="0" borderId="3" xfId="4" applyFont="1" applyBorder="1" applyAlignment="1">
      <alignment horizontal="center" vertical="center" shrinkToFit="1"/>
    </xf>
    <xf numFmtId="0" fontId="14" fillId="0" borderId="8" xfId="4" applyFont="1" applyBorder="1" applyAlignment="1">
      <alignment horizontal="center" vertical="center" shrinkToFit="1"/>
    </xf>
    <xf numFmtId="0" fontId="9" fillId="0" borderId="14" xfId="2" applyFont="1" applyBorder="1" applyAlignment="1">
      <alignment horizontal="center" vertical="center" shrinkToFit="1"/>
    </xf>
    <xf numFmtId="0" fontId="24" fillId="0" borderId="9" xfId="11" applyFont="1" applyBorder="1" applyAlignment="1">
      <alignment horizontal="center" vertical="center"/>
    </xf>
    <xf numFmtId="0" fontId="24" fillId="0" borderId="11" xfId="11" applyFont="1" applyBorder="1" applyAlignment="1">
      <alignment horizontal="center" vertical="center"/>
    </xf>
    <xf numFmtId="176" fontId="11" fillId="0" borderId="6" xfId="2" applyNumberFormat="1" applyFont="1" applyBorder="1" applyAlignment="1">
      <alignment horizontal="center" vertical="center" shrinkToFit="1"/>
    </xf>
    <xf numFmtId="176" fontId="11" fillId="0" borderId="7" xfId="2" applyNumberFormat="1" applyFont="1" applyBorder="1" applyAlignment="1">
      <alignment horizontal="center" vertical="center" shrinkToFit="1"/>
    </xf>
    <xf numFmtId="176" fontId="11" fillId="0" borderId="5" xfId="2" applyNumberFormat="1" applyFont="1" applyBorder="1" applyAlignment="1">
      <alignment horizontal="center" vertical="center" shrinkToFit="1"/>
    </xf>
    <xf numFmtId="0" fontId="24" fillId="0" borderId="9" xfId="11" applyFont="1" applyBorder="1" applyAlignment="1">
      <alignment horizontal="center" vertical="center" shrinkToFit="1"/>
    </xf>
    <xf numFmtId="0" fontId="24" fillId="0" borderId="10" xfId="11" applyFont="1" applyBorder="1" applyAlignment="1">
      <alignment horizontal="center" vertical="center" shrinkToFit="1"/>
    </xf>
    <xf numFmtId="0" fontId="24" fillId="0" borderId="11" xfId="11" applyFont="1" applyBorder="1" applyAlignment="1">
      <alignment horizontal="center" vertical="center" shrinkToFit="1"/>
    </xf>
    <xf numFmtId="0" fontId="14" fillId="2" borderId="9" xfId="4" applyFont="1" applyFill="1" applyBorder="1" applyAlignment="1">
      <alignment horizontal="center" vertical="center"/>
    </xf>
    <xf numFmtId="0" fontId="14" fillId="2" borderId="10" xfId="4" applyFont="1" applyFill="1" applyBorder="1" applyAlignment="1">
      <alignment horizontal="center" vertical="center"/>
    </xf>
    <xf numFmtId="0" fontId="14" fillId="0" borderId="9" xfId="4" applyFont="1" applyBorder="1" applyAlignment="1">
      <alignment horizontal="left" vertical="center" shrinkToFit="1"/>
    </xf>
    <xf numFmtId="0" fontId="14" fillId="0" borderId="10" xfId="4" applyFont="1" applyBorder="1" applyAlignment="1">
      <alignment horizontal="left" vertical="center" shrinkToFit="1"/>
    </xf>
    <xf numFmtId="0" fontId="14" fillId="0" borderId="11" xfId="4" applyFont="1" applyBorder="1" applyAlignment="1">
      <alignment horizontal="left" vertical="center" shrinkToFit="1"/>
    </xf>
    <xf numFmtId="0" fontId="9" fillId="0" borderId="13" xfId="2" applyFont="1" applyBorder="1" applyAlignment="1">
      <alignment horizontal="center" vertical="center" shrinkToFit="1"/>
    </xf>
    <xf numFmtId="0" fontId="36" fillId="0" borderId="13" xfId="4" applyFont="1" applyBorder="1" applyAlignment="1">
      <alignment horizontal="center" vertical="center" wrapText="1"/>
    </xf>
    <xf numFmtId="0" fontId="36" fillId="0" borderId="1" xfId="4" applyFont="1" applyBorder="1" applyAlignment="1">
      <alignment horizontal="center" vertical="center" wrapText="1"/>
    </xf>
    <xf numFmtId="0" fontId="36" fillId="0" borderId="1" xfId="4" applyFont="1" applyBorder="1" applyAlignment="1">
      <alignment horizontal="center" vertical="center"/>
    </xf>
    <xf numFmtId="188" fontId="36" fillId="0" borderId="6" xfId="4" applyNumberFormat="1" applyFont="1" applyBorder="1" applyAlignment="1">
      <alignment horizontal="center" vertical="center" shrinkToFit="1"/>
    </xf>
    <xf numFmtId="188" fontId="36" fillId="0" borderId="7" xfId="4" applyNumberFormat="1" applyFont="1" applyBorder="1" applyAlignment="1">
      <alignment horizontal="center" vertical="center" shrinkToFit="1"/>
    </xf>
    <xf numFmtId="188" fontId="36" fillId="0" borderId="5" xfId="4" applyNumberFormat="1" applyFont="1" applyBorder="1" applyAlignment="1">
      <alignment horizontal="center" vertical="center" shrinkToFit="1"/>
    </xf>
    <xf numFmtId="188" fontId="36" fillId="0" borderId="12" xfId="4" applyNumberFormat="1" applyFont="1" applyBorder="1" applyAlignment="1">
      <alignment horizontal="center" vertical="center" shrinkToFit="1"/>
    </xf>
    <xf numFmtId="188" fontId="36" fillId="0" borderId="0" xfId="4" applyNumberFormat="1" applyFont="1" applyAlignment="1">
      <alignment horizontal="center" vertical="center" shrinkToFit="1"/>
    </xf>
    <xf numFmtId="188" fontId="36" fillId="0" borderId="4" xfId="4" applyNumberFormat="1" applyFont="1" applyBorder="1" applyAlignment="1">
      <alignment horizontal="center" vertical="center" shrinkToFit="1"/>
    </xf>
    <xf numFmtId="188" fontId="36" fillId="0" borderId="9" xfId="4" applyNumberFormat="1" applyFont="1" applyBorder="1" applyAlignment="1">
      <alignment horizontal="center" vertical="center" shrinkToFit="1"/>
    </xf>
    <xf numFmtId="188" fontId="36" fillId="0" borderId="10" xfId="4" applyNumberFormat="1" applyFont="1" applyBorder="1" applyAlignment="1">
      <alignment horizontal="center" vertical="center" shrinkToFit="1"/>
    </xf>
    <xf numFmtId="188" fontId="36" fillId="0" borderId="11" xfId="4" applyNumberFormat="1" applyFont="1" applyBorder="1" applyAlignment="1">
      <alignment horizontal="center" vertical="center" shrinkToFit="1"/>
    </xf>
    <xf numFmtId="0" fontId="14" fillId="4" borderId="1" xfId="4" applyFont="1" applyFill="1" applyBorder="1" applyAlignment="1">
      <alignment horizontal="center" vertical="center"/>
    </xf>
    <xf numFmtId="0" fontId="14" fillId="0" borderId="1" xfId="4" applyFont="1" applyBorder="1" applyAlignment="1">
      <alignment horizontal="left" vertical="center" shrinkToFit="1"/>
    </xf>
    <xf numFmtId="0" fontId="14" fillId="4" borderId="2" xfId="4" applyFont="1" applyFill="1" applyBorder="1" applyAlignment="1">
      <alignment horizontal="center" vertical="center"/>
    </xf>
    <xf numFmtId="0" fontId="14" fillId="4" borderId="8" xfId="4" applyFont="1" applyFill="1" applyBorder="1" applyAlignment="1">
      <alignment horizontal="center" vertical="center"/>
    </xf>
    <xf numFmtId="0" fontId="14" fillId="0" borderId="2" xfId="4" applyFont="1" applyBorder="1" applyAlignment="1">
      <alignment horizontal="left" vertical="center" shrinkToFit="1"/>
    </xf>
    <xf numFmtId="0" fontId="14" fillId="0" borderId="3" xfId="4" applyFont="1" applyBorder="1" applyAlignment="1">
      <alignment horizontal="left" vertical="center" shrinkToFit="1"/>
    </xf>
    <xf numFmtId="0" fontId="14" fillId="0" borderId="8" xfId="4" applyFont="1" applyBorder="1" applyAlignment="1">
      <alignment horizontal="left" vertical="center" shrinkToFit="1"/>
    </xf>
    <xf numFmtId="0" fontId="14" fillId="4" borderId="3" xfId="4" applyFont="1" applyFill="1" applyBorder="1" applyAlignment="1">
      <alignment horizontal="center" vertical="center"/>
    </xf>
    <xf numFmtId="0" fontId="14" fillId="4" borderId="6" xfId="4" applyFont="1" applyFill="1" applyBorder="1" applyAlignment="1">
      <alignment horizontal="center" vertical="center" shrinkToFit="1"/>
    </xf>
    <xf numFmtId="0" fontId="14" fillId="4" borderId="5" xfId="4" applyFont="1" applyFill="1" applyBorder="1" applyAlignment="1">
      <alignment horizontal="center" vertical="center"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176" fontId="24" fillId="0" borderId="9" xfId="1" applyNumberFormat="1" applyFont="1" applyBorder="1" applyAlignment="1">
      <alignment horizontal="center" vertical="center"/>
    </xf>
    <xf numFmtId="176" fontId="24" fillId="0" borderId="10" xfId="1" applyNumberFormat="1" applyFont="1" applyBorder="1" applyAlignment="1">
      <alignment horizontal="center" vertical="center"/>
    </xf>
    <xf numFmtId="176" fontId="24" fillId="0" borderId="11" xfId="1" applyNumberFormat="1" applyFont="1" applyBorder="1" applyAlignment="1">
      <alignment horizontal="center" vertical="center"/>
    </xf>
    <xf numFmtId="0" fontId="14" fillId="4" borderId="13" xfId="4" applyFont="1" applyFill="1" applyBorder="1" applyAlignment="1">
      <alignment horizontal="center" vertical="center"/>
    </xf>
    <xf numFmtId="0" fontId="14" fillId="0" borderId="13" xfId="4" applyFont="1" applyBorder="1" applyAlignment="1">
      <alignment vertical="center" shrinkToFit="1"/>
    </xf>
    <xf numFmtId="0" fontId="14" fillId="0" borderId="9" xfId="4" applyFont="1" applyBorder="1" applyAlignment="1">
      <alignment horizontal="center" vertical="center" shrinkToFit="1"/>
    </xf>
    <xf numFmtId="0" fontId="14" fillId="0" borderId="10" xfId="4" applyFont="1" applyBorder="1" applyAlignment="1">
      <alignment horizontal="center" vertical="center" shrinkToFit="1"/>
    </xf>
    <xf numFmtId="0" fontId="14" fillId="0" borderId="11" xfId="4" applyFont="1" applyBorder="1" applyAlignment="1">
      <alignment horizontal="center" vertical="center" shrinkToFit="1"/>
    </xf>
    <xf numFmtId="0" fontId="14" fillId="4" borderId="14" xfId="4" applyFont="1" applyFill="1" applyBorder="1" applyAlignment="1">
      <alignment horizontal="center"/>
    </xf>
    <xf numFmtId="0" fontId="14" fillId="0" borderId="14" xfId="4" applyFont="1" applyBorder="1" applyAlignment="1">
      <alignment vertical="center" shrinkToFit="1"/>
    </xf>
    <xf numFmtId="0" fontId="9" fillId="4" borderId="6" xfId="2" applyFont="1" applyFill="1" applyBorder="1" applyAlignment="1">
      <alignment horizontal="center" vertical="center" shrinkToFit="1"/>
    </xf>
    <xf numFmtId="0" fontId="9" fillId="4" borderId="7" xfId="2" applyFont="1" applyFill="1" applyBorder="1" applyAlignment="1">
      <alignment horizontal="center" vertical="center" shrinkToFit="1"/>
    </xf>
    <xf numFmtId="0" fontId="9" fillId="4" borderId="5" xfId="2" applyFont="1" applyFill="1" applyBorder="1" applyAlignment="1">
      <alignment horizontal="center" vertical="center" shrinkToFit="1"/>
    </xf>
    <xf numFmtId="0" fontId="9" fillId="4" borderId="9" xfId="2" applyFont="1" applyFill="1" applyBorder="1" applyAlignment="1">
      <alignment horizontal="center" vertical="center" shrinkToFit="1"/>
    </xf>
    <xf numFmtId="0" fontId="9" fillId="4" borderId="10" xfId="2" applyFont="1" applyFill="1" applyBorder="1" applyAlignment="1">
      <alignment horizontal="center" vertical="center" shrinkToFit="1"/>
    </xf>
    <xf numFmtId="0" fontId="9" fillId="4" borderId="11" xfId="2" applyFont="1" applyFill="1" applyBorder="1" applyAlignment="1">
      <alignment horizontal="center" vertical="center" shrinkToFit="1"/>
    </xf>
    <xf numFmtId="0" fontId="14" fillId="0" borderId="6" xfId="4" applyFont="1" applyBorder="1" applyAlignment="1">
      <alignment horizontal="center" vertical="center" shrinkToFit="1"/>
    </xf>
    <xf numFmtId="0" fontId="14" fillId="0" borderId="7" xfId="4" applyFont="1" applyBorder="1" applyAlignment="1">
      <alignment horizontal="center" vertical="center" shrinkToFit="1"/>
    </xf>
    <xf numFmtId="0" fontId="14" fillId="0" borderId="5" xfId="4" applyFont="1" applyBorder="1" applyAlignment="1">
      <alignment horizontal="center" vertical="center" shrinkToFit="1"/>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9" fillId="2" borderId="13" xfId="2" applyFont="1" applyFill="1" applyBorder="1" applyAlignment="1">
      <alignment vertical="center" textRotation="255"/>
    </xf>
    <xf numFmtId="0" fontId="53" fillId="0" borderId="6" xfId="2" applyFont="1" applyBorder="1" applyAlignment="1" applyProtection="1">
      <alignment horizontal="center"/>
      <protection locked="0"/>
    </xf>
    <xf numFmtId="0" fontId="53" fillId="0" borderId="7" xfId="2" applyFont="1" applyBorder="1" applyAlignment="1" applyProtection="1">
      <alignment horizontal="center"/>
      <protection locked="0"/>
    </xf>
    <xf numFmtId="0" fontId="53" fillId="0" borderId="5" xfId="2" applyFont="1" applyBorder="1" applyAlignment="1" applyProtection="1">
      <alignment horizontal="center"/>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10" fillId="0" borderId="0" xfId="2" applyFont="1" applyAlignment="1">
      <alignment horizontal="left" vertical="center"/>
    </xf>
    <xf numFmtId="0" fontId="9" fillId="2" borderId="6" xfId="2" applyFont="1" applyFill="1" applyBorder="1" applyAlignment="1">
      <alignment horizontal="center" vertical="center"/>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11" fillId="0" borderId="6"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5" xfId="2" applyFont="1" applyBorder="1" applyAlignment="1">
      <alignment horizontal="left" vertical="center" shrinkToFit="1"/>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2" borderId="8" xfId="2" applyFont="1" applyFill="1" applyBorder="1" applyAlignment="1">
      <alignment horizontal="center" vertical="center"/>
    </xf>
    <xf numFmtId="0" fontId="11" fillId="0" borderId="2" xfId="2" applyFont="1" applyBorder="1" applyAlignment="1">
      <alignment horizontal="left" vertical="center" shrinkToFit="1"/>
    </xf>
    <xf numFmtId="0" fontId="11" fillId="0" borderId="3" xfId="2" applyFont="1" applyBorder="1" applyAlignment="1">
      <alignment horizontal="left" vertical="center" shrinkToFit="1"/>
    </xf>
    <xf numFmtId="0" fontId="11" fillId="0" borderId="8" xfId="2" applyFont="1" applyBorder="1" applyAlignment="1">
      <alignment horizontal="left" vertical="center" shrinkToFit="1"/>
    </xf>
    <xf numFmtId="0" fontId="52" fillId="2" borderId="6" xfId="2" applyFont="1" applyFill="1" applyBorder="1" applyAlignment="1">
      <alignment horizontal="center" vertical="center" shrinkToFit="1"/>
    </xf>
    <xf numFmtId="0" fontId="52" fillId="2" borderId="7" xfId="2" applyFont="1" applyFill="1" applyBorder="1" applyAlignment="1">
      <alignment horizontal="center" vertical="center" shrinkToFit="1"/>
    </xf>
    <xf numFmtId="0" fontId="52" fillId="2" borderId="5" xfId="2" applyFont="1" applyFill="1" applyBorder="1" applyAlignment="1">
      <alignment horizontal="center" vertical="center" shrinkToFit="1"/>
    </xf>
    <xf numFmtId="0" fontId="52" fillId="2" borderId="9" xfId="2" applyFont="1" applyFill="1" applyBorder="1" applyAlignment="1">
      <alignment horizontal="center" vertical="center" shrinkToFit="1"/>
    </xf>
    <xf numFmtId="0" fontId="52" fillId="2" borderId="10" xfId="2" applyFont="1" applyFill="1" applyBorder="1" applyAlignment="1">
      <alignment horizontal="center" vertical="center" shrinkToFit="1"/>
    </xf>
    <xf numFmtId="0" fontId="52" fillId="2" borderId="11" xfId="2" applyFont="1" applyFill="1" applyBorder="1" applyAlignment="1">
      <alignment horizontal="center" vertical="center" shrinkToFit="1"/>
    </xf>
    <xf numFmtId="0" fontId="11" fillId="0" borderId="6" xfId="2" applyFont="1" applyBorder="1" applyAlignment="1">
      <alignment horizontal="center" vertical="center" shrinkToFit="1"/>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7" xfId="2" applyNumberFormat="1" applyFont="1" applyBorder="1" applyAlignment="1">
      <alignment horizontal="center" vertical="center" shrinkToFit="1"/>
    </xf>
    <xf numFmtId="177" fontId="9" fillId="0" borderId="5"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0" borderId="10" xfId="2" applyNumberFormat="1" applyFont="1" applyBorder="1" applyAlignment="1">
      <alignment horizontal="center" vertical="center" shrinkToFit="1"/>
    </xf>
    <xf numFmtId="177" fontId="9" fillId="0" borderId="11" xfId="2" applyNumberFormat="1"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11" fillId="0" borderId="9" xfId="2" applyFont="1" applyBorder="1" applyAlignment="1">
      <alignment horizontal="left" vertical="center" shrinkToFit="1"/>
    </xf>
    <xf numFmtId="0" fontId="11" fillId="0" borderId="10" xfId="2" applyFont="1" applyBorder="1" applyAlignment="1">
      <alignment horizontal="left" vertical="center" shrinkToFit="1"/>
    </xf>
    <xf numFmtId="0" fontId="11" fillId="0" borderId="11" xfId="2" applyFont="1" applyBorder="1" applyAlignment="1">
      <alignment horizontal="left" vertical="center" shrinkToFit="1"/>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9" fillId="0" borderId="12"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4" xfId="2" applyFont="1" applyBorder="1" applyAlignment="1" applyProtection="1">
      <alignment vertical="center"/>
      <protection locked="0"/>
    </xf>
    <xf numFmtId="0" fontId="53" fillId="0" borderId="12" xfId="2" applyFont="1" applyBorder="1" applyAlignment="1" applyProtection="1">
      <alignment horizontal="center"/>
      <protection locked="0"/>
    </xf>
    <xf numFmtId="0" fontId="53" fillId="0" borderId="0" xfId="2" applyFont="1" applyAlignment="1" applyProtection="1">
      <alignment horizontal="center"/>
      <protection locked="0"/>
    </xf>
    <xf numFmtId="0" fontId="53" fillId="0" borderId="4" xfId="2" applyFont="1" applyBorder="1" applyAlignment="1" applyProtection="1">
      <alignment horizontal="center"/>
      <protection locked="0"/>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177" fontId="9" fillId="0" borderId="6" xfId="2" applyNumberFormat="1" applyFont="1" applyBorder="1" applyAlignment="1">
      <alignment horizontal="center" vertical="center" wrapText="1" shrinkToFit="1"/>
    </xf>
    <xf numFmtId="177" fontId="9" fillId="0" borderId="7" xfId="2" applyNumberFormat="1" applyFont="1" applyBorder="1" applyAlignment="1">
      <alignment horizontal="center" vertical="center" wrapText="1" shrinkToFit="1"/>
    </xf>
    <xf numFmtId="177" fontId="9" fillId="0" borderId="5" xfId="2" applyNumberFormat="1" applyFont="1" applyBorder="1" applyAlignment="1">
      <alignment horizontal="center" vertical="center" wrapText="1" shrinkToFit="1"/>
    </xf>
    <xf numFmtId="177" fontId="9" fillId="0" borderId="9" xfId="2" applyNumberFormat="1" applyFont="1" applyBorder="1" applyAlignment="1">
      <alignment horizontal="center" vertical="center" wrapText="1" shrinkToFit="1"/>
    </xf>
    <xf numFmtId="177" fontId="9" fillId="0" borderId="10" xfId="2" applyNumberFormat="1" applyFont="1" applyBorder="1" applyAlignment="1">
      <alignment horizontal="center" vertical="center" wrapText="1" shrinkToFit="1"/>
    </xf>
    <xf numFmtId="177" fontId="9" fillId="0" borderId="11" xfId="2" applyNumberFormat="1" applyFont="1" applyBorder="1" applyAlignment="1">
      <alignment horizontal="center" vertical="center" wrapText="1" shrinkToFit="1"/>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36" fillId="0" borderId="14" xfId="2" applyFont="1" applyBorder="1" applyAlignment="1" applyProtection="1">
      <alignment horizontal="left" vertical="center" shrinkToFit="1"/>
      <protection locked="0"/>
    </xf>
    <xf numFmtId="0" fontId="36" fillId="0" borderId="12" xfId="2" applyFont="1" applyBorder="1" applyAlignment="1" applyProtection="1">
      <alignment horizontal="left" vertical="center" shrinkToFit="1"/>
      <protection locked="0"/>
    </xf>
    <xf numFmtId="0" fontId="36" fillId="0" borderId="0" xfId="2" applyFont="1" applyAlignment="1" applyProtection="1">
      <alignment horizontal="left" vertical="center" shrinkToFit="1"/>
      <protection locked="0"/>
    </xf>
    <xf numFmtId="0" fontId="36" fillId="0" borderId="4" xfId="2" applyFont="1" applyBorder="1" applyAlignment="1" applyProtection="1">
      <alignment horizontal="left" vertical="center" shrinkToFit="1"/>
      <protection locked="0"/>
    </xf>
    <xf numFmtId="0" fontId="58" fillId="0" borderId="9" xfId="2" applyFont="1" applyBorder="1" applyAlignment="1" applyProtection="1">
      <alignment horizontal="left" vertical="center" shrinkToFit="1"/>
      <protection locked="0"/>
    </xf>
    <xf numFmtId="0" fontId="58" fillId="0" borderId="10" xfId="2" applyFont="1" applyBorder="1" applyAlignment="1" applyProtection="1">
      <alignment horizontal="left" vertical="center" shrinkToFit="1"/>
      <protection locked="0"/>
    </xf>
    <xf numFmtId="0" fontId="58" fillId="0" borderId="11" xfId="2" applyFont="1" applyBorder="1" applyAlignment="1" applyProtection="1">
      <alignment horizontal="left" vertical="center" shrinkToFit="1"/>
      <protection locked="0"/>
    </xf>
    <xf numFmtId="0" fontId="36" fillId="0" borderId="1" xfId="2" applyFont="1" applyBorder="1" applyAlignment="1" applyProtection="1">
      <alignment horizontal="center" vertical="center" wrapText="1"/>
      <protection locked="0"/>
    </xf>
    <xf numFmtId="0" fontId="36" fillId="2" borderId="1" xfId="2" applyFont="1" applyFill="1" applyBorder="1" applyAlignment="1" applyProtection="1">
      <alignment horizontal="center" vertical="center" wrapText="1" shrinkToFit="1"/>
      <protection locked="0"/>
    </xf>
    <xf numFmtId="0" fontId="36" fillId="2" borderId="1" xfId="2" applyFont="1" applyFill="1" applyBorder="1" applyAlignment="1" applyProtection="1">
      <alignment horizontal="center" vertical="center" shrinkToFit="1"/>
      <protection locked="0"/>
    </xf>
    <xf numFmtId="0" fontId="36" fillId="0" borderId="7" xfId="2" applyFont="1" applyBorder="1" applyAlignment="1" applyProtection="1">
      <alignment horizontal="center" vertical="center" shrinkToFit="1"/>
      <protection locked="0"/>
    </xf>
    <xf numFmtId="0" fontId="36" fillId="0" borderId="0" xfId="2" applyFont="1" applyAlignment="1" applyProtection="1">
      <alignment horizontal="center" vertical="center" shrinkToFit="1"/>
      <protection locked="0"/>
    </xf>
    <xf numFmtId="0" fontId="36" fillId="0" borderId="4" xfId="2" applyFont="1" applyBorder="1" applyAlignment="1" applyProtection="1">
      <alignment horizontal="center" vertical="center" shrinkToFit="1"/>
      <protection locked="0"/>
    </xf>
    <xf numFmtId="0" fontId="36" fillId="0" borderId="10" xfId="2" applyFont="1" applyBorder="1" applyAlignment="1" applyProtection="1">
      <alignment horizontal="center" vertical="center" shrinkToFit="1"/>
      <protection locked="0"/>
    </xf>
    <xf numFmtId="0" fontId="36" fillId="0" borderId="11" xfId="2" applyFont="1" applyBorder="1" applyAlignment="1" applyProtection="1">
      <alignment horizontal="center" vertical="center" shrinkToFit="1"/>
      <protection locked="0"/>
    </xf>
    <xf numFmtId="0" fontId="36" fillId="0" borderId="2" xfId="2" applyFont="1" applyBorder="1" applyAlignment="1" applyProtection="1">
      <alignment horizontal="center" vertical="center" shrinkToFit="1"/>
      <protection locked="0"/>
    </xf>
    <xf numFmtId="0" fontId="36" fillId="0" borderId="3" xfId="2" applyFont="1" applyBorder="1" applyAlignment="1" applyProtection="1">
      <alignment horizontal="center" vertical="center" shrinkToFit="1"/>
      <protection locked="0"/>
    </xf>
    <xf numFmtId="0" fontId="36" fillId="0" borderId="8" xfId="2" applyFont="1" applyBorder="1" applyAlignment="1" applyProtection="1">
      <alignment horizontal="center" vertical="center" shrinkToFit="1"/>
      <protection locked="0"/>
    </xf>
    <xf numFmtId="195" fontId="17" fillId="0" borderId="0" xfId="2" applyNumberFormat="1" applyAlignment="1">
      <alignment horizontal="center" vertical="center"/>
    </xf>
    <xf numFmtId="0" fontId="36" fillId="2" borderId="14" xfId="2" applyFont="1" applyFill="1" applyBorder="1" applyAlignment="1" applyProtection="1">
      <alignment horizontal="center" vertical="center" wrapText="1"/>
      <protection locked="0"/>
    </xf>
    <xf numFmtId="0" fontId="36" fillId="2" borderId="15" xfId="2" applyFont="1" applyFill="1" applyBorder="1" applyAlignment="1" applyProtection="1">
      <alignment horizontal="center" vertical="center" wrapText="1"/>
      <protection locked="0"/>
    </xf>
    <xf numFmtId="0" fontId="36" fillId="2" borderId="1" xfId="2" applyFont="1" applyFill="1" applyBorder="1" applyAlignment="1" applyProtection="1">
      <alignment horizontal="center" vertical="center" wrapText="1"/>
      <protection locked="0"/>
    </xf>
    <xf numFmtId="0" fontId="36" fillId="2" borderId="2" xfId="2" applyFont="1" applyFill="1" applyBorder="1" applyAlignment="1" applyProtection="1">
      <alignment horizontal="center" vertical="center" wrapText="1"/>
      <protection locked="0"/>
    </xf>
    <xf numFmtId="0" fontId="36" fillId="2" borderId="3" xfId="2" applyFont="1" applyFill="1" applyBorder="1" applyAlignment="1" applyProtection="1">
      <alignment horizontal="center" vertical="center" wrapText="1"/>
      <protection locked="0"/>
    </xf>
    <xf numFmtId="0" fontId="36" fillId="2" borderId="8" xfId="2" applyFont="1" applyFill="1" applyBorder="1" applyAlignment="1" applyProtection="1">
      <alignment horizontal="center" vertical="center" wrapText="1"/>
      <protection locked="0"/>
    </xf>
    <xf numFmtId="0" fontId="56" fillId="0" borderId="1" xfId="2" applyFont="1" applyBorder="1" applyAlignment="1" applyProtection="1">
      <alignment horizontal="center" vertical="center" wrapText="1"/>
      <protection locked="0"/>
    </xf>
    <xf numFmtId="0" fontId="36" fillId="2" borderId="6" xfId="2" applyFont="1" applyFill="1" applyBorder="1" applyAlignment="1" applyProtection="1">
      <alignment horizontal="center" vertical="center" wrapText="1"/>
      <protection locked="0"/>
    </xf>
    <xf numFmtId="0" fontId="36" fillId="2" borderId="7" xfId="2" applyFont="1" applyFill="1" applyBorder="1" applyAlignment="1" applyProtection="1">
      <alignment horizontal="center" vertical="center" wrapText="1"/>
      <protection locked="0"/>
    </xf>
    <xf numFmtId="0" fontId="36" fillId="2" borderId="5" xfId="2" applyFont="1" applyFill="1" applyBorder="1" applyAlignment="1" applyProtection="1">
      <alignment horizontal="center" vertical="center" wrapText="1"/>
      <protection locked="0"/>
    </xf>
    <xf numFmtId="0" fontId="36" fillId="2" borderId="12" xfId="2" applyFont="1" applyFill="1" applyBorder="1" applyAlignment="1" applyProtection="1">
      <alignment horizontal="center" vertical="center" wrapText="1"/>
      <protection locked="0"/>
    </xf>
    <xf numFmtId="0" fontId="36" fillId="2" borderId="0" xfId="2" applyFont="1" applyFill="1" applyAlignment="1" applyProtection="1">
      <alignment horizontal="center" vertical="center" wrapText="1"/>
      <protection locked="0"/>
    </xf>
    <xf numFmtId="0" fontId="36" fillId="2" borderId="4" xfId="2" applyFont="1" applyFill="1" applyBorder="1" applyAlignment="1" applyProtection="1">
      <alignment horizontal="center" vertical="center" wrapText="1"/>
      <protection locked="0"/>
    </xf>
    <xf numFmtId="0" fontId="36" fillId="2" borderId="9" xfId="2" applyFont="1" applyFill="1" applyBorder="1" applyAlignment="1" applyProtection="1">
      <alignment horizontal="center" vertical="center" wrapText="1"/>
      <protection locked="0"/>
    </xf>
    <xf numFmtId="0" fontId="36" fillId="2" borderId="10" xfId="2" applyFont="1" applyFill="1" applyBorder="1" applyAlignment="1" applyProtection="1">
      <alignment horizontal="center" vertical="center" wrapText="1"/>
      <protection locked="0"/>
    </xf>
    <xf numFmtId="0" fontId="36" fillId="2" borderId="11" xfId="2" applyFont="1" applyFill="1" applyBorder="1" applyAlignment="1" applyProtection="1">
      <alignment horizontal="center" vertical="center" wrapText="1"/>
      <protection locked="0"/>
    </xf>
    <xf numFmtId="0" fontId="14" fillId="0" borderId="0" xfId="2" applyFont="1" applyAlignment="1">
      <alignment horizontal="center" vertical="center"/>
    </xf>
    <xf numFmtId="195" fontId="17" fillId="0" borderId="0" xfId="2" applyNumberFormat="1" applyAlignment="1">
      <alignment vertical="center" shrinkToFit="1"/>
    </xf>
    <xf numFmtId="0" fontId="14" fillId="2" borderId="14" xfId="2" applyFont="1" applyFill="1" applyBorder="1" applyAlignment="1">
      <alignment vertical="center" textRotation="255"/>
    </xf>
    <xf numFmtId="0" fontId="14" fillId="2" borderId="15" xfId="2" applyFont="1" applyFill="1" applyBorder="1" applyAlignment="1">
      <alignment vertical="center" textRotation="255"/>
    </xf>
    <xf numFmtId="0" fontId="56" fillId="0" borderId="6" xfId="2" applyFont="1" applyBorder="1" applyAlignment="1" applyProtection="1">
      <alignment horizontal="center"/>
      <protection locked="0"/>
    </xf>
    <xf numFmtId="0" fontId="56" fillId="0" borderId="7" xfId="2" applyFont="1" applyBorder="1" applyAlignment="1" applyProtection="1">
      <alignment horizontal="center"/>
      <protection locked="0"/>
    </xf>
    <xf numFmtId="0" fontId="56" fillId="0" borderId="0" xfId="2" applyFont="1" applyAlignment="1" applyProtection="1">
      <alignment horizontal="center"/>
      <protection locked="0"/>
    </xf>
    <xf numFmtId="0" fontId="56" fillId="0" borderId="4" xfId="2" applyFont="1" applyBorder="1" applyAlignment="1" applyProtection="1">
      <alignment horizontal="center"/>
      <protection locked="0"/>
    </xf>
    <xf numFmtId="0" fontId="56" fillId="0" borderId="12" xfId="2" applyFont="1" applyBorder="1" applyAlignment="1" applyProtection="1">
      <alignment horizontal="center"/>
      <protection locked="0"/>
    </xf>
    <xf numFmtId="0" fontId="56" fillId="0" borderId="9" xfId="2" applyFont="1" applyBorder="1" applyAlignment="1" applyProtection="1">
      <alignment horizontal="center"/>
      <protection locked="0"/>
    </xf>
    <xf numFmtId="0" fontId="56" fillId="0" borderId="10" xfId="2" applyFont="1" applyBorder="1" applyAlignment="1" applyProtection="1">
      <alignment horizontal="center"/>
      <protection locked="0"/>
    </xf>
    <xf numFmtId="0" fontId="56" fillId="0" borderId="11" xfId="2" applyFont="1" applyBorder="1" applyAlignment="1" applyProtection="1">
      <alignment horizontal="center"/>
      <protection locked="0"/>
    </xf>
    <xf numFmtId="0" fontId="36" fillId="2" borderId="2" xfId="2" applyFont="1" applyFill="1" applyBorder="1" applyAlignment="1" applyProtection="1">
      <alignment horizontal="center" vertical="center"/>
      <protection locked="0"/>
    </xf>
    <xf numFmtId="0" fontId="24" fillId="2" borderId="3" xfId="0" applyFont="1" applyFill="1" applyBorder="1" applyAlignment="1">
      <alignment horizontal="center" vertical="center"/>
    </xf>
    <xf numFmtId="0" fontId="24" fillId="2" borderId="8" xfId="0" applyFont="1" applyFill="1" applyBorder="1" applyAlignment="1">
      <alignment horizontal="center" vertical="center"/>
    </xf>
    <xf numFmtId="0" fontId="36" fillId="0" borderId="2" xfId="2" applyFont="1" applyBorder="1" applyAlignment="1" applyProtection="1">
      <alignment horizontal="center" vertical="center" wrapText="1"/>
      <protection locked="0"/>
    </xf>
    <xf numFmtId="0" fontId="36" fillId="0" borderId="3" xfId="2" applyFont="1" applyBorder="1" applyAlignment="1" applyProtection="1">
      <alignment horizontal="center" vertical="center" wrapText="1"/>
      <protection locked="0"/>
    </xf>
    <xf numFmtId="194" fontId="36" fillId="0" borderId="2" xfId="2" applyNumberFormat="1" applyFont="1" applyBorder="1" applyAlignment="1" applyProtection="1">
      <alignment horizontal="center" vertical="center" wrapText="1"/>
      <protection locked="0"/>
    </xf>
    <xf numFmtId="194" fontId="36" fillId="0" borderId="3" xfId="2" applyNumberFormat="1" applyFont="1" applyBorder="1" applyAlignment="1" applyProtection="1">
      <alignment horizontal="center" vertical="center" wrapText="1"/>
      <protection locked="0"/>
    </xf>
    <xf numFmtId="194" fontId="36" fillId="0" borderId="8" xfId="2" applyNumberFormat="1" applyFont="1" applyBorder="1" applyAlignment="1" applyProtection="1">
      <alignment horizontal="center" vertical="center" wrapText="1"/>
      <protection locked="0"/>
    </xf>
    <xf numFmtId="0" fontId="24" fillId="0" borderId="7"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0" xfId="0" applyFont="1" applyAlignment="1">
      <alignment horizontal="center" vertical="center" wrapText="1"/>
    </xf>
    <xf numFmtId="0" fontId="24" fillId="0" borderId="4"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40" fillId="0" borderId="1" xfId="2" applyFont="1" applyBorder="1" applyAlignment="1">
      <alignment horizontal="left" vertical="center" shrinkToFit="1"/>
    </xf>
    <xf numFmtId="0" fontId="40" fillId="0" borderId="13" xfId="2" applyFont="1" applyBorder="1" applyAlignment="1">
      <alignment horizontal="left" vertical="center" shrinkToFit="1"/>
    </xf>
    <xf numFmtId="0" fontId="14" fillId="0" borderId="0" xfId="2" applyFont="1" applyAlignment="1">
      <alignment horizontal="center" vertical="center" shrinkToFit="1"/>
    </xf>
    <xf numFmtId="0" fontId="40" fillId="0" borderId="6" xfId="2" applyFont="1" applyBorder="1" applyAlignment="1">
      <alignment horizontal="left" vertical="center" shrinkToFit="1"/>
    </xf>
    <xf numFmtId="0" fontId="40" fillId="0" borderId="7" xfId="2" applyFont="1" applyBorder="1" applyAlignment="1">
      <alignment horizontal="left" vertical="center" shrinkToFit="1"/>
    </xf>
    <xf numFmtId="0" fontId="40" fillId="0" borderId="5" xfId="2" applyFont="1" applyBorder="1" applyAlignment="1">
      <alignment horizontal="left" vertical="center" shrinkToFit="1"/>
    </xf>
    <xf numFmtId="0" fontId="40" fillId="0" borderId="14" xfId="2" applyFont="1" applyBorder="1" applyAlignment="1">
      <alignment horizontal="left" vertical="center" shrinkToFit="1"/>
    </xf>
    <xf numFmtId="0" fontId="36" fillId="2" borderId="1" xfId="18" applyFont="1" applyFill="1" applyBorder="1" applyAlignment="1">
      <alignment horizontal="center" vertical="center"/>
    </xf>
    <xf numFmtId="0" fontId="24" fillId="0" borderId="10" xfId="0" applyFont="1" applyBorder="1" applyAlignment="1">
      <alignment horizontal="left" vertical="center"/>
    </xf>
    <xf numFmtId="0" fontId="24" fillId="0" borderId="0" xfId="0" applyFont="1" applyAlignment="1">
      <alignment horizontal="left" vertical="center"/>
    </xf>
    <xf numFmtId="0" fontId="54" fillId="0" borderId="0" xfId="2" applyFont="1" applyAlignment="1">
      <alignment vertical="center" wrapText="1"/>
    </xf>
    <xf numFmtId="0" fontId="36" fillId="2" borderId="1" xfId="18" applyFont="1" applyFill="1" applyBorder="1" applyAlignment="1">
      <alignment horizontal="center" vertical="center" wrapText="1"/>
    </xf>
    <xf numFmtId="0" fontId="31" fillId="2" borderId="1" xfId="18" applyFont="1" applyFill="1" applyBorder="1" applyAlignment="1">
      <alignment horizontal="center" vertical="center" wrapText="1"/>
    </xf>
    <xf numFmtId="177" fontId="9" fillId="0" borderId="6" xfId="2" applyNumberFormat="1" applyFont="1" applyBorder="1" applyAlignment="1">
      <alignment horizontal="right" vertical="center" wrapText="1" shrinkToFit="1"/>
    </xf>
    <xf numFmtId="0" fontId="24" fillId="0" borderId="7" xfId="0" applyFont="1" applyBorder="1" applyAlignment="1">
      <alignment vertical="center" wrapText="1" shrinkToFit="1"/>
    </xf>
    <xf numFmtId="0" fontId="24" fillId="0" borderId="5" xfId="0" applyFont="1" applyBorder="1" applyAlignment="1">
      <alignment vertical="center" wrapText="1" shrinkToFit="1"/>
    </xf>
    <xf numFmtId="0" fontId="24" fillId="0" borderId="9" xfId="0" applyFont="1" applyBorder="1" applyAlignment="1">
      <alignment vertical="center" wrapText="1" shrinkToFit="1"/>
    </xf>
    <xf numFmtId="0" fontId="24" fillId="0" borderId="10" xfId="0" applyFont="1" applyBorder="1" applyAlignment="1">
      <alignment vertical="center" wrapText="1" shrinkToFit="1"/>
    </xf>
    <xf numFmtId="0" fontId="24" fillId="0" borderId="11" xfId="0" applyFont="1" applyBorder="1" applyAlignment="1">
      <alignment vertical="center" wrapText="1" shrinkToFit="1"/>
    </xf>
    <xf numFmtId="0" fontId="40" fillId="0" borderId="9" xfId="2" applyFont="1" applyBorder="1" applyAlignment="1">
      <alignment horizontal="left" vertical="center" shrinkToFit="1"/>
    </xf>
    <xf numFmtId="0" fontId="40" fillId="0" borderId="10" xfId="2" applyFont="1" applyBorder="1" applyAlignment="1">
      <alignment horizontal="left" vertical="center" shrinkToFit="1"/>
    </xf>
    <xf numFmtId="0" fontId="40" fillId="0" borderId="11" xfId="2" applyFont="1" applyBorder="1" applyAlignment="1">
      <alignment horizontal="left" vertical="center" shrinkToFit="1"/>
    </xf>
    <xf numFmtId="0" fontId="40" fillId="0" borderId="2" xfId="0" applyFont="1" applyBorder="1">
      <alignment vertical="center"/>
    </xf>
    <xf numFmtId="0" fontId="40" fillId="0" borderId="3" xfId="0" applyFont="1" applyBorder="1">
      <alignment vertical="center"/>
    </xf>
    <xf numFmtId="0" fontId="40" fillId="0" borderId="8" xfId="0" applyFont="1" applyBorder="1">
      <alignment vertical="center"/>
    </xf>
    <xf numFmtId="0" fontId="40" fillId="0" borderId="1" xfId="0" applyFont="1" applyBorder="1">
      <alignment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8" xfId="0" applyFont="1" applyBorder="1" applyAlignment="1">
      <alignment horizontal="center" vertical="center"/>
    </xf>
    <xf numFmtId="0" fontId="24" fillId="0" borderId="2" xfId="0" applyFont="1" applyBorder="1">
      <alignment vertical="center"/>
    </xf>
    <xf numFmtId="0" fontId="24" fillId="0" borderId="1" xfId="0" applyFont="1" applyBorder="1">
      <alignmen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8" xfId="0" applyFont="1" applyBorder="1" applyAlignment="1">
      <alignment horizontal="left" vertical="center" wrapText="1"/>
    </xf>
    <xf numFmtId="0" fontId="24" fillId="2" borderId="2" xfId="0" applyFont="1" applyFill="1" applyBorder="1" applyAlignment="1">
      <alignment vertical="center" wrapText="1"/>
    </xf>
    <xf numFmtId="0" fontId="24" fillId="2" borderId="3" xfId="0" applyFont="1" applyFill="1" applyBorder="1">
      <alignment vertical="center"/>
    </xf>
    <xf numFmtId="0" fontId="24" fillId="2" borderId="8" xfId="0" applyFont="1" applyFill="1" applyBorder="1">
      <alignment vertical="center"/>
    </xf>
    <xf numFmtId="0" fontId="24" fillId="2" borderId="2" xfId="0" applyFont="1" applyFill="1" applyBorder="1">
      <alignment vertical="center"/>
    </xf>
    <xf numFmtId="0" fontId="24" fillId="2" borderId="2" xfId="0" applyFont="1" applyFill="1" applyBorder="1" applyAlignment="1">
      <alignment horizontal="center" vertical="center"/>
    </xf>
    <xf numFmtId="0" fontId="38" fillId="2" borderId="6" xfId="0" applyFont="1" applyFill="1" applyBorder="1" applyAlignment="1">
      <alignment horizontal="center" vertical="center"/>
    </xf>
    <xf numFmtId="0" fontId="38" fillId="2" borderId="7" xfId="0" applyFont="1" applyFill="1" applyBorder="1" applyAlignment="1">
      <alignment horizontal="center" vertical="center"/>
    </xf>
    <xf numFmtId="0" fontId="38" fillId="2" borderId="5" xfId="0" applyFont="1" applyFill="1" applyBorder="1" applyAlignment="1">
      <alignment horizontal="center" vertical="center"/>
    </xf>
    <xf numFmtId="0" fontId="38" fillId="2" borderId="9" xfId="0" applyFont="1" applyFill="1" applyBorder="1" applyAlignment="1">
      <alignment horizontal="center" vertical="center"/>
    </xf>
    <xf numFmtId="0" fontId="38" fillId="2" borderId="10" xfId="0" applyFont="1" applyFill="1" applyBorder="1" applyAlignment="1">
      <alignment horizontal="center" vertical="center"/>
    </xf>
    <xf numFmtId="0" fontId="38" fillId="2" borderId="11" xfId="0" applyFont="1" applyFill="1" applyBorder="1" applyAlignment="1">
      <alignment horizontal="center" vertical="center"/>
    </xf>
    <xf numFmtId="177" fontId="38" fillId="0" borderId="6" xfId="0" applyNumberFormat="1" applyFont="1" applyBorder="1" applyAlignment="1">
      <alignment horizontal="center" vertical="center" shrinkToFit="1"/>
    </xf>
    <xf numFmtId="177" fontId="38" fillId="0" borderId="7" xfId="0" applyNumberFormat="1" applyFont="1" applyBorder="1" applyAlignment="1">
      <alignment horizontal="center" vertical="center" shrinkToFit="1"/>
    </xf>
    <xf numFmtId="177" fontId="38" fillId="0" borderId="5" xfId="0" applyNumberFormat="1" applyFont="1" applyBorder="1" applyAlignment="1">
      <alignment horizontal="center" vertical="center" shrinkToFit="1"/>
    </xf>
    <xf numFmtId="177" fontId="38" fillId="0" borderId="9" xfId="0" applyNumberFormat="1" applyFont="1" applyBorder="1" applyAlignment="1">
      <alignment horizontal="center" vertical="center" shrinkToFit="1"/>
    </xf>
    <xf numFmtId="177" fontId="38" fillId="0" borderId="10" xfId="0" applyNumberFormat="1" applyFont="1" applyBorder="1" applyAlignment="1">
      <alignment horizontal="center" vertical="center" shrinkToFit="1"/>
    </xf>
    <xf numFmtId="177" fontId="38" fillId="0" borderId="11" xfId="0" applyNumberFormat="1" applyFont="1" applyBorder="1" applyAlignment="1">
      <alignment horizontal="center" vertical="center" shrinkToFit="1"/>
    </xf>
    <xf numFmtId="0" fontId="38" fillId="2" borderId="9" xfId="0" applyFont="1" applyFill="1" applyBorder="1" applyAlignment="1">
      <alignment horizontal="center" vertical="center" shrinkToFit="1"/>
    </xf>
    <xf numFmtId="0" fontId="38" fillId="2" borderId="10" xfId="0" applyFont="1" applyFill="1" applyBorder="1" applyAlignment="1">
      <alignment horizontal="center" vertical="center" shrinkToFit="1"/>
    </xf>
    <xf numFmtId="0" fontId="38" fillId="2" borderId="11" xfId="0" applyFont="1" applyFill="1" applyBorder="1" applyAlignment="1">
      <alignment horizontal="center" vertical="center" shrinkToFit="1"/>
    </xf>
    <xf numFmtId="189" fontId="38" fillId="0" borderId="9" xfId="0" applyNumberFormat="1" applyFont="1" applyBorder="1" applyAlignment="1">
      <alignment horizontal="left" vertical="center" shrinkToFit="1"/>
    </xf>
    <xf numFmtId="189" fontId="38" fillId="0" borderId="10" xfId="0" applyNumberFormat="1" applyFont="1" applyBorder="1" applyAlignment="1">
      <alignment horizontal="left" vertical="center" shrinkToFit="1"/>
    </xf>
    <xf numFmtId="189" fontId="38" fillId="0" borderId="11" xfId="0" applyNumberFormat="1" applyFont="1" applyBorder="1" applyAlignment="1">
      <alignment horizontal="left" vertical="center" shrinkToFi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24" fillId="0" borderId="3" xfId="0" applyFont="1" applyBorder="1" applyAlignment="1">
      <alignment horizontal="center" vertical="center"/>
    </xf>
    <xf numFmtId="189" fontId="38" fillId="0" borderId="2" xfId="0" applyNumberFormat="1" applyFont="1" applyBorder="1" applyAlignment="1">
      <alignment horizontal="center" vertical="center" shrinkToFit="1"/>
    </xf>
    <xf numFmtId="0" fontId="24" fillId="0" borderId="3" xfId="0" applyFont="1" applyBorder="1" applyAlignment="1">
      <alignment horizontal="center" vertical="center" shrinkToFit="1"/>
    </xf>
    <xf numFmtId="0" fontId="24" fillId="0" borderId="8" xfId="0" applyFont="1" applyBorder="1" applyAlignment="1">
      <alignment horizontal="center" vertical="center" shrinkToFit="1"/>
    </xf>
    <xf numFmtId="189" fontId="38" fillId="0" borderId="9" xfId="0" applyNumberFormat="1" applyFont="1" applyBorder="1" applyAlignment="1">
      <alignment horizontal="center" vertical="center" shrinkToFit="1"/>
    </xf>
    <xf numFmtId="0" fontId="24" fillId="0" borderId="10" xfId="0" applyFont="1" applyBorder="1" applyAlignment="1">
      <alignment vertical="center" shrinkToFit="1"/>
    </xf>
    <xf numFmtId="0" fontId="24" fillId="0" borderId="11" xfId="0" applyFont="1" applyBorder="1" applyAlignment="1">
      <alignment vertical="center" shrinkToFit="1"/>
    </xf>
    <xf numFmtId="0" fontId="38" fillId="2" borderId="6" xfId="0" applyFont="1" applyFill="1" applyBorder="1" applyAlignment="1">
      <alignment horizontal="center" vertical="center" shrinkToFit="1"/>
    </xf>
    <xf numFmtId="0" fontId="38" fillId="2" borderId="7" xfId="0" applyFont="1" applyFill="1" applyBorder="1" applyAlignment="1">
      <alignment horizontal="center" vertical="center" shrinkToFit="1"/>
    </xf>
    <xf numFmtId="0" fontId="38" fillId="2" borderId="5" xfId="0" applyFont="1" applyFill="1" applyBorder="1" applyAlignment="1">
      <alignment horizontal="center" vertical="center" shrinkToFit="1"/>
    </xf>
    <xf numFmtId="189" fontId="38" fillId="0" borderId="6" xfId="0" applyNumberFormat="1" applyFont="1" applyBorder="1" applyAlignment="1">
      <alignment horizontal="left" vertical="center" shrinkToFit="1"/>
    </xf>
    <xf numFmtId="189" fontId="38" fillId="0" borderId="7" xfId="0" applyNumberFormat="1" applyFont="1" applyBorder="1" applyAlignment="1">
      <alignment horizontal="left" vertical="center" shrinkToFit="1"/>
    </xf>
    <xf numFmtId="189" fontId="38" fillId="0" borderId="5" xfId="0" applyNumberFormat="1" applyFont="1" applyBorder="1" applyAlignment="1">
      <alignment horizontal="left" vertical="center" shrinkToFit="1"/>
    </xf>
    <xf numFmtId="0" fontId="14" fillId="2" borderId="6"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4" fillId="2" borderId="10" xfId="0" applyFont="1" applyFill="1" applyBorder="1" applyAlignment="1">
      <alignment horizontal="center" vertical="center" shrinkToFit="1"/>
    </xf>
    <xf numFmtId="0" fontId="14" fillId="2" borderId="11" xfId="0" applyFont="1" applyFill="1" applyBorder="1" applyAlignment="1">
      <alignment horizontal="center" vertical="center" shrinkToFit="1"/>
    </xf>
    <xf numFmtId="189" fontId="38" fillId="0" borderId="6" xfId="0" applyNumberFormat="1" applyFont="1" applyBorder="1" applyAlignment="1">
      <alignment horizontal="center" vertical="center" shrinkToFit="1"/>
    </xf>
    <xf numFmtId="0" fontId="24" fillId="0" borderId="7" xfId="0" applyFont="1" applyBorder="1" applyAlignment="1">
      <alignment vertical="center" shrinkToFit="1"/>
    </xf>
    <xf numFmtId="0" fontId="24" fillId="0" borderId="5" xfId="0" applyFont="1" applyBorder="1" applyAlignment="1">
      <alignment vertical="center" shrinkToFit="1"/>
    </xf>
    <xf numFmtId="0" fontId="32" fillId="2" borderId="1" xfId="21" applyFont="1" applyFill="1" applyBorder="1" applyAlignment="1">
      <alignment horizontal="center" vertical="center" wrapText="1" shrinkToFit="1"/>
    </xf>
    <xf numFmtId="0" fontId="36" fillId="0" borderId="1" xfId="0" applyFont="1" applyBorder="1" applyAlignment="1">
      <alignment horizontal="center" vertical="center"/>
    </xf>
    <xf numFmtId="14" fontId="36" fillId="0" borderId="6" xfId="21" applyNumberFormat="1" applyFont="1" applyBorder="1" applyAlignment="1">
      <alignment horizontal="center" vertical="center" shrinkToFit="1"/>
    </xf>
    <xf numFmtId="0" fontId="36" fillId="0" borderId="7" xfId="21" applyFont="1" applyBorder="1" applyAlignment="1">
      <alignment horizontal="center" vertical="center" shrinkToFit="1"/>
    </xf>
    <xf numFmtId="0" fontId="36" fillId="0" borderId="5" xfId="21" applyFont="1" applyBorder="1" applyAlignment="1">
      <alignment horizontal="center" vertical="center" shrinkToFit="1"/>
    </xf>
    <xf numFmtId="0" fontId="36" fillId="0" borderId="9" xfId="21" applyFont="1" applyBorder="1" applyAlignment="1">
      <alignment horizontal="center" vertical="center" shrinkToFit="1"/>
    </xf>
    <xf numFmtId="0" fontId="36" fillId="0" borderId="10" xfId="21" applyFont="1" applyBorder="1" applyAlignment="1">
      <alignment horizontal="center" vertical="center" shrinkToFit="1"/>
    </xf>
    <xf numFmtId="0" fontId="36" fillId="0" borderId="11" xfId="21" applyFont="1" applyBorder="1" applyAlignment="1">
      <alignment horizontal="center" vertical="center" shrinkToFit="1"/>
    </xf>
    <xf numFmtId="0" fontId="14" fillId="2" borderId="13" xfId="21" applyFont="1" applyFill="1" applyBorder="1" applyAlignment="1">
      <alignment horizontal="center" vertical="center"/>
    </xf>
    <xf numFmtId="0" fontId="36" fillId="0" borderId="13" xfId="21" applyFont="1" applyBorder="1" applyAlignment="1">
      <alignment horizontal="left" vertical="center" shrinkToFit="1"/>
    </xf>
    <xf numFmtId="0" fontId="14" fillId="2" borderId="1" xfId="21" applyFont="1" applyFill="1" applyBorder="1" applyAlignment="1">
      <alignment horizontal="center" vertical="center"/>
    </xf>
    <xf numFmtId="0" fontId="36" fillId="0" borderId="1" xfId="21" applyFont="1" applyBorder="1" applyAlignment="1">
      <alignment horizontal="left" vertical="center" shrinkToFit="1"/>
    </xf>
    <xf numFmtId="0" fontId="14" fillId="2" borderId="14" xfId="21" applyFont="1" applyFill="1" applyBorder="1" applyAlignment="1">
      <alignment horizontal="center" vertical="center"/>
    </xf>
    <xf numFmtId="0" fontId="36" fillId="0" borderId="14" xfId="21" applyFont="1" applyBorder="1" applyAlignment="1">
      <alignment horizontal="left" vertical="center" shrinkToFit="1"/>
    </xf>
    <xf numFmtId="0" fontId="14" fillId="2" borderId="6" xfId="21" applyFont="1" applyFill="1" applyBorder="1" applyAlignment="1">
      <alignment horizontal="center" vertical="center" shrinkToFit="1"/>
    </xf>
    <xf numFmtId="0" fontId="14" fillId="2" borderId="5" xfId="21" applyFont="1" applyFill="1" applyBorder="1" applyAlignment="1">
      <alignment horizontal="center" vertical="center" shrinkToFit="1"/>
    </xf>
    <xf numFmtId="0" fontId="14" fillId="2" borderId="9" xfId="21" applyFont="1" applyFill="1" applyBorder="1" applyAlignment="1">
      <alignment horizontal="center" vertical="center" shrinkToFit="1"/>
    </xf>
    <xf numFmtId="0" fontId="14" fillId="2" borderId="11" xfId="21" applyFont="1" applyFill="1" applyBorder="1" applyAlignment="1">
      <alignment horizontal="center" vertical="center" shrinkToFit="1"/>
    </xf>
    <xf numFmtId="0" fontId="31" fillId="0" borderId="6" xfId="21" applyFont="1" applyBorder="1" applyAlignment="1">
      <alignment horizontal="center" vertical="center" wrapText="1"/>
    </xf>
    <xf numFmtId="0" fontId="31" fillId="0" borderId="7" xfId="21" applyFont="1" applyBorder="1" applyAlignment="1">
      <alignment horizontal="center" vertical="center" wrapText="1"/>
    </xf>
    <xf numFmtId="0" fontId="31" fillId="0" borderId="9" xfId="21" applyFont="1" applyBorder="1" applyAlignment="1">
      <alignment horizontal="center" vertical="center" wrapText="1"/>
    </xf>
    <xf numFmtId="0" fontId="31" fillId="0" borderId="10" xfId="21" applyFont="1" applyBorder="1" applyAlignment="1">
      <alignment horizontal="center" vertical="center" wrapText="1"/>
    </xf>
    <xf numFmtId="0" fontId="36" fillId="2" borderId="27" xfId="21" applyFont="1" applyFill="1" applyBorder="1" applyAlignment="1">
      <alignment horizontal="center" vertical="center" wrapText="1"/>
    </xf>
    <xf numFmtId="0" fontId="36" fillId="2" borderId="30" xfId="21" applyFont="1" applyFill="1" applyBorder="1" applyAlignment="1">
      <alignment horizontal="center" vertical="center" wrapText="1"/>
    </xf>
    <xf numFmtId="0" fontId="31" fillId="2" borderId="14" xfId="21" applyFont="1" applyFill="1" applyBorder="1" applyAlignment="1">
      <alignment horizontal="center" vertical="center" wrapText="1"/>
    </xf>
    <xf numFmtId="0" fontId="31" fillId="2" borderId="15" xfId="21" applyFont="1" applyFill="1" applyBorder="1" applyAlignment="1">
      <alignment horizontal="center" vertical="center" wrapText="1"/>
    </xf>
    <xf numFmtId="0" fontId="31" fillId="2" borderId="13" xfId="21" applyFont="1" applyFill="1" applyBorder="1" applyAlignment="1">
      <alignment horizontal="center" vertical="center" wrapText="1"/>
    </xf>
    <xf numFmtId="0" fontId="31" fillId="2" borderId="21" xfId="21" applyFont="1" applyFill="1" applyBorder="1" applyAlignment="1">
      <alignment horizontal="center" vertical="center" wrapText="1"/>
    </xf>
    <xf numFmtId="0" fontId="31" fillId="2" borderId="31" xfId="21" applyFont="1" applyFill="1" applyBorder="1" applyAlignment="1">
      <alignment horizontal="center" vertical="center" wrapText="1"/>
    </xf>
    <xf numFmtId="0" fontId="36" fillId="2" borderId="28" xfId="21" applyFont="1" applyFill="1" applyBorder="1" applyAlignment="1">
      <alignment horizontal="center" vertical="center"/>
    </xf>
    <xf numFmtId="0" fontId="36" fillId="2" borderId="3" xfId="21" applyFont="1" applyFill="1" applyBorder="1" applyAlignment="1">
      <alignment horizontal="center" vertical="center"/>
    </xf>
    <xf numFmtId="0" fontId="36" fillId="2" borderId="8" xfId="21" applyFont="1" applyFill="1" applyBorder="1" applyAlignment="1">
      <alignment horizontal="center" vertical="center"/>
    </xf>
    <xf numFmtId="0" fontId="14" fillId="0" borderId="6" xfId="21" applyFont="1" applyBorder="1" applyAlignment="1">
      <alignment horizontal="center" vertical="center"/>
    </xf>
    <xf numFmtId="0" fontId="14" fillId="0" borderId="7" xfId="21" applyFont="1" applyBorder="1" applyAlignment="1">
      <alignment horizontal="center" vertical="center"/>
    </xf>
    <xf numFmtId="0" fontId="14" fillId="0" borderId="25" xfId="21" applyFont="1" applyBorder="1" applyAlignment="1">
      <alignment horizontal="center" vertical="center"/>
    </xf>
    <xf numFmtId="0" fontId="14" fillId="0" borderId="20" xfId="21" applyFont="1" applyBorder="1" applyAlignment="1">
      <alignment horizontal="center" vertical="center"/>
    </xf>
    <xf numFmtId="0" fontId="14" fillId="0" borderId="26" xfId="21" applyFont="1" applyBorder="1" applyAlignment="1">
      <alignment horizontal="center" vertical="center"/>
    </xf>
    <xf numFmtId="0" fontId="36" fillId="2" borderId="18" xfId="21" applyFont="1" applyFill="1" applyBorder="1" applyAlignment="1">
      <alignment horizontal="center" vertical="center" wrapText="1"/>
    </xf>
    <xf numFmtId="0" fontId="36" fillId="2" borderId="17" xfId="21" applyFont="1" applyFill="1" applyBorder="1" applyAlignment="1">
      <alignment horizontal="center" vertical="center" wrapText="1"/>
    </xf>
    <xf numFmtId="0" fontId="36" fillId="2" borderId="16" xfId="21" applyFont="1" applyFill="1" applyBorder="1" applyAlignment="1">
      <alignment horizontal="center" vertical="center" wrapText="1"/>
    </xf>
    <xf numFmtId="0" fontId="36" fillId="2" borderId="18" xfId="21" applyFont="1" applyFill="1" applyBorder="1" applyAlignment="1">
      <alignment horizontal="center" vertical="center"/>
    </xf>
    <xf numFmtId="0" fontId="36" fillId="2" borderId="17" xfId="21" applyFont="1" applyFill="1" applyBorder="1" applyAlignment="1">
      <alignment horizontal="center" vertical="center"/>
    </xf>
    <xf numFmtId="0" fontId="36" fillId="2" borderId="16" xfId="21" applyFont="1" applyFill="1" applyBorder="1" applyAlignment="1">
      <alignment horizontal="center" vertical="center"/>
    </xf>
    <xf numFmtId="0" fontId="36" fillId="2" borderId="2" xfId="21" applyFont="1" applyFill="1" applyBorder="1" applyAlignment="1">
      <alignment horizontal="center" vertical="center"/>
    </xf>
    <xf numFmtId="0" fontId="36" fillId="2" borderId="29" xfId="21" applyFont="1" applyFill="1" applyBorder="1" applyAlignment="1">
      <alignment horizontal="center" vertical="center"/>
    </xf>
    <xf numFmtId="0" fontId="14" fillId="0" borderId="45" xfId="21" applyFont="1" applyBorder="1" applyAlignment="1">
      <alignment horizontal="center" vertical="center" shrinkToFit="1"/>
    </xf>
    <xf numFmtId="0" fontId="14" fillId="0" borderId="46" xfId="21" applyFont="1" applyBorder="1" applyAlignment="1">
      <alignment horizontal="center" vertical="center" shrinkToFit="1"/>
    </xf>
    <xf numFmtId="0" fontId="14" fillId="0" borderId="47" xfId="21" applyFont="1" applyBorder="1" applyAlignment="1">
      <alignment horizontal="center" vertical="center" shrinkToFit="1"/>
    </xf>
    <xf numFmtId="0" fontId="14" fillId="0" borderId="22" xfId="21" applyFont="1" applyBorder="1" applyAlignment="1">
      <alignment horizontal="center" vertical="center" shrinkToFit="1"/>
    </xf>
    <xf numFmtId="0" fontId="14" fillId="0" borderId="20" xfId="21" applyFont="1" applyBorder="1" applyAlignment="1">
      <alignment horizontal="center" vertical="center" shrinkToFit="1"/>
    </xf>
    <xf numFmtId="0" fontId="14" fillId="0" borderId="19" xfId="21" applyFont="1" applyBorder="1" applyAlignment="1">
      <alignment horizontal="center" vertical="center" shrinkToFit="1"/>
    </xf>
    <xf numFmtId="0" fontId="14" fillId="0" borderId="48" xfId="21" applyFont="1" applyBorder="1" applyAlignment="1">
      <alignment horizontal="center" vertical="center" shrinkToFit="1"/>
    </xf>
    <xf numFmtId="0" fontId="14" fillId="0" borderId="60" xfId="21" applyFont="1" applyBorder="1" applyAlignment="1">
      <alignment horizontal="center" vertical="center" shrinkToFit="1"/>
    </xf>
    <xf numFmtId="0" fontId="14" fillId="0" borderId="49" xfId="21" applyFont="1" applyBorder="1" applyAlignment="1">
      <alignment horizontal="center" vertical="center" shrinkToFit="1"/>
    </xf>
    <xf numFmtId="0" fontId="14" fillId="0" borderId="61" xfId="21" applyFont="1" applyBorder="1" applyAlignment="1">
      <alignment horizontal="center" vertical="center" shrinkToFit="1"/>
    </xf>
    <xf numFmtId="0" fontId="14" fillId="0" borderId="51" xfId="21" applyFont="1" applyBorder="1" applyAlignment="1">
      <alignment horizontal="center" vertical="center" shrinkToFit="1"/>
    </xf>
    <xf numFmtId="0" fontId="14" fillId="0" borderId="64" xfId="21" applyFont="1" applyBorder="1" applyAlignment="1">
      <alignment horizontal="center" vertical="center" shrinkToFit="1"/>
    </xf>
    <xf numFmtId="0" fontId="14" fillId="0" borderId="62" xfId="21" applyFont="1" applyBorder="1" applyAlignment="1">
      <alignment horizontal="center" vertical="center" shrinkToFit="1"/>
    </xf>
    <xf numFmtId="0" fontId="14" fillId="0" borderId="63" xfId="21" applyFont="1" applyBorder="1" applyAlignment="1">
      <alignment horizontal="center" vertical="center" shrinkToFit="1"/>
    </xf>
    <xf numFmtId="0" fontId="14" fillId="0" borderId="65" xfId="21" applyFont="1" applyBorder="1" applyAlignment="1">
      <alignment horizontal="center" vertical="center" shrinkToFit="1"/>
    </xf>
    <xf numFmtId="198" fontId="14" fillId="2" borderId="22" xfId="21" applyNumberFormat="1" applyFont="1" applyFill="1" applyBorder="1" applyAlignment="1">
      <alignment horizontal="center" vertical="center" shrinkToFit="1"/>
    </xf>
    <xf numFmtId="198" fontId="14" fillId="2" borderId="20" xfId="21" applyNumberFormat="1" applyFont="1" applyFill="1" applyBorder="1" applyAlignment="1">
      <alignment horizontal="center" vertical="center" shrinkToFit="1"/>
    </xf>
    <xf numFmtId="198" fontId="14" fillId="2" borderId="19" xfId="21" applyNumberFormat="1" applyFont="1" applyFill="1" applyBorder="1" applyAlignment="1">
      <alignment horizontal="center" vertical="center" shrinkToFit="1"/>
    </xf>
    <xf numFmtId="0" fontId="15" fillId="2" borderId="2" xfId="2" applyFont="1" applyFill="1" applyBorder="1" applyAlignment="1">
      <alignment horizontal="center" vertical="center"/>
    </xf>
    <xf numFmtId="0" fontId="15" fillId="2" borderId="3" xfId="2" applyFont="1" applyFill="1" applyBorder="1" applyAlignment="1">
      <alignment horizontal="center" vertical="center"/>
    </xf>
    <xf numFmtId="0" fontId="15" fillId="2" borderId="8" xfId="2" applyFont="1" applyFill="1" applyBorder="1" applyAlignment="1">
      <alignment horizontal="center" vertical="center"/>
    </xf>
    <xf numFmtId="0" fontId="43" fillId="0" borderId="6" xfId="2" applyFont="1" applyBorder="1" applyAlignment="1">
      <alignment horizontal="left" vertical="top" wrapText="1"/>
    </xf>
    <xf numFmtId="0" fontId="43" fillId="0" borderId="7" xfId="2" applyFont="1" applyBorder="1" applyAlignment="1">
      <alignment horizontal="left" vertical="top"/>
    </xf>
    <xf numFmtId="0" fontId="43" fillId="0" borderId="5" xfId="2" applyFont="1" applyBorder="1" applyAlignment="1">
      <alignment horizontal="left" vertical="top"/>
    </xf>
    <xf numFmtId="0" fontId="43" fillId="0" borderId="12" xfId="2" applyFont="1" applyBorder="1" applyAlignment="1">
      <alignment horizontal="left" vertical="top"/>
    </xf>
    <xf numFmtId="0" fontId="43" fillId="0" borderId="0" xfId="2" applyFont="1" applyAlignment="1">
      <alignment horizontal="left" vertical="top"/>
    </xf>
    <xf numFmtId="0" fontId="43" fillId="0" borderId="4" xfId="2" applyFont="1" applyBorder="1" applyAlignment="1">
      <alignment horizontal="left" vertical="top"/>
    </xf>
    <xf numFmtId="0" fontId="43" fillId="0" borderId="9" xfId="2" applyFont="1" applyBorder="1" applyAlignment="1">
      <alignment horizontal="left" vertical="top"/>
    </xf>
    <xf numFmtId="0" fontId="43" fillId="0" borderId="10" xfId="2" applyFont="1" applyBorder="1" applyAlignment="1">
      <alignment horizontal="left" vertical="top"/>
    </xf>
    <xf numFmtId="0" fontId="43" fillId="0" borderId="11" xfId="2" applyFont="1" applyBorder="1" applyAlignment="1">
      <alignment horizontal="left" vertical="top"/>
    </xf>
    <xf numFmtId="0" fontId="14" fillId="0" borderId="0" xfId="2" applyFont="1" applyAlignment="1">
      <alignment vertical="center"/>
    </xf>
    <xf numFmtId="0" fontId="24" fillId="0" borderId="0" xfId="11" applyFont="1">
      <alignment vertical="center"/>
    </xf>
    <xf numFmtId="0" fontId="14" fillId="2" borderId="2" xfId="2" applyFont="1" applyFill="1" applyBorder="1" applyAlignment="1">
      <alignment horizontal="center" vertical="center" shrinkToFit="1"/>
    </xf>
    <xf numFmtId="0" fontId="14" fillId="2" borderId="3" xfId="2" applyFont="1" applyFill="1" applyBorder="1" applyAlignment="1">
      <alignment horizontal="center" vertical="center" shrinkToFit="1"/>
    </xf>
    <xf numFmtId="0" fontId="14" fillId="2" borderId="8" xfId="2" applyFont="1" applyFill="1" applyBorder="1" applyAlignment="1">
      <alignment horizontal="center" vertical="center" shrinkToFit="1"/>
    </xf>
    <xf numFmtId="0" fontId="14" fillId="2" borderId="3" xfId="2" applyFont="1" applyFill="1" applyBorder="1" applyAlignment="1">
      <alignment horizontal="center" vertical="center"/>
    </xf>
  </cellXfs>
  <cellStyles count="23">
    <cellStyle name="桁区切り 2" xfId="3" xr:uid="{00000000-0005-0000-0000-000000000000}"/>
    <cellStyle name="桁区切り 3" xfId="6" xr:uid="{00000000-0005-0000-0000-000001000000}"/>
    <cellStyle name="桁区切り 3 2" xfId="9" xr:uid="{00000000-0005-0000-0000-000002000000}"/>
    <cellStyle name="桁区切り 3 2 2" xfId="16" xr:uid="{D4746659-A2E2-474A-85ED-C2848336CDAE}"/>
    <cellStyle name="桁区切り 3 3" xfId="14" xr:uid="{6DE278E6-E659-4402-88FB-9B1ADB6B90C4}"/>
    <cellStyle name="桁区切り 3 4" xfId="19" xr:uid="{C69E5946-ABAF-488E-A069-B71CAF1BBD6E}"/>
    <cellStyle name="桁区切り 3 5" xfId="22" xr:uid="{04A76692-C163-4E4C-982C-A0449710CBE5}"/>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5" xr:uid="{3F98F34F-31F1-40F9-9484-454F7A08CF9F}"/>
    <cellStyle name="標準 4 3" xfId="13" xr:uid="{0F535763-D7BD-4E8D-A5B0-4DAEA5A3D351}"/>
    <cellStyle name="標準 4 4" xfId="18" xr:uid="{DA1ED018-4A49-4EB2-BA7A-B8811DCC2EFF}"/>
    <cellStyle name="標準 4 5" xfId="21" xr:uid="{9E273E10-2C06-46C4-840E-A9CCA0D5BF6B}"/>
    <cellStyle name="標準 5" xfId="12" xr:uid="{0C857A3D-D0BC-439B-B9B4-DE21225DBC97}"/>
    <cellStyle name="標準 5 2" xfId="17" xr:uid="{64BCFA8D-0BC8-421F-B995-B48216FE2BF0}"/>
    <cellStyle name="標準 6" xfId="20" xr:uid="{EFEC8492-237A-40B1-8E26-44E2E3D9F368}"/>
    <cellStyle name="標準_021220点検表修正案" xfId="7" xr:uid="{00000000-0005-0000-0000-000009000000}"/>
  </cellStyles>
  <dxfs count="210">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theme" Target="theme/theme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5.jpe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7.jpg"/><Relationship Id="rId2" Type="http://schemas.openxmlformats.org/officeDocument/2006/relationships/image" Target="../media/image16.jpg"/><Relationship Id="rId1" Type="http://schemas.openxmlformats.org/officeDocument/2006/relationships/image" Target="../media/image15.jpg"/><Relationship Id="rId4" Type="http://schemas.openxmlformats.org/officeDocument/2006/relationships/image" Target="../media/image18.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g"/><Relationship Id="rId1" Type="http://schemas.openxmlformats.org/officeDocument/2006/relationships/image" Target="../media/image19.jpg"/><Relationship Id="rId4" Type="http://schemas.openxmlformats.org/officeDocument/2006/relationships/image" Target="../media/image22.jpg"/></Relationships>
</file>

<file path=xl/drawings/_rels/drawing12.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g"/><Relationship Id="rId1" Type="http://schemas.openxmlformats.org/officeDocument/2006/relationships/image" Target="../media/image23.jpg"/><Relationship Id="rId4" Type="http://schemas.openxmlformats.org/officeDocument/2006/relationships/image" Target="../media/image26.jpg"/></Relationships>
</file>

<file path=xl/drawings/_rels/drawing13.xml.rels><?xml version="1.0" encoding="UTF-8" standalone="yes"?>
<Relationships xmlns="http://schemas.openxmlformats.org/package/2006/relationships"><Relationship Id="rId3" Type="http://schemas.openxmlformats.org/officeDocument/2006/relationships/image" Target="../media/image29.jpg"/><Relationship Id="rId2" Type="http://schemas.openxmlformats.org/officeDocument/2006/relationships/image" Target="../media/image28.jpg"/><Relationship Id="rId1" Type="http://schemas.openxmlformats.org/officeDocument/2006/relationships/image" Target="../media/image27.jpg"/><Relationship Id="rId4" Type="http://schemas.openxmlformats.org/officeDocument/2006/relationships/image" Target="../media/image30.jpg"/></Relationships>
</file>

<file path=xl/drawings/_rels/drawing14.xml.rels><?xml version="1.0" encoding="UTF-8" standalone="yes"?>
<Relationships xmlns="http://schemas.openxmlformats.org/package/2006/relationships"><Relationship Id="rId3" Type="http://schemas.openxmlformats.org/officeDocument/2006/relationships/image" Target="../media/image33.jpg"/><Relationship Id="rId2" Type="http://schemas.openxmlformats.org/officeDocument/2006/relationships/image" Target="../media/image32.jpg"/><Relationship Id="rId1" Type="http://schemas.openxmlformats.org/officeDocument/2006/relationships/image" Target="../media/image31.jpg"/><Relationship Id="rId4" Type="http://schemas.openxmlformats.org/officeDocument/2006/relationships/image" Target="../media/image34.jpg"/></Relationships>
</file>

<file path=xl/drawings/_rels/drawing15.xml.rels><?xml version="1.0" encoding="UTF-8" standalone="yes"?>
<Relationships xmlns="http://schemas.openxmlformats.org/package/2006/relationships"><Relationship Id="rId3" Type="http://schemas.openxmlformats.org/officeDocument/2006/relationships/image" Target="../media/image37.jpg"/><Relationship Id="rId2" Type="http://schemas.openxmlformats.org/officeDocument/2006/relationships/image" Target="../media/image36.jpg"/><Relationship Id="rId1" Type="http://schemas.openxmlformats.org/officeDocument/2006/relationships/image" Target="../media/image35.jpg"/><Relationship Id="rId4" Type="http://schemas.openxmlformats.org/officeDocument/2006/relationships/image" Target="../media/image38.jpg"/></Relationships>
</file>

<file path=xl/drawings/_rels/drawing16.xml.rels><?xml version="1.0" encoding="UTF-8" standalone="yes"?>
<Relationships xmlns="http://schemas.openxmlformats.org/package/2006/relationships"><Relationship Id="rId3" Type="http://schemas.openxmlformats.org/officeDocument/2006/relationships/image" Target="../media/image41.jpg"/><Relationship Id="rId2" Type="http://schemas.openxmlformats.org/officeDocument/2006/relationships/image" Target="../media/image40.jpg"/><Relationship Id="rId1" Type="http://schemas.openxmlformats.org/officeDocument/2006/relationships/image" Target="../media/image39.jpg"/><Relationship Id="rId4" Type="http://schemas.openxmlformats.org/officeDocument/2006/relationships/image" Target="../media/image42.jpg"/></Relationships>
</file>

<file path=xl/drawings/_rels/drawing17.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g"/><Relationship Id="rId1" Type="http://schemas.openxmlformats.org/officeDocument/2006/relationships/image" Target="../media/image43.jpg"/><Relationship Id="rId4" Type="http://schemas.openxmlformats.org/officeDocument/2006/relationships/image" Target="../media/image46.jpg"/></Relationships>
</file>

<file path=xl/drawings/_rels/drawing18.xml.rels><?xml version="1.0" encoding="UTF-8" standalone="yes"?>
<Relationships xmlns="http://schemas.openxmlformats.org/package/2006/relationships"><Relationship Id="rId3" Type="http://schemas.openxmlformats.org/officeDocument/2006/relationships/image" Target="../media/image49.jpg"/><Relationship Id="rId2" Type="http://schemas.openxmlformats.org/officeDocument/2006/relationships/image" Target="../media/image48.jpg"/><Relationship Id="rId1" Type="http://schemas.openxmlformats.org/officeDocument/2006/relationships/image" Target="../media/image47.jpg"/><Relationship Id="rId4" Type="http://schemas.openxmlformats.org/officeDocument/2006/relationships/image" Target="../media/image50.jpg"/></Relationships>
</file>

<file path=xl/drawings/_rels/drawing19.xml.rels><?xml version="1.0" encoding="UTF-8" standalone="yes"?>
<Relationships xmlns="http://schemas.openxmlformats.org/package/2006/relationships"><Relationship Id="rId3" Type="http://schemas.openxmlformats.org/officeDocument/2006/relationships/image" Target="../media/image53.jpg"/><Relationship Id="rId2" Type="http://schemas.openxmlformats.org/officeDocument/2006/relationships/image" Target="../media/image52.jpg"/><Relationship Id="rId1" Type="http://schemas.openxmlformats.org/officeDocument/2006/relationships/image" Target="../media/image51.jpg"/><Relationship Id="rId4" Type="http://schemas.openxmlformats.org/officeDocument/2006/relationships/image" Target="../media/image54.jpg"/></Relationships>
</file>

<file path=xl/drawings/_rels/drawing20.xml.rels><?xml version="1.0" encoding="UTF-8" standalone="yes"?>
<Relationships xmlns="http://schemas.openxmlformats.org/package/2006/relationships"><Relationship Id="rId3" Type="http://schemas.openxmlformats.org/officeDocument/2006/relationships/image" Target="../media/image57.jpg"/><Relationship Id="rId2" Type="http://schemas.openxmlformats.org/officeDocument/2006/relationships/image" Target="../media/image56.jpg"/><Relationship Id="rId1" Type="http://schemas.openxmlformats.org/officeDocument/2006/relationships/image" Target="../media/image55.jpg"/><Relationship Id="rId4" Type="http://schemas.openxmlformats.org/officeDocument/2006/relationships/image" Target="../media/image58.jpg"/></Relationships>
</file>

<file path=xl/drawings/_rels/drawing21.xml.rels><?xml version="1.0" encoding="UTF-8" standalone="yes"?>
<Relationships xmlns="http://schemas.openxmlformats.org/package/2006/relationships"><Relationship Id="rId3" Type="http://schemas.openxmlformats.org/officeDocument/2006/relationships/image" Target="../media/image61.jpg"/><Relationship Id="rId2" Type="http://schemas.openxmlformats.org/officeDocument/2006/relationships/image" Target="../media/image60.jpg"/><Relationship Id="rId1" Type="http://schemas.openxmlformats.org/officeDocument/2006/relationships/image" Target="../media/image59.jpg"/><Relationship Id="rId4" Type="http://schemas.openxmlformats.org/officeDocument/2006/relationships/image" Target="../media/image62.jpg"/></Relationships>
</file>

<file path=xl/drawings/_rels/drawing22.xml.rels><?xml version="1.0" encoding="UTF-8" standalone="yes"?>
<Relationships xmlns="http://schemas.openxmlformats.org/package/2006/relationships"><Relationship Id="rId3" Type="http://schemas.openxmlformats.org/officeDocument/2006/relationships/image" Target="../media/image65.jpg"/><Relationship Id="rId2" Type="http://schemas.openxmlformats.org/officeDocument/2006/relationships/image" Target="../media/image64.jpg"/><Relationship Id="rId1" Type="http://schemas.openxmlformats.org/officeDocument/2006/relationships/image" Target="../media/image63.jpg"/><Relationship Id="rId4" Type="http://schemas.openxmlformats.org/officeDocument/2006/relationships/image" Target="../media/image66.jpg"/></Relationships>
</file>

<file path=xl/drawings/_rels/drawing23.xml.rels><?xml version="1.0" encoding="UTF-8" standalone="yes"?>
<Relationships xmlns="http://schemas.openxmlformats.org/package/2006/relationships"><Relationship Id="rId3" Type="http://schemas.openxmlformats.org/officeDocument/2006/relationships/image" Target="../media/image69.jpg"/><Relationship Id="rId2" Type="http://schemas.openxmlformats.org/officeDocument/2006/relationships/image" Target="../media/image68.jpg"/><Relationship Id="rId1" Type="http://schemas.openxmlformats.org/officeDocument/2006/relationships/image" Target="../media/image67.jpg"/><Relationship Id="rId4" Type="http://schemas.openxmlformats.org/officeDocument/2006/relationships/image" Target="../media/image70.jpg"/></Relationships>
</file>

<file path=xl/drawings/_rels/drawing24.xml.rels><?xml version="1.0" encoding="UTF-8" standalone="yes"?>
<Relationships xmlns="http://schemas.openxmlformats.org/package/2006/relationships"><Relationship Id="rId3" Type="http://schemas.openxmlformats.org/officeDocument/2006/relationships/image" Target="../media/image73.jpeg"/><Relationship Id="rId2" Type="http://schemas.openxmlformats.org/officeDocument/2006/relationships/image" Target="../media/image72.jpg"/><Relationship Id="rId1" Type="http://schemas.openxmlformats.org/officeDocument/2006/relationships/image" Target="../media/image71.jpg"/><Relationship Id="rId4" Type="http://schemas.openxmlformats.org/officeDocument/2006/relationships/image" Target="../media/image74.jpg"/></Relationships>
</file>

<file path=xl/drawings/_rels/drawing25.xml.rels><?xml version="1.0" encoding="UTF-8" standalone="yes"?>
<Relationships xmlns="http://schemas.openxmlformats.org/package/2006/relationships"><Relationship Id="rId3" Type="http://schemas.openxmlformats.org/officeDocument/2006/relationships/image" Target="../media/image77.jpg"/><Relationship Id="rId2" Type="http://schemas.openxmlformats.org/officeDocument/2006/relationships/image" Target="../media/image76.jpg"/><Relationship Id="rId1" Type="http://schemas.openxmlformats.org/officeDocument/2006/relationships/image" Target="../media/image75.jpeg"/><Relationship Id="rId4" Type="http://schemas.openxmlformats.org/officeDocument/2006/relationships/image" Target="../media/image78.jpg"/></Relationships>
</file>

<file path=xl/drawings/_rels/drawing26.xml.rels><?xml version="1.0" encoding="UTF-8" standalone="yes"?>
<Relationships xmlns="http://schemas.openxmlformats.org/package/2006/relationships"><Relationship Id="rId3" Type="http://schemas.openxmlformats.org/officeDocument/2006/relationships/image" Target="../media/image81.jpg"/><Relationship Id="rId2" Type="http://schemas.openxmlformats.org/officeDocument/2006/relationships/image" Target="../media/image80.jpg"/><Relationship Id="rId1" Type="http://schemas.openxmlformats.org/officeDocument/2006/relationships/image" Target="../media/image79.jpg"/><Relationship Id="rId4" Type="http://schemas.openxmlformats.org/officeDocument/2006/relationships/image" Target="../media/image82.jpg"/></Relationships>
</file>

<file path=xl/drawings/_rels/drawing27.xml.rels><?xml version="1.0" encoding="UTF-8" standalone="yes"?>
<Relationships xmlns="http://schemas.openxmlformats.org/package/2006/relationships"><Relationship Id="rId3" Type="http://schemas.openxmlformats.org/officeDocument/2006/relationships/image" Target="../media/image85.jpg"/><Relationship Id="rId2" Type="http://schemas.openxmlformats.org/officeDocument/2006/relationships/image" Target="../media/image84.jpg"/><Relationship Id="rId1" Type="http://schemas.openxmlformats.org/officeDocument/2006/relationships/image" Target="../media/image83.jpg"/><Relationship Id="rId4" Type="http://schemas.openxmlformats.org/officeDocument/2006/relationships/image" Target="../media/image86.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89.jpg"/><Relationship Id="rId2" Type="http://schemas.openxmlformats.org/officeDocument/2006/relationships/image" Target="../media/image88.jpeg"/><Relationship Id="rId1" Type="http://schemas.openxmlformats.org/officeDocument/2006/relationships/image" Target="../media/image87.jpg"/><Relationship Id="rId4" Type="http://schemas.openxmlformats.org/officeDocument/2006/relationships/image" Target="../media/image90.jpg"/></Relationships>
</file>

<file path=xl/drawings/_rels/drawing29.xml.rels><?xml version="1.0" encoding="UTF-8" standalone="yes"?>
<Relationships xmlns="http://schemas.openxmlformats.org/package/2006/relationships"><Relationship Id="rId3" Type="http://schemas.openxmlformats.org/officeDocument/2006/relationships/image" Target="../media/image93.jpg"/><Relationship Id="rId2" Type="http://schemas.openxmlformats.org/officeDocument/2006/relationships/image" Target="../media/image92.jpg"/><Relationship Id="rId1" Type="http://schemas.openxmlformats.org/officeDocument/2006/relationships/image" Target="../media/image91.jpg"/><Relationship Id="rId4" Type="http://schemas.openxmlformats.org/officeDocument/2006/relationships/image" Target="../media/image94.jpg"/></Relationships>
</file>

<file path=xl/drawings/_rels/drawing30.xml.rels><?xml version="1.0" encoding="UTF-8" standalone="yes"?>
<Relationships xmlns="http://schemas.openxmlformats.org/package/2006/relationships"><Relationship Id="rId3" Type="http://schemas.openxmlformats.org/officeDocument/2006/relationships/image" Target="../media/image97.jpg"/><Relationship Id="rId2" Type="http://schemas.openxmlformats.org/officeDocument/2006/relationships/image" Target="../media/image96.jpg"/><Relationship Id="rId1" Type="http://schemas.openxmlformats.org/officeDocument/2006/relationships/image" Target="../media/image95.jpg"/><Relationship Id="rId4" Type="http://schemas.openxmlformats.org/officeDocument/2006/relationships/image" Target="../media/image98.jpg"/></Relationships>
</file>

<file path=xl/drawings/_rels/drawing31.xml.rels><?xml version="1.0" encoding="UTF-8" standalone="yes"?>
<Relationships xmlns="http://schemas.openxmlformats.org/package/2006/relationships"><Relationship Id="rId3" Type="http://schemas.openxmlformats.org/officeDocument/2006/relationships/image" Target="../media/image101.jpg"/><Relationship Id="rId2" Type="http://schemas.openxmlformats.org/officeDocument/2006/relationships/image" Target="../media/image100.jpg"/><Relationship Id="rId1" Type="http://schemas.openxmlformats.org/officeDocument/2006/relationships/image" Target="../media/image99.jpg"/><Relationship Id="rId4" Type="http://schemas.openxmlformats.org/officeDocument/2006/relationships/image" Target="../media/image102.jpg"/></Relationships>
</file>

<file path=xl/drawings/_rels/drawing32.xml.rels><?xml version="1.0" encoding="UTF-8" standalone="yes"?>
<Relationships xmlns="http://schemas.openxmlformats.org/package/2006/relationships"><Relationship Id="rId3" Type="http://schemas.openxmlformats.org/officeDocument/2006/relationships/image" Target="../media/image105.jpg"/><Relationship Id="rId2" Type="http://schemas.openxmlformats.org/officeDocument/2006/relationships/image" Target="../media/image104.jpg"/><Relationship Id="rId1" Type="http://schemas.openxmlformats.org/officeDocument/2006/relationships/image" Target="../media/image103.jpg"/><Relationship Id="rId4" Type="http://schemas.openxmlformats.org/officeDocument/2006/relationships/image" Target="../media/image106.jpg"/></Relationships>
</file>

<file path=xl/drawings/_rels/drawing33.xml.rels><?xml version="1.0" encoding="UTF-8" standalone="yes"?>
<Relationships xmlns="http://schemas.openxmlformats.org/package/2006/relationships"><Relationship Id="rId3" Type="http://schemas.openxmlformats.org/officeDocument/2006/relationships/image" Target="../media/image109.jpg"/><Relationship Id="rId2" Type="http://schemas.openxmlformats.org/officeDocument/2006/relationships/image" Target="../media/image108.jpg"/><Relationship Id="rId1" Type="http://schemas.openxmlformats.org/officeDocument/2006/relationships/image" Target="../media/image107.jpg"/><Relationship Id="rId4" Type="http://schemas.openxmlformats.org/officeDocument/2006/relationships/image" Target="../media/image110.jpg"/></Relationships>
</file>

<file path=xl/drawings/_rels/drawing34.xml.rels><?xml version="1.0" encoding="UTF-8" standalone="yes"?>
<Relationships xmlns="http://schemas.openxmlformats.org/package/2006/relationships"><Relationship Id="rId3" Type="http://schemas.openxmlformats.org/officeDocument/2006/relationships/image" Target="../media/image113.jpg"/><Relationship Id="rId2" Type="http://schemas.openxmlformats.org/officeDocument/2006/relationships/image" Target="../media/image112.jpg"/><Relationship Id="rId1" Type="http://schemas.openxmlformats.org/officeDocument/2006/relationships/image" Target="../media/image111.jpg"/><Relationship Id="rId4" Type="http://schemas.openxmlformats.org/officeDocument/2006/relationships/image" Target="../media/image114.jpg"/></Relationships>
</file>

<file path=xl/drawings/_rels/drawing35.xml.rels><?xml version="1.0" encoding="UTF-8" standalone="yes"?>
<Relationships xmlns="http://schemas.openxmlformats.org/package/2006/relationships"><Relationship Id="rId3" Type="http://schemas.openxmlformats.org/officeDocument/2006/relationships/image" Target="../media/image117.jpg"/><Relationship Id="rId2" Type="http://schemas.openxmlformats.org/officeDocument/2006/relationships/image" Target="../media/image116.jpg"/><Relationship Id="rId1" Type="http://schemas.openxmlformats.org/officeDocument/2006/relationships/image" Target="../media/image115.jpg"/><Relationship Id="rId4" Type="http://schemas.openxmlformats.org/officeDocument/2006/relationships/image" Target="../media/image118.jpg"/></Relationships>
</file>

<file path=xl/drawings/_rels/drawing36.xml.rels><?xml version="1.0" encoding="UTF-8" standalone="yes"?>
<Relationships xmlns="http://schemas.openxmlformats.org/package/2006/relationships"><Relationship Id="rId3" Type="http://schemas.openxmlformats.org/officeDocument/2006/relationships/image" Target="../media/image121.jpg"/><Relationship Id="rId2" Type="http://schemas.openxmlformats.org/officeDocument/2006/relationships/image" Target="../media/image120.jpeg"/><Relationship Id="rId1" Type="http://schemas.openxmlformats.org/officeDocument/2006/relationships/image" Target="../media/image119.jpg"/><Relationship Id="rId4" Type="http://schemas.openxmlformats.org/officeDocument/2006/relationships/image" Target="../media/image122.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25.jpg"/><Relationship Id="rId2" Type="http://schemas.openxmlformats.org/officeDocument/2006/relationships/image" Target="../media/image124.jpg"/><Relationship Id="rId1" Type="http://schemas.openxmlformats.org/officeDocument/2006/relationships/image" Target="../media/image123.jpg"/><Relationship Id="rId4" Type="http://schemas.openxmlformats.org/officeDocument/2006/relationships/image" Target="../media/image126.jpg"/></Relationships>
</file>

<file path=xl/drawings/_rels/drawing38.xml.rels><?xml version="1.0" encoding="UTF-8" standalone="yes"?>
<Relationships xmlns="http://schemas.openxmlformats.org/package/2006/relationships"><Relationship Id="rId3" Type="http://schemas.openxmlformats.org/officeDocument/2006/relationships/image" Target="../media/image129.jpg"/><Relationship Id="rId2" Type="http://schemas.openxmlformats.org/officeDocument/2006/relationships/image" Target="../media/image128.jpg"/><Relationship Id="rId1" Type="http://schemas.openxmlformats.org/officeDocument/2006/relationships/image" Target="../media/image127.jpeg"/><Relationship Id="rId4" Type="http://schemas.openxmlformats.org/officeDocument/2006/relationships/image" Target="../media/image130.jpg"/></Relationships>
</file>

<file path=xl/drawings/_rels/drawing39.xml.rels><?xml version="1.0" encoding="UTF-8" standalone="yes"?>
<Relationships xmlns="http://schemas.openxmlformats.org/package/2006/relationships"><Relationship Id="rId3" Type="http://schemas.openxmlformats.org/officeDocument/2006/relationships/image" Target="../media/image133.jpeg"/><Relationship Id="rId2" Type="http://schemas.openxmlformats.org/officeDocument/2006/relationships/image" Target="../media/image132.jpg"/><Relationship Id="rId1" Type="http://schemas.openxmlformats.org/officeDocument/2006/relationships/image" Target="../media/image131.jpg"/><Relationship Id="rId4" Type="http://schemas.openxmlformats.org/officeDocument/2006/relationships/image" Target="../media/image134.jpg"/></Relationships>
</file>

<file path=xl/drawings/_rels/drawing40.xml.rels><?xml version="1.0" encoding="UTF-8" standalone="yes"?>
<Relationships xmlns="http://schemas.openxmlformats.org/package/2006/relationships"><Relationship Id="rId3" Type="http://schemas.openxmlformats.org/officeDocument/2006/relationships/image" Target="../media/image137.jpg"/><Relationship Id="rId2" Type="http://schemas.openxmlformats.org/officeDocument/2006/relationships/image" Target="../media/image136.jpg"/><Relationship Id="rId1" Type="http://schemas.openxmlformats.org/officeDocument/2006/relationships/image" Target="../media/image135.jpg"/><Relationship Id="rId4" Type="http://schemas.openxmlformats.org/officeDocument/2006/relationships/image" Target="../media/image138.jpg"/></Relationships>
</file>

<file path=xl/drawings/_rels/drawing41.xml.rels><?xml version="1.0" encoding="UTF-8" standalone="yes"?>
<Relationships xmlns="http://schemas.openxmlformats.org/package/2006/relationships"><Relationship Id="rId3" Type="http://schemas.openxmlformats.org/officeDocument/2006/relationships/image" Target="../media/image141.jpg"/><Relationship Id="rId2" Type="http://schemas.openxmlformats.org/officeDocument/2006/relationships/image" Target="../media/image140.jpg"/><Relationship Id="rId1" Type="http://schemas.openxmlformats.org/officeDocument/2006/relationships/image" Target="../media/image139.jpg"/><Relationship Id="rId4" Type="http://schemas.openxmlformats.org/officeDocument/2006/relationships/image" Target="../media/image142.jpg"/></Relationships>
</file>

<file path=xl/drawings/_rels/drawing42.xml.rels><?xml version="1.0" encoding="UTF-8" standalone="yes"?>
<Relationships xmlns="http://schemas.openxmlformats.org/package/2006/relationships"><Relationship Id="rId3" Type="http://schemas.openxmlformats.org/officeDocument/2006/relationships/image" Target="../media/image145.jpeg"/><Relationship Id="rId2" Type="http://schemas.openxmlformats.org/officeDocument/2006/relationships/image" Target="../media/image144.jpeg"/><Relationship Id="rId1" Type="http://schemas.openxmlformats.org/officeDocument/2006/relationships/image" Target="../media/image143.jpeg"/><Relationship Id="rId4" Type="http://schemas.openxmlformats.org/officeDocument/2006/relationships/image" Target="../media/image146.jpg"/></Relationships>
</file>

<file path=xl/drawings/_rels/drawing43.xml.rels><?xml version="1.0" encoding="UTF-8" standalone="yes"?>
<Relationships xmlns="http://schemas.openxmlformats.org/package/2006/relationships"><Relationship Id="rId3" Type="http://schemas.openxmlformats.org/officeDocument/2006/relationships/image" Target="../media/image149.jpg"/><Relationship Id="rId2" Type="http://schemas.openxmlformats.org/officeDocument/2006/relationships/image" Target="../media/image148.jpg"/><Relationship Id="rId1" Type="http://schemas.openxmlformats.org/officeDocument/2006/relationships/image" Target="../media/image147.jpeg"/><Relationship Id="rId4" Type="http://schemas.openxmlformats.org/officeDocument/2006/relationships/image" Target="../media/image150.jpg"/></Relationships>
</file>

<file path=xl/drawings/_rels/drawing44.xml.rels><?xml version="1.0" encoding="UTF-8" standalone="yes"?>
<Relationships xmlns="http://schemas.openxmlformats.org/package/2006/relationships"><Relationship Id="rId3" Type="http://schemas.openxmlformats.org/officeDocument/2006/relationships/image" Target="../media/image153.jpg"/><Relationship Id="rId2" Type="http://schemas.openxmlformats.org/officeDocument/2006/relationships/image" Target="../media/image152.jpg"/><Relationship Id="rId1" Type="http://schemas.openxmlformats.org/officeDocument/2006/relationships/image" Target="../media/image151.jpg"/><Relationship Id="rId4" Type="http://schemas.openxmlformats.org/officeDocument/2006/relationships/image" Target="../media/image154.jpg"/></Relationships>
</file>

<file path=xl/drawings/_rels/drawing45.xml.rels><?xml version="1.0" encoding="UTF-8" standalone="yes"?>
<Relationships xmlns="http://schemas.openxmlformats.org/package/2006/relationships"><Relationship Id="rId3" Type="http://schemas.openxmlformats.org/officeDocument/2006/relationships/image" Target="../media/image157.jpg"/><Relationship Id="rId2" Type="http://schemas.openxmlformats.org/officeDocument/2006/relationships/image" Target="../media/image156.jpg"/><Relationship Id="rId1" Type="http://schemas.openxmlformats.org/officeDocument/2006/relationships/image" Target="../media/image155.jpg"/><Relationship Id="rId4" Type="http://schemas.openxmlformats.org/officeDocument/2006/relationships/image" Target="../media/image158.jpg"/></Relationships>
</file>

<file path=xl/drawings/_rels/drawing46.xml.rels><?xml version="1.0" encoding="UTF-8" standalone="yes"?>
<Relationships xmlns="http://schemas.openxmlformats.org/package/2006/relationships"><Relationship Id="rId3" Type="http://schemas.openxmlformats.org/officeDocument/2006/relationships/image" Target="../media/image161.jpg"/><Relationship Id="rId2" Type="http://schemas.openxmlformats.org/officeDocument/2006/relationships/image" Target="../media/image160.jpeg"/><Relationship Id="rId1" Type="http://schemas.openxmlformats.org/officeDocument/2006/relationships/image" Target="../media/image159.jpeg"/><Relationship Id="rId4" Type="http://schemas.openxmlformats.org/officeDocument/2006/relationships/image" Target="../media/image162.jpg"/></Relationships>
</file>

<file path=xl/drawings/_rels/drawing47.xml.rels><?xml version="1.0" encoding="UTF-8" standalone="yes"?>
<Relationships xmlns="http://schemas.openxmlformats.org/package/2006/relationships"><Relationship Id="rId3" Type="http://schemas.openxmlformats.org/officeDocument/2006/relationships/image" Target="../media/image165.jpg"/><Relationship Id="rId2" Type="http://schemas.openxmlformats.org/officeDocument/2006/relationships/image" Target="../media/image164.jpg"/><Relationship Id="rId1" Type="http://schemas.openxmlformats.org/officeDocument/2006/relationships/image" Target="../media/image163.jpg"/><Relationship Id="rId4" Type="http://schemas.openxmlformats.org/officeDocument/2006/relationships/image" Target="../media/image166.jpg"/></Relationships>
</file>

<file path=xl/drawings/_rels/drawing48.xml.rels><?xml version="1.0" encoding="UTF-8" standalone="yes"?>
<Relationships xmlns="http://schemas.openxmlformats.org/package/2006/relationships"><Relationship Id="rId3" Type="http://schemas.openxmlformats.org/officeDocument/2006/relationships/image" Target="../media/image169.jpeg"/><Relationship Id="rId2" Type="http://schemas.openxmlformats.org/officeDocument/2006/relationships/image" Target="../media/image168.jpg"/><Relationship Id="rId1" Type="http://schemas.openxmlformats.org/officeDocument/2006/relationships/image" Target="../media/image167.jpg"/><Relationship Id="rId4" Type="http://schemas.openxmlformats.org/officeDocument/2006/relationships/image" Target="../media/image170.jpg"/></Relationships>
</file>

<file path=xl/drawings/_rels/drawing49.xml.rels><?xml version="1.0" encoding="UTF-8" standalone="yes"?>
<Relationships xmlns="http://schemas.openxmlformats.org/package/2006/relationships"><Relationship Id="rId3" Type="http://schemas.openxmlformats.org/officeDocument/2006/relationships/image" Target="../media/image173.jpg"/><Relationship Id="rId2" Type="http://schemas.openxmlformats.org/officeDocument/2006/relationships/image" Target="../media/image172.jpg"/><Relationship Id="rId1" Type="http://schemas.openxmlformats.org/officeDocument/2006/relationships/image" Target="../media/image171.jpg"/><Relationship Id="rId4" Type="http://schemas.openxmlformats.org/officeDocument/2006/relationships/image" Target="../media/image174.jpg"/></Relationships>
</file>

<file path=xl/drawings/_rels/drawing50.xml.rels><?xml version="1.0" encoding="UTF-8" standalone="yes"?>
<Relationships xmlns="http://schemas.openxmlformats.org/package/2006/relationships"><Relationship Id="rId3" Type="http://schemas.openxmlformats.org/officeDocument/2006/relationships/image" Target="../media/image177.jpg"/><Relationship Id="rId2" Type="http://schemas.openxmlformats.org/officeDocument/2006/relationships/image" Target="../media/image176.jpg"/><Relationship Id="rId1" Type="http://schemas.openxmlformats.org/officeDocument/2006/relationships/image" Target="../media/image175.jpg"/><Relationship Id="rId4" Type="http://schemas.openxmlformats.org/officeDocument/2006/relationships/image" Target="../media/image178.jpg"/></Relationships>
</file>

<file path=xl/drawings/_rels/drawing51.xml.rels><?xml version="1.0" encoding="UTF-8" standalone="yes"?>
<Relationships xmlns="http://schemas.openxmlformats.org/package/2006/relationships"><Relationship Id="rId3" Type="http://schemas.openxmlformats.org/officeDocument/2006/relationships/image" Target="../media/image181.jpg"/><Relationship Id="rId2" Type="http://schemas.openxmlformats.org/officeDocument/2006/relationships/image" Target="../media/image180.jpg"/><Relationship Id="rId1" Type="http://schemas.openxmlformats.org/officeDocument/2006/relationships/image" Target="../media/image179.jpg"/><Relationship Id="rId4" Type="http://schemas.openxmlformats.org/officeDocument/2006/relationships/image" Target="../media/image182.jpg"/></Relationships>
</file>

<file path=xl/drawings/_rels/drawing52.xml.rels><?xml version="1.0" encoding="UTF-8" standalone="yes"?>
<Relationships xmlns="http://schemas.openxmlformats.org/package/2006/relationships"><Relationship Id="rId3" Type="http://schemas.openxmlformats.org/officeDocument/2006/relationships/image" Target="../media/image185.jpg"/><Relationship Id="rId2" Type="http://schemas.openxmlformats.org/officeDocument/2006/relationships/image" Target="../media/image184.jpg"/><Relationship Id="rId1" Type="http://schemas.openxmlformats.org/officeDocument/2006/relationships/image" Target="../media/image183.jpg"/><Relationship Id="rId4" Type="http://schemas.openxmlformats.org/officeDocument/2006/relationships/image" Target="../media/image186.jpg"/></Relationships>
</file>

<file path=xl/drawings/_rels/drawing53.xml.rels><?xml version="1.0" encoding="UTF-8" standalone="yes"?>
<Relationships xmlns="http://schemas.openxmlformats.org/package/2006/relationships"><Relationship Id="rId3" Type="http://schemas.openxmlformats.org/officeDocument/2006/relationships/image" Target="../media/image189.jpg"/><Relationship Id="rId2" Type="http://schemas.openxmlformats.org/officeDocument/2006/relationships/image" Target="../media/image188.jpeg"/><Relationship Id="rId1" Type="http://schemas.openxmlformats.org/officeDocument/2006/relationships/image" Target="../media/image187.jpg"/><Relationship Id="rId4" Type="http://schemas.openxmlformats.org/officeDocument/2006/relationships/image" Target="../media/image190.jpg"/></Relationships>
</file>

<file path=xl/drawings/_rels/drawing54.xml.rels><?xml version="1.0" encoding="UTF-8" standalone="yes"?>
<Relationships xmlns="http://schemas.openxmlformats.org/package/2006/relationships"><Relationship Id="rId2" Type="http://schemas.openxmlformats.org/officeDocument/2006/relationships/image" Target="../media/image192.jpg"/><Relationship Id="rId1" Type="http://schemas.openxmlformats.org/officeDocument/2006/relationships/image" Target="../media/image191.jpg"/></Relationships>
</file>

<file path=xl/drawings/_rels/drawing55.xml.rels><?xml version="1.0" encoding="UTF-8" standalone="yes"?>
<Relationships xmlns="http://schemas.openxmlformats.org/package/2006/relationships"><Relationship Id="rId3" Type="http://schemas.openxmlformats.org/officeDocument/2006/relationships/image" Target="../media/image195.jpeg"/><Relationship Id="rId2" Type="http://schemas.openxmlformats.org/officeDocument/2006/relationships/image" Target="../media/image194.jpeg"/><Relationship Id="rId1" Type="http://schemas.openxmlformats.org/officeDocument/2006/relationships/image" Target="../media/image193.jpeg"/><Relationship Id="rId6" Type="http://schemas.openxmlformats.org/officeDocument/2006/relationships/image" Target="../media/image198.jpg"/><Relationship Id="rId5" Type="http://schemas.openxmlformats.org/officeDocument/2006/relationships/image" Target="../media/image197.jpeg"/><Relationship Id="rId4" Type="http://schemas.openxmlformats.org/officeDocument/2006/relationships/image" Target="../media/image196.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201.jpg"/><Relationship Id="rId2" Type="http://schemas.openxmlformats.org/officeDocument/2006/relationships/image" Target="../media/image200.jpeg"/><Relationship Id="rId1" Type="http://schemas.openxmlformats.org/officeDocument/2006/relationships/image" Target="../media/image199.jpg"/></Relationships>
</file>

<file path=xl/drawings/_rels/drawing57.xml.rels><?xml version="1.0" encoding="UTF-8" standalone="yes"?>
<Relationships xmlns="http://schemas.openxmlformats.org/package/2006/relationships"><Relationship Id="rId1" Type="http://schemas.openxmlformats.org/officeDocument/2006/relationships/image" Target="../media/image20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203.jpg"/></Relationships>
</file>

<file path=xl/drawings/_rels/drawing59.xml.rels><?xml version="1.0" encoding="UTF-8" standalone="yes"?>
<Relationships xmlns="http://schemas.openxmlformats.org/package/2006/relationships"><Relationship Id="rId1" Type="http://schemas.openxmlformats.org/officeDocument/2006/relationships/image" Target="../media/image204.jpg"/></Relationships>
</file>

<file path=xl/drawings/_rels/drawing60.xml.rels><?xml version="1.0" encoding="UTF-8" standalone="yes"?>
<Relationships xmlns="http://schemas.openxmlformats.org/package/2006/relationships"><Relationship Id="rId1" Type="http://schemas.openxmlformats.org/officeDocument/2006/relationships/image" Target="../media/image205.jpg"/></Relationships>
</file>

<file path=xl/drawings/_rels/drawing61.xml.rels><?xml version="1.0" encoding="UTF-8" standalone="yes"?>
<Relationships xmlns="http://schemas.openxmlformats.org/package/2006/relationships"><Relationship Id="rId1" Type="http://schemas.openxmlformats.org/officeDocument/2006/relationships/image" Target="../media/image206.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07.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08.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09.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10.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1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12.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13.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14.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15.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16.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17.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18.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19.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20.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2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22.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23.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224.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225.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226.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227.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228.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229.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230.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231.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3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233.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234.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235.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236.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237.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238.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39.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40.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41.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242.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243.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244.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245.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246.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247.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248.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249.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250.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251.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252.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253.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254.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255.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256.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257.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258.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259.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260.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261.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262.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263.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264.jpeg"/></Relationships>
</file>

<file path=xl/drawings/_rels/drawing120.xml.rels><?xml version="1.0" encoding="UTF-8" standalone="yes"?>
<Relationships xmlns="http://schemas.openxmlformats.org/package/2006/relationships"><Relationship Id="rId1" Type="http://schemas.openxmlformats.org/officeDocument/2006/relationships/image" Target="../media/image265.jpeg"/></Relationships>
</file>

<file path=xl/drawings/_rels/drawing121.xml.rels><?xml version="1.0" encoding="UTF-8" standalone="yes"?>
<Relationships xmlns="http://schemas.openxmlformats.org/package/2006/relationships"><Relationship Id="rId1" Type="http://schemas.openxmlformats.org/officeDocument/2006/relationships/image" Target="../media/image266.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267.jpeg"/></Relationships>
</file>

<file path=xl/drawings/_rels/drawing123.xml.rels><?xml version="1.0" encoding="UTF-8" standalone="yes"?>
<Relationships xmlns="http://schemas.openxmlformats.org/package/2006/relationships"><Relationship Id="rId1" Type="http://schemas.openxmlformats.org/officeDocument/2006/relationships/image" Target="../media/image268.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269.jpeg"/></Relationships>
</file>

<file path=xl/drawings/_rels/drawing125.xml.rels><?xml version="1.0" encoding="UTF-8" standalone="yes"?>
<Relationships xmlns="http://schemas.openxmlformats.org/package/2006/relationships"><Relationship Id="rId1" Type="http://schemas.openxmlformats.org/officeDocument/2006/relationships/image" Target="../media/image270.jpeg"/></Relationships>
</file>

<file path=xl/drawings/_rels/drawing126.xml.rels><?xml version="1.0" encoding="UTF-8" standalone="yes"?>
<Relationships xmlns="http://schemas.openxmlformats.org/package/2006/relationships"><Relationship Id="rId1" Type="http://schemas.openxmlformats.org/officeDocument/2006/relationships/image" Target="../media/image271.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272.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273.jpeg"/></Relationships>
</file>

<file path=xl/drawings/_rels/drawing129.xml.rels><?xml version="1.0" encoding="UTF-8" standalone="yes"?>
<Relationships xmlns="http://schemas.openxmlformats.org/package/2006/relationships"><Relationship Id="rId1" Type="http://schemas.openxmlformats.org/officeDocument/2006/relationships/image" Target="../media/image274.jpeg"/></Relationships>
</file>

<file path=xl/drawings/_rels/drawing130.xml.rels><?xml version="1.0" encoding="UTF-8" standalone="yes"?>
<Relationships xmlns="http://schemas.openxmlformats.org/package/2006/relationships"><Relationship Id="rId1" Type="http://schemas.openxmlformats.org/officeDocument/2006/relationships/image" Target="../media/image275.jpeg"/></Relationships>
</file>

<file path=xl/drawings/_rels/drawing131.xml.rels><?xml version="1.0" encoding="UTF-8" standalone="yes"?>
<Relationships xmlns="http://schemas.openxmlformats.org/package/2006/relationships"><Relationship Id="rId1" Type="http://schemas.openxmlformats.org/officeDocument/2006/relationships/image" Target="../media/image276.jpeg"/></Relationships>
</file>

<file path=xl/drawings/_rels/drawing132.xml.rels><?xml version="1.0" encoding="UTF-8" standalone="yes"?>
<Relationships xmlns="http://schemas.openxmlformats.org/package/2006/relationships"><Relationship Id="rId1" Type="http://schemas.openxmlformats.org/officeDocument/2006/relationships/image" Target="../media/image277.jpeg"/></Relationships>
</file>

<file path=xl/drawings/_rels/drawing133.xml.rels><?xml version="1.0" encoding="UTF-8" standalone="yes"?>
<Relationships xmlns="http://schemas.openxmlformats.org/package/2006/relationships"><Relationship Id="rId1" Type="http://schemas.openxmlformats.org/officeDocument/2006/relationships/image" Target="../media/image278.jpeg"/></Relationships>
</file>

<file path=xl/drawings/_rels/drawing134.xml.rels><?xml version="1.0" encoding="UTF-8" standalone="yes"?>
<Relationships xmlns="http://schemas.openxmlformats.org/package/2006/relationships"><Relationship Id="rId1" Type="http://schemas.openxmlformats.org/officeDocument/2006/relationships/image" Target="../media/image279.jpeg"/></Relationships>
</file>

<file path=xl/drawings/_rels/drawing135.xml.rels><?xml version="1.0" encoding="UTF-8" standalone="yes"?>
<Relationships xmlns="http://schemas.openxmlformats.org/package/2006/relationships"><Relationship Id="rId1" Type="http://schemas.openxmlformats.org/officeDocument/2006/relationships/image" Target="../media/image280.jpeg"/></Relationships>
</file>

<file path=xl/drawings/_rels/drawing136.xml.rels><?xml version="1.0" encoding="UTF-8" standalone="yes"?>
<Relationships xmlns="http://schemas.openxmlformats.org/package/2006/relationships"><Relationship Id="rId1" Type="http://schemas.openxmlformats.org/officeDocument/2006/relationships/image" Target="../media/image281.jpeg"/></Relationships>
</file>

<file path=xl/drawings/_rels/drawing137.xml.rels><?xml version="1.0" encoding="UTF-8" standalone="yes"?>
<Relationships xmlns="http://schemas.openxmlformats.org/package/2006/relationships"><Relationship Id="rId1" Type="http://schemas.openxmlformats.org/officeDocument/2006/relationships/image" Target="../media/image282.jpeg"/></Relationships>
</file>

<file path=xl/drawings/_rels/drawing138.xml.rels><?xml version="1.0" encoding="UTF-8" standalone="yes"?>
<Relationships xmlns="http://schemas.openxmlformats.org/package/2006/relationships"><Relationship Id="rId1" Type="http://schemas.openxmlformats.org/officeDocument/2006/relationships/image" Target="../media/image283.jpeg"/></Relationships>
</file>

<file path=xl/drawings/_rels/drawing139.xml.rels><?xml version="1.0" encoding="UTF-8" standalone="yes"?>
<Relationships xmlns="http://schemas.openxmlformats.org/package/2006/relationships"><Relationship Id="rId1" Type="http://schemas.openxmlformats.org/officeDocument/2006/relationships/image" Target="../media/image284.jpeg"/></Relationships>
</file>

<file path=xl/drawings/_rels/drawing140.xml.rels><?xml version="1.0" encoding="UTF-8" standalone="yes"?>
<Relationships xmlns="http://schemas.openxmlformats.org/package/2006/relationships"><Relationship Id="rId1" Type="http://schemas.openxmlformats.org/officeDocument/2006/relationships/image" Target="../media/image285.jpeg"/></Relationships>
</file>

<file path=xl/drawings/_rels/drawing141.xml.rels><?xml version="1.0" encoding="UTF-8" standalone="yes"?>
<Relationships xmlns="http://schemas.openxmlformats.org/package/2006/relationships"><Relationship Id="rId1" Type="http://schemas.openxmlformats.org/officeDocument/2006/relationships/image" Target="../media/image286.jpeg"/></Relationships>
</file>

<file path=xl/drawings/_rels/drawing142.xml.rels><?xml version="1.0" encoding="UTF-8" standalone="yes"?>
<Relationships xmlns="http://schemas.openxmlformats.org/package/2006/relationships"><Relationship Id="rId1" Type="http://schemas.openxmlformats.org/officeDocument/2006/relationships/image" Target="../media/image287.jpeg"/></Relationships>
</file>

<file path=xl/drawings/_rels/drawing143.xml.rels><?xml version="1.0" encoding="UTF-8" standalone="yes"?>
<Relationships xmlns="http://schemas.openxmlformats.org/package/2006/relationships"><Relationship Id="rId1" Type="http://schemas.openxmlformats.org/officeDocument/2006/relationships/image" Target="../media/image288.jpeg"/></Relationships>
</file>

<file path=xl/drawings/_rels/drawing144.xml.rels><?xml version="1.0" encoding="UTF-8" standalone="yes"?>
<Relationships xmlns="http://schemas.openxmlformats.org/package/2006/relationships"><Relationship Id="rId1" Type="http://schemas.openxmlformats.org/officeDocument/2006/relationships/image" Target="../media/image289.jpeg"/></Relationships>
</file>

<file path=xl/drawings/_rels/drawing145.xml.rels><?xml version="1.0" encoding="UTF-8" standalone="yes"?>
<Relationships xmlns="http://schemas.openxmlformats.org/package/2006/relationships"><Relationship Id="rId1" Type="http://schemas.openxmlformats.org/officeDocument/2006/relationships/image" Target="../media/image290.jpeg"/></Relationships>
</file>

<file path=xl/drawings/_rels/drawing146.xml.rels><?xml version="1.0" encoding="UTF-8" standalone="yes"?>
<Relationships xmlns="http://schemas.openxmlformats.org/package/2006/relationships"><Relationship Id="rId1" Type="http://schemas.openxmlformats.org/officeDocument/2006/relationships/image" Target="../media/image291.jpeg"/></Relationships>
</file>

<file path=xl/drawings/drawing1.xml><?xml version="1.0" encoding="utf-8"?>
<xdr:wsDr xmlns:xdr="http://schemas.openxmlformats.org/drawingml/2006/spreadsheetDrawing" xmlns:a="http://schemas.openxmlformats.org/drawingml/2006/main">
  <xdr:twoCellAnchor>
    <xdr:from>
      <xdr:col>2</xdr:col>
      <xdr:colOff>114300</xdr:colOff>
      <xdr:row>5</xdr:row>
      <xdr:rowOff>142875</xdr:rowOff>
    </xdr:from>
    <xdr:to>
      <xdr:col>7</xdr:col>
      <xdr:colOff>162675</xdr:colOff>
      <xdr:row>6</xdr:row>
      <xdr:rowOff>83004</xdr:rowOff>
    </xdr:to>
    <xdr:sp macro="" textlink="">
      <xdr:nvSpPr>
        <xdr:cNvPr id="2" name="テキスト ボックス 1">
          <a:extLst>
            <a:ext uri="{FF2B5EF4-FFF2-40B4-BE49-F238E27FC236}">
              <a16:creationId xmlns:a16="http://schemas.microsoft.com/office/drawing/2014/main" id="{CEF45644-4301-4F21-A310-C04B207F4926}"/>
            </a:ext>
          </a:extLst>
        </xdr:cNvPr>
        <xdr:cNvSpPr txBox="1"/>
      </xdr:nvSpPr>
      <xdr:spPr>
        <a:xfrm>
          <a:off x="552450" y="1209675"/>
          <a:ext cx="1620000" cy="27350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位置図</a:t>
          </a:r>
        </a:p>
      </xdr:txBody>
    </xdr:sp>
    <xdr:clientData/>
  </xdr:twoCellAnchor>
  <xdr:twoCellAnchor>
    <xdr:from>
      <xdr:col>18</xdr:col>
      <xdr:colOff>85725</xdr:colOff>
      <xdr:row>12</xdr:row>
      <xdr:rowOff>72118</xdr:rowOff>
    </xdr:from>
    <xdr:to>
      <xdr:col>23</xdr:col>
      <xdr:colOff>134100</xdr:colOff>
      <xdr:row>12</xdr:row>
      <xdr:rowOff>338818</xdr:rowOff>
    </xdr:to>
    <xdr:sp macro="" textlink="">
      <xdr:nvSpPr>
        <xdr:cNvPr id="3" name="テキスト ボックス 2">
          <a:extLst>
            <a:ext uri="{FF2B5EF4-FFF2-40B4-BE49-F238E27FC236}">
              <a16:creationId xmlns:a16="http://schemas.microsoft.com/office/drawing/2014/main" id="{4D5FD936-565B-4688-9BCF-F668A60ADADC}"/>
            </a:ext>
          </a:extLst>
        </xdr:cNvPr>
        <xdr:cNvSpPr txBox="1"/>
      </xdr:nvSpPr>
      <xdr:spPr>
        <a:xfrm>
          <a:off x="5553075" y="4158343"/>
          <a:ext cx="1620000" cy="266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終点（防府市街）側　</a:t>
          </a:r>
        </a:p>
      </xdr:txBody>
    </xdr:sp>
    <xdr:clientData/>
  </xdr:twoCellAnchor>
  <xdr:twoCellAnchor>
    <xdr:from>
      <xdr:col>18</xdr:col>
      <xdr:colOff>24495</xdr:colOff>
      <xdr:row>5</xdr:row>
      <xdr:rowOff>123825</xdr:rowOff>
    </xdr:from>
    <xdr:to>
      <xdr:col>23</xdr:col>
      <xdr:colOff>72870</xdr:colOff>
      <xdr:row>6</xdr:row>
      <xdr:rowOff>63954</xdr:rowOff>
    </xdr:to>
    <xdr:sp macro="" textlink="">
      <xdr:nvSpPr>
        <xdr:cNvPr id="5" name="テキスト ボックス 4">
          <a:extLst>
            <a:ext uri="{FF2B5EF4-FFF2-40B4-BE49-F238E27FC236}">
              <a16:creationId xmlns:a16="http://schemas.microsoft.com/office/drawing/2014/main" id="{630C86A5-595E-40C2-82C7-7B1041F2ABE8}"/>
            </a:ext>
          </a:extLst>
        </xdr:cNvPr>
        <xdr:cNvSpPr txBox="1"/>
      </xdr:nvSpPr>
      <xdr:spPr>
        <a:xfrm>
          <a:off x="5491845" y="1190625"/>
          <a:ext cx="1620000" cy="27350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銘板　</a:t>
          </a:r>
        </a:p>
      </xdr:txBody>
    </xdr:sp>
    <xdr:clientData/>
  </xdr:twoCellAnchor>
  <xdr:twoCellAnchor editAs="oneCell">
    <xdr:from>
      <xdr:col>5</xdr:col>
      <xdr:colOff>57151</xdr:colOff>
      <xdr:row>6</xdr:row>
      <xdr:rowOff>295275</xdr:rowOff>
    </xdr:from>
    <xdr:to>
      <xdr:col>15</xdr:col>
      <xdr:colOff>114301</xdr:colOff>
      <xdr:row>11</xdr:row>
      <xdr:rowOff>142875</xdr:rowOff>
    </xdr:to>
    <xdr:pic>
      <xdr:nvPicPr>
        <xdr:cNvPr id="7" name="図 10">
          <a:extLst>
            <a:ext uri="{FF2B5EF4-FFF2-40B4-BE49-F238E27FC236}">
              <a16:creationId xmlns:a16="http://schemas.microsoft.com/office/drawing/2014/main" id="{93B78E17-9EF4-457B-B659-15A748EFD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359" t="7422" r="4086" b="7031"/>
        <a:stretch>
          <a:fillRect/>
        </a:stretch>
      </xdr:blipFill>
      <xdr:spPr bwMode="auto">
        <a:xfrm>
          <a:off x="1438276" y="1695450"/>
          <a:ext cx="3200400" cy="2085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171451</xdr:colOff>
      <xdr:row>12</xdr:row>
      <xdr:rowOff>76200</xdr:rowOff>
    </xdr:from>
    <xdr:to>
      <xdr:col>7</xdr:col>
      <xdr:colOff>219826</xdr:colOff>
      <xdr:row>12</xdr:row>
      <xdr:rowOff>349704</xdr:rowOff>
    </xdr:to>
    <xdr:sp macro="" textlink="">
      <xdr:nvSpPr>
        <xdr:cNvPr id="8" name="テキスト ボックス 7">
          <a:extLst>
            <a:ext uri="{FF2B5EF4-FFF2-40B4-BE49-F238E27FC236}">
              <a16:creationId xmlns:a16="http://schemas.microsoft.com/office/drawing/2014/main" id="{F05270C6-E16E-4F95-A496-A48B192ED36B}"/>
            </a:ext>
          </a:extLst>
        </xdr:cNvPr>
        <xdr:cNvSpPr txBox="1"/>
      </xdr:nvSpPr>
      <xdr:spPr>
        <a:xfrm>
          <a:off x="609601" y="4162425"/>
          <a:ext cx="1620000" cy="27350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起点（山口市街）側　</a:t>
          </a:r>
        </a:p>
      </xdr:txBody>
    </xdr:sp>
    <xdr:clientData/>
  </xdr:twoCellAnchor>
  <xdr:twoCellAnchor editAs="oneCell">
    <xdr:from>
      <xdr:col>8</xdr:col>
      <xdr:colOff>257175</xdr:colOff>
      <xdr:row>18</xdr:row>
      <xdr:rowOff>323850</xdr:rowOff>
    </xdr:from>
    <xdr:to>
      <xdr:col>28</xdr:col>
      <xdr:colOff>295275</xdr:colOff>
      <xdr:row>30</xdr:row>
      <xdr:rowOff>342900</xdr:rowOff>
    </xdr:to>
    <xdr:pic>
      <xdr:nvPicPr>
        <xdr:cNvPr id="19" name="Picture 39" descr="img-819083500-0001">
          <a:extLst>
            <a:ext uri="{FF2B5EF4-FFF2-40B4-BE49-F238E27FC236}">
              <a16:creationId xmlns:a16="http://schemas.microsoft.com/office/drawing/2014/main" id="{301B509E-8D09-4090-BCA5-0673172AA3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8791" t="58058" r="5290" b="9351"/>
        <a:stretch>
          <a:fillRect/>
        </a:stretch>
      </xdr:blipFill>
      <xdr:spPr bwMode="auto">
        <a:xfrm>
          <a:off x="2581275" y="7324725"/>
          <a:ext cx="6324600" cy="527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47625</xdr:colOff>
      <xdr:row>13</xdr:row>
      <xdr:rowOff>0</xdr:rowOff>
    </xdr:from>
    <xdr:to>
      <xdr:col>14</xdr:col>
      <xdr:colOff>103499</xdr:colOff>
      <xdr:row>17</xdr:row>
      <xdr:rowOff>372900</xdr:rowOff>
    </xdr:to>
    <xdr:pic>
      <xdr:nvPicPr>
        <xdr:cNvPr id="11" name="図 10">
          <a:extLst>
            <a:ext uri="{FF2B5EF4-FFF2-40B4-BE49-F238E27FC236}">
              <a16:creationId xmlns:a16="http://schemas.microsoft.com/office/drawing/2014/main" id="{6533FC7F-B667-A9D6-E481-B78BF77291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0" y="4533900"/>
          <a:ext cx="2884799" cy="2163600"/>
        </a:xfrm>
        <a:prstGeom prst="rect">
          <a:avLst/>
        </a:prstGeom>
      </xdr:spPr>
    </xdr:pic>
    <xdr:clientData/>
  </xdr:twoCellAnchor>
  <xdr:twoCellAnchor editAs="oneCell">
    <xdr:from>
      <xdr:col>20</xdr:col>
      <xdr:colOff>169050</xdr:colOff>
      <xdr:row>13</xdr:row>
      <xdr:rowOff>16650</xdr:rowOff>
    </xdr:from>
    <xdr:to>
      <xdr:col>29</xdr:col>
      <xdr:colOff>224924</xdr:colOff>
      <xdr:row>17</xdr:row>
      <xdr:rowOff>389550</xdr:rowOff>
    </xdr:to>
    <xdr:pic>
      <xdr:nvPicPr>
        <xdr:cNvPr id="13" name="図 12">
          <a:extLst>
            <a:ext uri="{FF2B5EF4-FFF2-40B4-BE49-F238E27FC236}">
              <a16:creationId xmlns:a16="http://schemas.microsoft.com/office/drawing/2014/main" id="{C9AD46DA-7E95-F72A-7CCD-85250740B10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265050" y="4550550"/>
          <a:ext cx="2884799" cy="2163600"/>
        </a:xfrm>
        <a:prstGeom prst="rect">
          <a:avLst/>
        </a:prstGeom>
      </xdr:spPr>
    </xdr:pic>
    <xdr:clientData/>
  </xdr:twoCellAnchor>
  <xdr:twoCellAnchor editAs="oneCell">
    <xdr:from>
      <xdr:col>20</xdr:col>
      <xdr:colOff>195226</xdr:colOff>
      <xdr:row>6</xdr:row>
      <xdr:rowOff>300000</xdr:rowOff>
    </xdr:from>
    <xdr:to>
      <xdr:col>29</xdr:col>
      <xdr:colOff>251100</xdr:colOff>
      <xdr:row>11</xdr:row>
      <xdr:rowOff>225225</xdr:rowOff>
    </xdr:to>
    <xdr:pic>
      <xdr:nvPicPr>
        <xdr:cNvPr id="15" name="図 14">
          <a:extLst>
            <a:ext uri="{FF2B5EF4-FFF2-40B4-BE49-F238E27FC236}">
              <a16:creationId xmlns:a16="http://schemas.microsoft.com/office/drawing/2014/main" id="{5F7757C7-FA15-BB36-9C62-0ED5A67487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291226" y="1700175"/>
          <a:ext cx="2884799" cy="2163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26FC756-1672-4771-BE0A-4BD898E45670}"/>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CE5692BC-80D4-4CBC-8BB3-C03D0CA5A3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CC95B78-216D-40BF-AC02-EF093DC8C98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1A686DCE-C7D9-42A9-9BCD-A9C3B2A389A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871EF19D-1F6A-4713-A8E6-6DFCB74B606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59077F72-7DC1-4FAF-B733-D6EBC5286D4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CBED41A-0CEE-45B6-8F83-CFA70130B2D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63091CA8-D1C2-491D-B8DB-C2F3BD20183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0F461A9-DF04-4F50-AD78-8D19E4C46C3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0AC2E19D-84E7-4283-96BD-424D34E6DDB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EB0414C1-A4B4-4D36-B1B4-60D97991E4C5}"/>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57071FEC-86DB-44BE-ADFC-AE3FEC3591C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F8D7E48-1A00-4531-B7F5-C448B059577C}"/>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7872012D-B7C4-4761-99CE-18EF3A9DF4F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D4196B5-C459-4AE7-B9BF-15EA4935F1F4}"/>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90ABDF34-00C5-4F17-80DD-34A2E8ADE5E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9321D82-89C5-491A-BD5A-73696E69AF8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A77E74F-F6B3-4A0B-AFA3-0591829C9F0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845C1FF-FC20-470C-85BE-3629586E0AC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9C6BAFB-6ACF-4D70-AA93-0BF2209F02E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1879C9A-4680-4D91-A236-A56B95D119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3839C65-CE2F-446A-81A6-20A004813B6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9AD6008-FDF5-4C76-893E-7D8E03C6DD9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65275BC-F16B-43BC-AB66-17195C8AC91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E1CAC00-569E-416D-A102-4CE996E48BC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78E9115-FBFC-496B-9941-E90C0C76D36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21BB739-CF7B-416D-BCA9-31863601460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262D0D4-A6AE-4F1E-85D9-B5401A4B25D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D7FA039-3B7A-49C7-8E39-FD00DC47A93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913C0E7-025F-415C-B558-9099A9CC3CA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6AE93FB-0FCA-41CB-9D7A-F93AB809361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BF3F575-0BB3-4382-B8BD-B9ABA57E514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65A784C-5A2D-4154-AE36-E27117098E4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BCB9287-D93A-48AF-BDE3-2761EEE54A3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F85F762-B489-435F-93BF-B6BD8F928C8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6EFC0B1-8CC5-41DA-A631-CA574ABB226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683F7E0-E9B4-4E1E-8AFF-2B3AF23A8EC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E79F6AB-E628-4C07-A014-10CA2F85F67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1335C8F-484A-420A-B1F2-F80DDEAE311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E1F6C17-FD27-4802-9E0C-FA42E4CE1A2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3CD60C1-725A-48C1-B9A2-A0934EB6C04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8D5ADE5-28AF-4C6A-93B4-F7C75EDB01D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A0649AC-7610-4C30-A72A-255A5C6075D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6024BBB-7E3A-4CEA-AEF0-D68C6B1E04F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6436728-47A5-496D-B4BB-E458CEC84E3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7AFBD64-4B88-4675-88CF-0E6021167DA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1FADA19-33EE-4FFF-8530-3733EB78222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7C77E59-93DE-439C-9E0E-37B858CD4FD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BA04FBA-86C8-43E9-A09F-114FBB15A0E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832AD72-495F-4D5E-854C-C7EB8780ED6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B57CE54-1145-4662-943F-FFB62575829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34F2117-8ACD-4571-B1C3-E31CD9962F3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B053513-5793-4E7A-8178-4F3EAE46FE1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5172217-E76C-463C-9EB9-A4E18E3DC45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E45407B-951D-45E2-AA47-71F4B52EED1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0DCEAE6-B769-4C33-834D-8267AAED883B}"/>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8D213FF-4C57-452A-ABB4-1ED8914ECBA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C8D5B7F-AC36-407F-B344-65A98C528E6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848EB36-5486-4911-AD21-EABBC48BAF1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575257E-69B4-43F3-8140-3EE04663577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529C485-1413-4C20-85BE-01670A51469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328B172-2B26-469E-9F12-766F8CFACA4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EE77468-0CEE-4F68-A341-E9B3EDE8B2E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43CB319-E77C-4E82-A99E-862F580B3A2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888E1E9-FF50-4F66-839C-1D8E6815EAC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4BE0102-FC87-4C4D-B19A-658CB232C1D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30D3124-9EAE-4C46-85A4-C0AFDB8CC28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762CFCD-6BC9-4853-9E07-96488CFFB1A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1AE3A21-E303-4D94-BACE-8697B55AADE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F1B797D-2E17-4684-8728-3B395D35167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0A19F1D-222B-470F-A629-C246CCAE37D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3BA4E01-B1FA-439C-AF12-343F005855C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A0E9F5F-13F6-49A5-8F43-A3CC150F609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C7B11AD-8205-4283-8E1F-23C467AF72C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715B0A0-3FDF-4487-A25D-F6BB3BC6BDC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C4078CB-FC95-4E63-82B2-A6E525DD899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508395C-1BAB-4FB0-AA62-8F9379BCEB2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397970B-21DE-47E9-A617-56D0897A1D3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023CED8-D4D3-4243-BB06-9EF9809E3AA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FA61292-CA7B-4112-B758-6CB454DB29C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8A626B1-9A2C-48A2-9E78-82D41016D84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2CCFF1F-FC38-4D2D-B800-6530D13EF5E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9D29513-59BB-42F8-B1DC-88016CA35C7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1AFBB97-4239-4CE2-9FAD-5DC34E36812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2DFE955-1EC6-42FE-B03B-E232D7D8C5F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975EFF0-99C1-4891-8386-047CA917A9A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390DF19-F93B-42A0-B6D4-1BA8B0431D5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FFB4750-92DA-4C64-85A0-4178291F64E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DDBA6F6-CF06-47B9-8B7B-32B04F68082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1E375A6-CB18-49A7-B066-33692A7E650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EF8E236-04C0-47C7-9971-22109E360E6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8842555-E8D6-443C-B3D1-CFA55466704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BDB7AAA-0D40-4D40-9C2A-0D6786E006A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D2E8C2D-8B92-4B60-918B-90FFA2AAEF7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DA6A735-33A2-4CEF-9283-DAA9CE27CB6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A0692AF-3C85-4F33-9AC9-50B99B87D2D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3D49E11-AE86-4FDC-80B5-529B29E5AAB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239D64C-E487-4EDB-8698-2464AEB4E35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B1099F3-B6E7-4CCA-8CCF-A201265A157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C38EE30-1681-4402-AB18-FA6CA508CB4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1BE2D82-AB13-40C7-B830-704F419D85B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2655F12-65B9-49D6-AA9D-B3C05319C5C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A5C00B2-D197-4089-BB48-A93DEC1DC06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A100A25-14EB-485B-9A49-9EFC51F5FBE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4463E7C-388C-4BB8-BFA4-E46B483389A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E2662CA-7ABD-4D55-96CB-53244129AB2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56034F5-F5E9-466A-B039-40130C14A76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0AC2B06-C3B8-4010-9A35-6CBD1BF9A6E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EE2548D-0F3E-48FB-9E2A-ED5E2E45D7C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E1C5DA8-0672-4F58-9EFA-66B3093AEF9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90CC2B7-856E-4B17-A86A-E5EB7222208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071216F-897A-43E0-AE3B-FAC87A96DC6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FF5998E-4AAE-40FD-9D5C-F058A549059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D37CA18-78BA-4BD1-B1A6-57F417C9FE5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8154864-DDCC-4AA2-B535-72D7AE9B830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172A0DC-FB6B-498B-BCE3-7C94D76CD00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87C1AB2-2C8C-4A22-926D-703D2747365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83D7C63-3624-46CF-90F2-EE8C53A34B6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3F20FBE-A33E-4C61-A017-2DB79FFCA19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84E88C1-F269-4F84-A301-A13AC7CA5E8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A221366-7A50-4CC4-A719-52211E0E376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EF393E8-CC9E-483B-8900-3CB521CF914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EAEDD0E-40D4-4516-8F57-C22CEF14F14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EDF4BE0-E7F5-45A8-8A02-0494CF93A08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BAFFE68-E149-4EAC-8908-A1403D07CB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333CC1C-F919-4931-97AF-E67ACAE1D85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40482F5-0B5C-429B-A07E-B22D552C87E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7F9E5CE-8521-4BA9-8F65-855B7F69CD8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F1ACA7B-FE1A-4AB1-B411-6FA6D4C1ED1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980A1DA-4E3C-457A-A015-BF6A44D15F6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7B6DD9C-876A-4CD3-ACBB-9BF643A44E4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903D042-EC97-4F1F-B966-BE9D789789A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DD74240-E567-429F-B640-DB047194E2D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EE505A1-5AA6-4B6A-A124-EFA34B0F42C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F8290DD-97FE-40A9-9C3C-917A57045C3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B146535-7B8F-426B-AFEB-45EE3C87AE6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D12BDE9-7144-44A1-B95F-C13A9D15443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479E016-EB32-4F8C-8535-2ED781FAF98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88BA762-DFF1-4F46-BE48-8B906C6BB84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102B9B2-02E1-45A2-A6F8-8850FA56FFF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2A7AA74-2C44-4517-BA13-82C1CBB1E6F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3AA1D48-3D00-43C4-8DAE-3ECCA8607A8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36DFD5D-05D8-46AD-93B8-5DAA88A4449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1CE6CF4-2156-4EE8-8D36-25AC529C651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6FC8F8D-E6E3-4CF2-928D-269C03963AF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750A532-7E92-4EF9-9632-C1940044971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71DA7DC-5D9F-4270-9FE8-7D3F0B6E04D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446182A-1AF7-4E45-AA28-7ABC9B6D011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A1667C6-DF81-44D2-922E-2DB88626419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856A382-42AD-4632-B3A7-731814F1363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1722330-13E9-4947-B1ED-58B7BF6E1C4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E06A5D2-894A-4748-B38A-BC87DB94203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80F179C-15A6-4E52-B279-D613DFE035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5C794C4-C1B3-4297-BB5B-6C02873782D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6976BB7-2916-4916-B768-5958B935181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EDD3CD9-3286-4C82-B7C1-4A92F63A4E0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C6B60F8-4C1F-427B-A550-E09C3EADF0C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6388611-2FF8-47D5-983E-0AE2C33EB8A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85FE42F-1442-4C84-A4BA-6C454B2D9E6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8A2532B-A745-446B-B118-2AC47C3735D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625E47C-EAD7-4BB8-8842-DEE8FF8582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74D647B-9CF4-4ECC-9ADC-16FB2B347D0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3A9D41B-6381-4B66-A182-161F69399A6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AD8F0C3-284A-4F0F-B251-378E052931D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0E1598C-CEC0-4F26-AB1B-F7BCC961B75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C44753E-EE91-4D41-A93B-45454E833A9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014D2EB-B401-4F51-9D3C-BE0B859796A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68B1E8C-375E-41DF-A0B2-4F3F7368AB1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85E1B5D-5ECC-4F4C-B340-29EF51C50F5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68604D9-C18A-483A-A7BC-C09BB230A14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F10D965-1939-4941-82F4-7C42BF1A25D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4161D09-1EE6-44C8-AA68-7461A3FA749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32E77C5-63AF-42E6-AA7D-C088A20449A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6F1565D-61D6-40B9-8AEA-23730408754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0340517-4374-4BAA-81A5-51509235078F}"/>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E26B872-1F28-472D-9A26-5709FB90A38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1E37F43-AB25-4BDE-A4C3-9C3A7B2D702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796BAA9-9F1D-4A2B-80BE-F7685F86E99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425837B-66E7-4B98-B2D0-855CE1F7F20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78D1A42-540C-4E39-89B0-21C8F200160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19A889D-2DC8-4D06-AD21-136F92379DD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409DDB3-7B0F-4DA2-8BC2-6889E92F4FF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E7976EF-9B3B-4235-A8F4-F05E19E1223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C111FDF-C6FF-479A-8B8F-C565A17E974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4CDD7FE-F88F-4B66-AB35-568DA2D2BA0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DE0365B-64F4-4F1F-9A89-E9CCDCF2CC4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1EE5131-5C61-493C-907C-B8F640D2D9A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A5421F9-0D75-4FAE-A879-431B97484F31}"/>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74DBD5E-B7B4-43F7-8A13-9E91B021124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5FAE2F1-056F-4AD8-85E4-77A9E189D0F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2A4E753-A97A-4CA9-AEAB-A054BF5A712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F4E61F0-A3A4-497E-AABD-79CF7BD0E74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0FEF663-C724-4B5B-A519-5EDD39F05F1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B6B153B-B0BC-4394-AEE3-43EB2804FC3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F60F2517-1499-4B6F-A2F6-D89C3C4AB81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A604D99B-A854-4FA2-9D46-F7FA8E77751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98D7EBE2-ABD4-4E19-BAF3-A0B8E111227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twoCellAnchor editAs="oneCell">
    <xdr:from>
      <xdr:col>2</xdr:col>
      <xdr:colOff>60325</xdr:colOff>
      <xdr:row>25</xdr:row>
      <xdr:rowOff>22225</xdr:rowOff>
    </xdr:from>
    <xdr:to>
      <xdr:col>8</xdr:col>
      <xdr:colOff>53975</xdr:colOff>
      <xdr:row>37</xdr:row>
      <xdr:rowOff>149225</xdr:rowOff>
    </xdr:to>
    <xdr:pic>
      <xdr:nvPicPr>
        <xdr:cNvPr id="5" name="図 4">
          <a:extLst>
            <a:ext uri="{FF2B5EF4-FFF2-40B4-BE49-F238E27FC236}">
              <a16:creationId xmlns:a16="http://schemas.microsoft.com/office/drawing/2014/main" id="{FC1C1832-1F9F-4116-BA06-B29992AC2CD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twoCellAnchor editAs="oneCell">
    <xdr:from>
      <xdr:col>10</xdr:col>
      <xdr:colOff>46038</xdr:colOff>
      <xdr:row>25</xdr:row>
      <xdr:rowOff>22225</xdr:rowOff>
    </xdr:from>
    <xdr:to>
      <xdr:col>16</xdr:col>
      <xdr:colOff>68263</xdr:colOff>
      <xdr:row>37</xdr:row>
      <xdr:rowOff>149225</xdr:rowOff>
    </xdr:to>
    <xdr:pic>
      <xdr:nvPicPr>
        <xdr:cNvPr id="6" name="図 5">
          <a:extLst>
            <a:ext uri="{FF2B5EF4-FFF2-40B4-BE49-F238E27FC236}">
              <a16:creationId xmlns:a16="http://schemas.microsoft.com/office/drawing/2014/main" id="{F9E22B22-EC50-42FE-BFBA-EAA642E10688}"/>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94313" y="4746625"/>
          <a:ext cx="2908300" cy="2184400"/>
        </a:xfrm>
        <a:prstGeom prst="rect">
          <a:avLst/>
        </a:prstGeom>
      </xdr:spPr>
    </xdr:pic>
    <xdr:clientData/>
  </xdr:twoCellAnchor>
  <xdr:twoCellAnchor editAs="oneCell">
    <xdr:from>
      <xdr:col>18</xdr:col>
      <xdr:colOff>46038</xdr:colOff>
      <xdr:row>25</xdr:row>
      <xdr:rowOff>22225</xdr:rowOff>
    </xdr:from>
    <xdr:to>
      <xdr:col>24</xdr:col>
      <xdr:colOff>68263</xdr:colOff>
      <xdr:row>37</xdr:row>
      <xdr:rowOff>149225</xdr:rowOff>
    </xdr:to>
    <xdr:pic>
      <xdr:nvPicPr>
        <xdr:cNvPr id="7" name="図 6">
          <a:extLst>
            <a:ext uri="{FF2B5EF4-FFF2-40B4-BE49-F238E27FC236}">
              <a16:creationId xmlns:a16="http://schemas.microsoft.com/office/drawing/2014/main" id="{DDAB4B97-4DA2-49E1-84A2-5A2BFBD88114}"/>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8638" y="4746625"/>
          <a:ext cx="2908300" cy="21844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66C43E51-B9A2-4283-A152-037953AC184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1CB0B64B-0AC9-46D7-A074-538CFD712B7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8592E13A-C6B0-479A-A2E1-92BCFE55C5F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9AC2079F-3000-4432-96BC-BB5CF20706B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B0AEF25-530A-4694-B38A-F237A3ED7A9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6967805-0AF7-4445-AC6B-94A14ACBAE8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89C8B5F-0644-4A55-8256-0D22645ED9B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F9AE778-F1F3-4482-86F8-386EE93F787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E6600D0-5810-4247-A1EC-6216A01CF97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020DE45D-C53A-4D80-A06B-A475E3AF3BF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B3064998-38C5-4810-985F-32B4E239F18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776B09B-B8C7-4EB0-9F82-EC6D07D3B6F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95DBE1F-DF44-4A48-8F11-460EED07184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F80ABC8-C93A-411A-996C-6F6F81E3947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33EC011-0C38-40A0-9789-C8E43D78673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FCE4747-C5A2-4EFB-BD32-E69BD593B7C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CA30B79-50A1-4105-BFFF-4D19B1C0992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8C82D86-671A-49B7-8219-50BDE0B24AF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E512B835-E199-4780-8E87-9947071C9A6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8A9BD99-A6FD-4666-8479-ED9895A13CF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8DB0D33-AC7B-41F3-B1B7-991DD0E874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56EBAF3-3F4E-429A-A2E1-708247DDF3E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DDC887A-4FAC-4B82-90A4-AE7A51E330A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E0BD185-01A8-40FF-BD65-A455D5EB8CA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FDBEDD0-6E56-4EAB-8235-B61496CB7AF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577863C-EE98-4EFE-8333-A9226C9C5DD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F3231A24-F30D-4DF3-A74D-C1ED86F3627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91F15F30-36DF-461C-86DD-2B4B2C475E3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B35CFBA-DE05-4370-A65D-3F4365A0D4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5D33D7D-22FE-4FB6-980F-79DE8D6A02E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FC2565B1-8390-4DEA-9843-65FA6E36E48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E25F287-E479-4571-87DC-37E93D96CDF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1C2F366-7EB4-41AF-BE7E-D4F1B4A83C3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ACCC7E5-AC3E-4E8D-AE4C-755BB94F488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C512D54-ABCE-43CA-8D8C-00AF61767CD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4145EF3-C7CF-4D1F-B147-958C2518210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4D5BE64-4205-4B31-8729-3D1C6D7CA52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44E9B2A9-3ADB-4EA8-9E5B-ADF2D0976B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E32FE0F-D963-497C-98D4-1710C70E6A1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90A9CDB-00B4-4BE8-8DF5-C2E00CA5157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4946A835-01BC-4062-9E55-305B6C77971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EF510296-3D57-4815-BA1B-DFE7DF82201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35DDC7C-2D16-4D50-8E7B-82DF1F4279F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EAF10082-6487-4E4D-BCE2-0EACA887778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7CD239F-267C-45A2-BBFF-0606DFC5ED4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2BDA7AC-02B4-4A27-A8BE-4C2B7B771D4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FC448F23-F7F8-4F59-A182-DF081E5D9EC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F90E5F1-91C3-4706-9888-6EA457D614B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F396D44-8E5C-4135-BFE6-A0C0B3390F9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3424498-8D1E-406D-9FD1-76B77A8175A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C20D474-69B4-4421-9954-A86A46A7BC5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BA2A5E8-1E96-4F7E-854F-C614E3785D8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F59A3E33-5CA5-4FF0-9C64-15AD201884C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4D3275F-6D61-49D7-859E-53E7F47B2B6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D32E9EE-DBF1-42D4-9C50-8F1DAAE0301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FD0592A1-1842-42D3-8140-9F8DE7A39C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3740030-CF56-4740-A4A8-3D8552DB196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9C27C83-A42D-47D7-80F8-A5AF73F435C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2D37569-D444-47EC-8D03-E5A9B13046F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5CD36A0-5307-44B0-8035-04F23BB942C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A61F3F9-A328-4C63-86B1-C02EC170718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E486285D-A550-468F-BD46-2516DB6E90E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DB2A58C-B425-49BE-B578-D0F06A01519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DFD6EE2-7F7E-4F9B-A6D7-57AB54F7DDB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C58470B-C144-401F-9C20-96A17DAEF17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91E00A11-C609-4A3D-BC8A-0C9780A1E34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B07D773-B817-4F81-8512-C721456E4A1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16C9872-312A-4526-B011-5984C8AC253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157117C-A957-4C64-8413-D167FB35BF4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43EB556-E60F-4ED0-84C7-AE2DA85672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92556FF7-5E0C-475D-9183-E3B348B9D49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E78CCA2-48C1-4EBE-950E-1BE18F47B33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FAF86B7-55C7-40E4-A156-EAF128431AE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04C1419-742D-4065-956E-4ACC77DF17A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CF8D830-E247-4872-9471-84918B75C75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8D40AEA-61D2-45B6-85E8-F289DCA66D5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D8F9143-615C-4518-AC01-4F3E0F11651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29DA9A8-D7F8-4A9A-9059-7D38B703A7B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33B6E30-858C-42E5-B800-17EC9D786D9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9691F1E-716C-47FF-A437-3718773FC7A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A703B5B-B46C-43F8-BE18-EEA1F4F0348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DB58554-7095-4553-B720-CCC11FE909F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407EFBF-4EA4-4978-8F9D-FCC2E1CEFAA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756483E-2929-4423-A31C-62E719636CF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C3DC127-11B2-4B5F-8049-495CCE67D13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DEB4220-1DC2-4D04-B1C1-9EE7EBDD559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A436004-1371-4A3D-84AD-5E6D3EDCACD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BE0B924-790C-4E04-959B-2613AFF9BB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97163BB-CB46-4E8E-9617-62B9FE4FFCD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E92DA143-7A49-4C6D-9DD5-DB95C0ABD55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287AABE-6F76-4FD1-B0EB-77F914CCBA8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C42799E-5920-442F-872A-05D78690AC4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F86BDF64-1A35-46D7-8772-590AE55E511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B1:AK31"/>
  <sheetViews>
    <sheetView showGridLines="0" view="pageBreakPreview" zoomScale="85" zoomScaleNormal="55" zoomScaleSheetLayoutView="85" workbookViewId="0">
      <selection activeCell="E7" sqref="E7:G7"/>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1" t="s">
        <v>132</v>
      </c>
      <c r="C2" s="21"/>
      <c r="D2" s="21"/>
      <c r="E2" s="21"/>
      <c r="F2" s="21"/>
      <c r="G2" s="21"/>
      <c r="H2" s="21"/>
      <c r="I2" s="21"/>
      <c r="J2" s="21"/>
      <c r="K2" s="21"/>
      <c r="L2" s="21"/>
      <c r="M2" s="21"/>
      <c r="N2" s="21"/>
      <c r="O2" s="21"/>
      <c r="P2" s="21"/>
      <c r="Q2" s="21"/>
      <c r="R2" s="21"/>
      <c r="S2" s="290" t="s">
        <v>158</v>
      </c>
      <c r="T2" s="291"/>
      <c r="U2" s="291"/>
      <c r="V2" s="292"/>
      <c r="W2" s="381" t="s">
        <v>894</v>
      </c>
      <c r="X2" s="381"/>
      <c r="Y2" s="381"/>
      <c r="Z2" s="381"/>
      <c r="AA2" s="381"/>
      <c r="AB2" s="381"/>
    </row>
    <row r="3" spans="2:37" ht="20.100000000000001" customHeight="1" x14ac:dyDescent="0.15">
      <c r="B3" s="356" t="s">
        <v>8</v>
      </c>
      <c r="C3" s="356"/>
      <c r="D3" s="359" t="s">
        <v>272</v>
      </c>
      <c r="E3" s="360"/>
      <c r="F3" s="360"/>
      <c r="G3" s="361"/>
      <c r="H3" s="357" t="s">
        <v>9</v>
      </c>
      <c r="I3" s="357"/>
      <c r="J3" s="359" t="s">
        <v>267</v>
      </c>
      <c r="K3" s="360"/>
      <c r="L3" s="360"/>
      <c r="M3" s="360"/>
      <c r="N3" s="360"/>
      <c r="O3" s="32"/>
      <c r="P3" s="280" t="s">
        <v>2</v>
      </c>
      <c r="Q3" s="282"/>
      <c r="R3" s="365" t="s">
        <v>268</v>
      </c>
      <c r="S3" s="366"/>
      <c r="T3" s="366"/>
      <c r="U3" s="366"/>
      <c r="V3" s="367"/>
      <c r="W3" s="290" t="s">
        <v>96</v>
      </c>
      <c r="X3" s="291"/>
      <c r="Y3" s="291"/>
      <c r="Z3" s="378" t="s">
        <v>160</v>
      </c>
      <c r="AA3" s="379"/>
      <c r="AB3" s="380"/>
    </row>
    <row r="4" spans="2:37" ht="20.100000000000001" customHeight="1" x14ac:dyDescent="0.15">
      <c r="B4" s="358" t="s">
        <v>3</v>
      </c>
      <c r="C4" s="358"/>
      <c r="D4" s="362" t="s">
        <v>169</v>
      </c>
      <c r="E4" s="363"/>
      <c r="F4" s="363"/>
      <c r="G4" s="364"/>
      <c r="H4" s="357"/>
      <c r="I4" s="357"/>
      <c r="J4" s="362"/>
      <c r="K4" s="363"/>
      <c r="L4" s="363"/>
      <c r="M4" s="363"/>
      <c r="N4" s="363"/>
      <c r="O4" s="43"/>
      <c r="P4" s="283"/>
      <c r="Q4" s="285"/>
      <c r="R4" s="368"/>
      <c r="S4" s="369"/>
      <c r="T4" s="369"/>
      <c r="U4" s="369"/>
      <c r="V4" s="370"/>
      <c r="W4" s="290" t="s">
        <v>95</v>
      </c>
      <c r="X4" s="291"/>
      <c r="Y4" s="291"/>
      <c r="Z4" s="378" t="s">
        <v>134</v>
      </c>
      <c r="AA4" s="379"/>
      <c r="AB4" s="380"/>
    </row>
    <row r="5" spans="2:37" ht="20.100000000000001" customHeight="1" x14ac:dyDescent="0.15">
      <c r="B5" s="348" t="s">
        <v>4</v>
      </c>
      <c r="C5" s="348"/>
      <c r="D5" s="22" t="s">
        <v>5</v>
      </c>
      <c r="E5" s="337" t="s">
        <v>170</v>
      </c>
      <c r="F5" s="337"/>
      <c r="G5" s="337"/>
      <c r="H5" s="280" t="s">
        <v>94</v>
      </c>
      <c r="I5" s="281"/>
      <c r="J5" s="282"/>
      <c r="K5" s="268" t="s">
        <v>269</v>
      </c>
      <c r="L5" s="269"/>
      <c r="M5" s="269"/>
      <c r="N5" s="269"/>
      <c r="O5" s="270"/>
      <c r="P5" s="349" t="s">
        <v>93</v>
      </c>
      <c r="Q5" s="350"/>
      <c r="R5" s="331">
        <v>43805</v>
      </c>
      <c r="S5" s="332"/>
      <c r="T5" s="333"/>
      <c r="U5" s="283" t="s">
        <v>12</v>
      </c>
      <c r="V5" s="284"/>
      <c r="W5" s="285"/>
      <c r="X5" s="293" t="s">
        <v>11</v>
      </c>
      <c r="Y5" s="313"/>
      <c r="Z5" s="353">
        <v>600</v>
      </c>
      <c r="AA5" s="353"/>
      <c r="AB5" s="23" t="s">
        <v>10</v>
      </c>
    </row>
    <row r="6" spans="2:37" ht="20.100000000000001" customHeight="1" x14ac:dyDescent="0.15">
      <c r="B6" s="348"/>
      <c r="C6" s="348"/>
      <c r="D6" s="22" t="s">
        <v>6</v>
      </c>
      <c r="E6" s="262" t="s">
        <v>171</v>
      </c>
      <c r="F6" s="262"/>
      <c r="G6" s="262"/>
      <c r="H6" s="283"/>
      <c r="I6" s="284"/>
      <c r="J6" s="285"/>
      <c r="K6" s="271"/>
      <c r="L6" s="272"/>
      <c r="M6" s="272"/>
      <c r="N6" s="272"/>
      <c r="O6" s="273"/>
      <c r="P6" s="351"/>
      <c r="Q6" s="352"/>
      <c r="R6" s="334"/>
      <c r="S6" s="335"/>
      <c r="T6" s="336"/>
      <c r="U6" s="290" t="s">
        <v>7</v>
      </c>
      <c r="V6" s="291"/>
      <c r="W6" s="292"/>
      <c r="X6" s="354" t="s">
        <v>136</v>
      </c>
      <c r="Y6" s="353"/>
      <c r="Z6" s="353"/>
      <c r="AA6" s="353"/>
      <c r="AB6" s="355"/>
    </row>
    <row r="7" spans="2:37" ht="18.95" customHeight="1" x14ac:dyDescent="0.15">
      <c r="B7" s="345" t="s">
        <v>69</v>
      </c>
      <c r="C7" s="316" t="s">
        <v>83</v>
      </c>
      <c r="D7" s="317"/>
      <c r="E7" s="263">
        <v>340552.5</v>
      </c>
      <c r="F7" s="264"/>
      <c r="G7" s="265"/>
      <c r="H7" s="316" t="s">
        <v>92</v>
      </c>
      <c r="I7" s="346"/>
      <c r="J7" s="317"/>
      <c r="K7" s="277">
        <v>26846</v>
      </c>
      <c r="L7" s="278"/>
      <c r="M7" s="347" t="s">
        <v>91</v>
      </c>
      <c r="N7" s="324"/>
      <c r="O7" s="316" t="s">
        <v>74</v>
      </c>
      <c r="P7" s="317"/>
      <c r="Q7" s="343" t="s">
        <v>180</v>
      </c>
      <c r="R7" s="344"/>
      <c r="S7" s="295" t="s">
        <v>90</v>
      </c>
      <c r="T7" s="316" t="s">
        <v>89</v>
      </c>
      <c r="U7" s="346"/>
      <c r="V7" s="346"/>
      <c r="W7" s="317"/>
      <c r="X7" s="24" t="s">
        <v>66</v>
      </c>
      <c r="Y7" s="25" t="s">
        <v>88</v>
      </c>
      <c r="Z7" s="26" t="s">
        <v>65</v>
      </c>
      <c r="AA7" s="358" t="s">
        <v>87</v>
      </c>
      <c r="AB7" s="358"/>
      <c r="AD7" s="5"/>
      <c r="AE7" s="2">
        <f>INT(E7/10000)</f>
        <v>34</v>
      </c>
      <c r="AF7" s="2">
        <f>INT(E7/100)-AE7*100</f>
        <v>5</v>
      </c>
      <c r="AG7" s="18">
        <f>E7-AE7*10000-AF7*100</f>
        <v>52.5</v>
      </c>
      <c r="AH7" s="19">
        <f>ROUND(AE7+AF7/60+AG7/60/60,5)</f>
        <v>34.097920000000002</v>
      </c>
      <c r="AI7" s="19" t="str">
        <f>TEXT(AH7,"0.00000")</f>
        <v>34.09792</v>
      </c>
    </row>
    <row r="8" spans="2:37" ht="18.95" customHeight="1" x14ac:dyDescent="0.15">
      <c r="B8" s="283"/>
      <c r="C8" s="297" t="s">
        <v>80</v>
      </c>
      <c r="D8" s="298"/>
      <c r="E8" s="263">
        <v>1313231.2</v>
      </c>
      <c r="F8" s="266"/>
      <c r="G8" s="267"/>
      <c r="H8" s="297" t="s">
        <v>86</v>
      </c>
      <c r="I8" s="322"/>
      <c r="J8" s="298"/>
      <c r="K8" s="279"/>
      <c r="L8" s="275"/>
      <c r="M8" s="347"/>
      <c r="N8" s="324"/>
      <c r="O8" s="297" t="s">
        <v>85</v>
      </c>
      <c r="P8" s="298"/>
      <c r="Q8" s="260"/>
      <c r="R8" s="276"/>
      <c r="S8" s="286"/>
      <c r="T8" s="373" t="s">
        <v>84</v>
      </c>
      <c r="U8" s="290" t="s">
        <v>124</v>
      </c>
      <c r="V8" s="291"/>
      <c r="W8" s="292"/>
      <c r="X8" s="57">
        <v>3</v>
      </c>
      <c r="Y8" s="27"/>
      <c r="Z8" s="27"/>
      <c r="AA8" s="305"/>
      <c r="AB8" s="305"/>
      <c r="AD8" s="17"/>
      <c r="AE8" s="2">
        <f>INT(E8/10000)</f>
        <v>131</v>
      </c>
      <c r="AF8" s="2">
        <f>INT(E8/100)-AE8*100</f>
        <v>32</v>
      </c>
      <c r="AG8" s="18">
        <f>E8-AE8*10000-AF8*100</f>
        <v>31.199999999953434</v>
      </c>
      <c r="AH8" s="19">
        <f>ROUND(AE8+AF8/60+AG8/60/60,5)</f>
        <v>131.542</v>
      </c>
      <c r="AI8" s="19" t="str">
        <f>TEXT(AH8,"0.00000")</f>
        <v>131.54200</v>
      </c>
    </row>
    <row r="9" spans="2:37" ht="18.95" customHeight="1" x14ac:dyDescent="0.15">
      <c r="B9" s="314" t="s">
        <v>62</v>
      </c>
      <c r="C9" s="297" t="s">
        <v>83</v>
      </c>
      <c r="D9" s="298"/>
      <c r="E9" s="263">
        <v>340534.5</v>
      </c>
      <c r="F9" s="266"/>
      <c r="G9" s="267"/>
      <c r="H9" s="371" t="s">
        <v>159</v>
      </c>
      <c r="I9" s="372"/>
      <c r="J9" s="372"/>
      <c r="K9" s="260" t="s">
        <v>174</v>
      </c>
      <c r="L9" s="276"/>
      <c r="M9" s="347"/>
      <c r="N9" s="324"/>
      <c r="O9" s="297" t="s">
        <v>82</v>
      </c>
      <c r="P9" s="298"/>
      <c r="Q9" s="342">
        <v>4740</v>
      </c>
      <c r="R9" s="342"/>
      <c r="S9" s="286"/>
      <c r="T9" s="375"/>
      <c r="U9" s="290" t="s">
        <v>81</v>
      </c>
      <c r="V9" s="291"/>
      <c r="W9" s="292"/>
      <c r="X9" s="57">
        <v>12</v>
      </c>
      <c r="Y9" s="27"/>
      <c r="Z9" s="27"/>
      <c r="AA9" s="305"/>
      <c r="AB9" s="305"/>
      <c r="AD9" s="17"/>
    </row>
    <row r="10" spans="2:37" ht="18.95" customHeight="1" x14ac:dyDescent="0.15">
      <c r="B10" s="316"/>
      <c r="C10" s="297" t="s">
        <v>80</v>
      </c>
      <c r="D10" s="298"/>
      <c r="E10" s="263">
        <v>1313240.2</v>
      </c>
      <c r="F10" s="266"/>
      <c r="G10" s="267"/>
      <c r="H10" s="297" t="s">
        <v>79</v>
      </c>
      <c r="I10" s="322"/>
      <c r="J10" s="298"/>
      <c r="K10" s="274" t="s">
        <v>175</v>
      </c>
      <c r="L10" s="275"/>
      <c r="M10" s="339"/>
      <c r="N10" s="325"/>
      <c r="O10" s="297" t="s">
        <v>22</v>
      </c>
      <c r="P10" s="298"/>
      <c r="Q10" s="341"/>
      <c r="R10" s="341"/>
      <c r="S10" s="286"/>
      <c r="T10" s="374"/>
      <c r="U10" s="290" t="s">
        <v>78</v>
      </c>
      <c r="V10" s="291"/>
      <c r="W10" s="292"/>
      <c r="X10" s="57"/>
      <c r="Y10" s="27"/>
      <c r="Z10" s="27"/>
      <c r="AA10" s="305"/>
      <c r="AB10" s="305"/>
      <c r="AD10" s="17"/>
    </row>
    <row r="11" spans="2:37" ht="18.95" customHeight="1" x14ac:dyDescent="0.15">
      <c r="B11" s="297" t="s">
        <v>77</v>
      </c>
      <c r="C11" s="322"/>
      <c r="D11" s="298"/>
      <c r="E11" s="260" t="s">
        <v>172</v>
      </c>
      <c r="F11" s="261"/>
      <c r="G11" s="276"/>
      <c r="H11" s="297" t="s">
        <v>76</v>
      </c>
      <c r="I11" s="322"/>
      <c r="J11" s="298"/>
      <c r="K11" s="274" t="s">
        <v>176</v>
      </c>
      <c r="L11" s="275"/>
      <c r="M11" s="338" t="s">
        <v>75</v>
      </c>
      <c r="N11" s="323"/>
      <c r="O11" s="297" t="s">
        <v>74</v>
      </c>
      <c r="P11" s="298"/>
      <c r="Q11" s="340" t="s">
        <v>181</v>
      </c>
      <c r="R11" s="340"/>
      <c r="S11" s="286"/>
      <c r="T11" s="28" t="s">
        <v>73</v>
      </c>
      <c r="U11" s="290" t="s">
        <v>72</v>
      </c>
      <c r="V11" s="291"/>
      <c r="W11" s="292"/>
      <c r="X11" s="57">
        <v>2</v>
      </c>
      <c r="Y11" s="27"/>
      <c r="Z11" s="27"/>
      <c r="AA11" s="305"/>
      <c r="AB11" s="305"/>
      <c r="AD11" s="17"/>
    </row>
    <row r="12" spans="2:37" ht="18.95" customHeight="1" x14ac:dyDescent="0.15">
      <c r="B12" s="297" t="s">
        <v>71</v>
      </c>
      <c r="C12" s="322"/>
      <c r="D12" s="298"/>
      <c r="E12" s="260"/>
      <c r="F12" s="261"/>
      <c r="G12" s="56" t="s">
        <v>35</v>
      </c>
      <c r="H12" s="323" t="s">
        <v>70</v>
      </c>
      <c r="I12" s="295" t="s">
        <v>69</v>
      </c>
      <c r="J12" s="29" t="s">
        <v>61</v>
      </c>
      <c r="K12" s="260" t="s">
        <v>177</v>
      </c>
      <c r="L12" s="276"/>
      <c r="M12" s="339"/>
      <c r="N12" s="325"/>
      <c r="O12" s="297" t="s">
        <v>22</v>
      </c>
      <c r="P12" s="298"/>
      <c r="Q12" s="326"/>
      <c r="R12" s="326"/>
      <c r="S12" s="286"/>
      <c r="T12" s="373" t="s">
        <v>58</v>
      </c>
      <c r="U12" s="290" t="s">
        <v>57</v>
      </c>
      <c r="V12" s="291"/>
      <c r="W12" s="292"/>
      <c r="X12" s="57">
        <v>12</v>
      </c>
      <c r="Y12" s="27"/>
      <c r="Z12" s="27"/>
      <c r="AA12" s="305"/>
      <c r="AB12" s="305"/>
      <c r="AD12" s="17"/>
    </row>
    <row r="13" spans="2:37" ht="18.95" customHeight="1" x14ac:dyDescent="0.15">
      <c r="B13" s="314" t="s">
        <v>68</v>
      </c>
      <c r="C13" s="327"/>
      <c r="D13" s="315"/>
      <c r="E13" s="260">
        <v>45.4</v>
      </c>
      <c r="F13" s="261"/>
      <c r="G13" s="56" t="s">
        <v>173</v>
      </c>
      <c r="H13" s="324"/>
      <c r="I13" s="296"/>
      <c r="J13" s="29" t="s">
        <v>55</v>
      </c>
      <c r="K13" s="54"/>
      <c r="L13" s="59" t="s">
        <v>35</v>
      </c>
      <c r="M13" s="328" t="s">
        <v>67</v>
      </c>
      <c r="N13" s="329"/>
      <c r="O13" s="330"/>
      <c r="P13" s="24" t="s">
        <v>66</v>
      </c>
      <c r="Q13" s="31" t="s">
        <v>65</v>
      </c>
      <c r="R13" s="24" t="s">
        <v>22</v>
      </c>
      <c r="S13" s="286"/>
      <c r="T13" s="374"/>
      <c r="U13" s="290" t="s">
        <v>125</v>
      </c>
      <c r="V13" s="291"/>
      <c r="W13" s="292"/>
      <c r="X13" s="57"/>
      <c r="Y13" s="27"/>
      <c r="Z13" s="27"/>
      <c r="AA13" s="305"/>
      <c r="AB13" s="305"/>
      <c r="AD13" s="17"/>
      <c r="AF13" s="10"/>
      <c r="AG13" s="9"/>
      <c r="AH13" s="9"/>
      <c r="AI13" s="9"/>
      <c r="AJ13" s="11"/>
      <c r="AK13" s="7"/>
    </row>
    <row r="14" spans="2:37" ht="18.95" customHeight="1" x14ac:dyDescent="0.15">
      <c r="B14" s="314" t="s">
        <v>64</v>
      </c>
      <c r="C14" s="327"/>
      <c r="D14" s="315"/>
      <c r="E14" s="318">
        <v>31671</v>
      </c>
      <c r="F14" s="319"/>
      <c r="G14" s="52" t="s">
        <v>63</v>
      </c>
      <c r="H14" s="324"/>
      <c r="I14" s="295" t="s">
        <v>62</v>
      </c>
      <c r="J14" s="29" t="s">
        <v>61</v>
      </c>
      <c r="K14" s="260" t="s">
        <v>177</v>
      </c>
      <c r="L14" s="276"/>
      <c r="M14" s="295" t="s">
        <v>60</v>
      </c>
      <c r="N14" s="290" t="s">
        <v>59</v>
      </c>
      <c r="O14" s="292"/>
      <c r="P14" s="33" t="s">
        <v>273</v>
      </c>
      <c r="Q14" s="27">
        <v>102</v>
      </c>
      <c r="R14" s="34"/>
      <c r="S14" s="286"/>
      <c r="T14" s="373" t="s">
        <v>49</v>
      </c>
      <c r="U14" s="290" t="s">
        <v>126</v>
      </c>
      <c r="V14" s="291"/>
      <c r="W14" s="292"/>
      <c r="X14" s="57">
        <v>5</v>
      </c>
      <c r="Y14" s="27"/>
      <c r="Z14" s="27"/>
      <c r="AA14" s="305"/>
      <c r="AB14" s="305"/>
      <c r="AD14" s="17"/>
      <c r="AF14" s="10"/>
      <c r="AG14" s="9"/>
      <c r="AH14" s="9"/>
      <c r="AI14" s="9"/>
      <c r="AJ14" s="11"/>
      <c r="AK14" s="7"/>
    </row>
    <row r="15" spans="2:37" ht="18.95" customHeight="1" x14ac:dyDescent="0.15">
      <c r="B15" s="35"/>
      <c r="C15" s="297" t="s">
        <v>56</v>
      </c>
      <c r="D15" s="298"/>
      <c r="E15" s="260">
        <v>8.65</v>
      </c>
      <c r="F15" s="261"/>
      <c r="G15" s="56" t="s">
        <v>35</v>
      </c>
      <c r="H15" s="325"/>
      <c r="I15" s="296"/>
      <c r="J15" s="36" t="s">
        <v>55</v>
      </c>
      <c r="K15" s="60"/>
      <c r="L15" s="61" t="s">
        <v>35</v>
      </c>
      <c r="M15" s="286"/>
      <c r="N15" s="290" t="s">
        <v>54</v>
      </c>
      <c r="O15" s="292"/>
      <c r="P15" s="33"/>
      <c r="Q15" s="27"/>
      <c r="R15" s="34"/>
      <c r="S15" s="286"/>
      <c r="T15" s="375"/>
      <c r="U15" s="280" t="s">
        <v>47</v>
      </c>
      <c r="V15" s="281"/>
      <c r="W15" s="282"/>
      <c r="X15" s="73" t="s">
        <v>182</v>
      </c>
      <c r="Y15" s="27"/>
      <c r="Z15" s="27"/>
      <c r="AA15" s="305"/>
      <c r="AB15" s="305"/>
      <c r="AD15" s="17"/>
      <c r="AF15" s="10"/>
      <c r="AG15" s="9"/>
      <c r="AH15" s="9"/>
      <c r="AI15" s="9"/>
      <c r="AJ15" s="11"/>
      <c r="AK15" s="7"/>
    </row>
    <row r="16" spans="2:37" ht="18.95" customHeight="1" x14ac:dyDescent="0.15">
      <c r="B16" s="286" t="s">
        <v>53</v>
      </c>
      <c r="C16" s="314" t="s">
        <v>52</v>
      </c>
      <c r="D16" s="315"/>
      <c r="E16" s="260">
        <v>3</v>
      </c>
      <c r="F16" s="261"/>
      <c r="G16" s="55" t="s">
        <v>35</v>
      </c>
      <c r="H16" s="295" t="s">
        <v>51</v>
      </c>
      <c r="I16" s="297" t="s">
        <v>38</v>
      </c>
      <c r="J16" s="298"/>
      <c r="K16" s="54" t="s">
        <v>178</v>
      </c>
      <c r="L16" s="59" t="s">
        <v>179</v>
      </c>
      <c r="M16" s="286"/>
      <c r="N16" s="290" t="s">
        <v>50</v>
      </c>
      <c r="O16" s="292"/>
      <c r="P16" s="33"/>
      <c r="Q16" s="27">
        <v>3</v>
      </c>
      <c r="R16" s="34"/>
      <c r="S16" s="286"/>
      <c r="T16" s="375"/>
      <c r="U16" s="283"/>
      <c r="V16" s="284"/>
      <c r="W16" s="285"/>
      <c r="X16" s="73"/>
      <c r="Y16" s="27"/>
      <c r="Z16" s="27"/>
      <c r="AA16" s="305"/>
      <c r="AB16" s="305"/>
      <c r="AD16" s="17"/>
      <c r="AF16" s="10"/>
      <c r="AG16" s="9"/>
      <c r="AH16" s="9"/>
      <c r="AI16" s="9"/>
      <c r="AJ16" s="11"/>
      <c r="AK16" s="7"/>
    </row>
    <row r="17" spans="2:37" ht="18.95" customHeight="1" x14ac:dyDescent="0.15">
      <c r="B17" s="286"/>
      <c r="C17" s="316"/>
      <c r="D17" s="317"/>
      <c r="E17" s="260">
        <v>3</v>
      </c>
      <c r="F17" s="261"/>
      <c r="G17" s="55" t="s">
        <v>35</v>
      </c>
      <c r="H17" s="286"/>
      <c r="I17" s="314" t="s">
        <v>34</v>
      </c>
      <c r="J17" s="315"/>
      <c r="K17" s="54"/>
      <c r="L17" s="59" t="s">
        <v>179</v>
      </c>
      <c r="M17" s="286"/>
      <c r="N17" s="290" t="s">
        <v>48</v>
      </c>
      <c r="O17" s="292"/>
      <c r="P17" s="39"/>
      <c r="Q17" s="27"/>
      <c r="R17" s="34"/>
      <c r="S17" s="286"/>
      <c r="T17" s="375"/>
      <c r="U17" s="290" t="s">
        <v>44</v>
      </c>
      <c r="V17" s="291"/>
      <c r="W17" s="292"/>
      <c r="X17" s="27"/>
      <c r="Y17" s="27"/>
      <c r="Z17" s="33"/>
      <c r="AA17" s="320"/>
      <c r="AB17" s="321"/>
      <c r="AD17" s="17"/>
      <c r="AF17" s="10"/>
      <c r="AG17" s="9"/>
      <c r="AH17" s="9"/>
      <c r="AI17" s="9"/>
      <c r="AJ17" s="8"/>
      <c r="AK17" s="7"/>
    </row>
    <row r="18" spans="2:37" ht="18.95" customHeight="1" x14ac:dyDescent="0.15">
      <c r="B18" s="40"/>
      <c r="C18" s="297" t="s">
        <v>46</v>
      </c>
      <c r="D18" s="298"/>
      <c r="E18" s="260">
        <v>2.15</v>
      </c>
      <c r="F18" s="261"/>
      <c r="G18" s="55" t="s">
        <v>35</v>
      </c>
      <c r="H18" s="286"/>
      <c r="I18" s="316"/>
      <c r="J18" s="317"/>
      <c r="K18" s="54"/>
      <c r="L18" s="59" t="s">
        <v>179</v>
      </c>
      <c r="M18" s="286"/>
      <c r="N18" s="290" t="s">
        <v>45</v>
      </c>
      <c r="O18" s="292"/>
      <c r="P18" s="39"/>
      <c r="Q18" s="27"/>
      <c r="R18" s="34"/>
      <c r="S18" s="286"/>
      <c r="T18" s="375"/>
      <c r="U18" s="283" t="s">
        <v>41</v>
      </c>
      <c r="V18" s="284"/>
      <c r="W18" s="285"/>
      <c r="X18" s="41"/>
      <c r="Y18" s="41"/>
      <c r="Z18" s="42"/>
      <c r="AA18" s="305"/>
      <c r="AB18" s="305"/>
      <c r="AD18" s="17"/>
      <c r="AF18" s="10"/>
      <c r="AG18" s="9"/>
      <c r="AH18" s="9"/>
      <c r="AI18" s="9"/>
      <c r="AJ18" s="8"/>
      <c r="AK18" s="7"/>
    </row>
    <row r="19" spans="2:37" ht="18.95" customHeight="1" x14ac:dyDescent="0.15">
      <c r="B19" s="286" t="s">
        <v>43</v>
      </c>
      <c r="C19" s="316" t="s">
        <v>42</v>
      </c>
      <c r="D19" s="317"/>
      <c r="E19" s="260">
        <v>4.5</v>
      </c>
      <c r="F19" s="261"/>
      <c r="G19" s="53" t="s">
        <v>35</v>
      </c>
      <c r="H19" s="296"/>
      <c r="I19" s="297" t="s">
        <v>31</v>
      </c>
      <c r="J19" s="298"/>
      <c r="K19" s="54"/>
      <c r="L19" s="59" t="s">
        <v>179</v>
      </c>
      <c r="M19" s="286"/>
      <c r="N19" s="290"/>
      <c r="O19" s="292"/>
      <c r="P19" s="39"/>
      <c r="Q19" s="27"/>
      <c r="R19" s="34"/>
      <c r="S19" s="286"/>
      <c r="T19" s="373" t="s">
        <v>37</v>
      </c>
      <c r="U19" s="290" t="s">
        <v>127</v>
      </c>
      <c r="V19" s="291"/>
      <c r="W19" s="292"/>
      <c r="X19" s="41"/>
      <c r="Y19" s="41"/>
      <c r="Z19" s="27"/>
      <c r="AA19" s="305"/>
      <c r="AB19" s="305"/>
      <c r="AD19" s="17"/>
    </row>
    <row r="20" spans="2:37" ht="18.95" customHeight="1" x14ac:dyDescent="0.15">
      <c r="B20" s="286"/>
      <c r="C20" s="297" t="s">
        <v>40</v>
      </c>
      <c r="D20" s="298"/>
      <c r="E20" s="300">
        <v>6</v>
      </c>
      <c r="F20" s="301"/>
      <c r="G20" s="56" t="s">
        <v>35</v>
      </c>
      <c r="H20" s="295" t="s">
        <v>39</v>
      </c>
      <c r="I20" s="297" t="s">
        <v>38</v>
      </c>
      <c r="J20" s="298"/>
      <c r="K20" s="62">
        <v>460</v>
      </c>
      <c r="L20" s="63" t="s">
        <v>179</v>
      </c>
      <c r="M20" s="286"/>
      <c r="N20" s="290"/>
      <c r="O20" s="292"/>
      <c r="P20" s="39"/>
      <c r="Q20" s="44"/>
      <c r="R20" s="34"/>
      <c r="S20" s="286"/>
      <c r="T20" s="375"/>
      <c r="U20" s="290" t="s">
        <v>33</v>
      </c>
      <c r="V20" s="291"/>
      <c r="W20" s="292"/>
      <c r="X20" s="41"/>
      <c r="Y20" s="41"/>
      <c r="Z20" s="27"/>
      <c r="AA20" s="305"/>
      <c r="AB20" s="305"/>
      <c r="AD20" s="17"/>
    </row>
    <row r="21" spans="2:37" ht="18.95" customHeight="1" x14ac:dyDescent="0.15">
      <c r="B21" s="296"/>
      <c r="C21" s="297" t="s">
        <v>36</v>
      </c>
      <c r="D21" s="298"/>
      <c r="E21" s="260">
        <v>4.5</v>
      </c>
      <c r="F21" s="261"/>
      <c r="G21" s="56" t="s">
        <v>35</v>
      </c>
      <c r="H21" s="286"/>
      <c r="I21" s="297" t="s">
        <v>34</v>
      </c>
      <c r="J21" s="298"/>
      <c r="K21" s="30"/>
      <c r="L21" s="45" t="s">
        <v>30</v>
      </c>
      <c r="M21" s="286"/>
      <c r="N21" s="290"/>
      <c r="O21" s="292"/>
      <c r="P21" s="39"/>
      <c r="Q21" s="44"/>
      <c r="R21" s="34"/>
      <c r="S21" s="286"/>
      <c r="T21" s="375"/>
      <c r="U21" s="290" t="s">
        <v>29</v>
      </c>
      <c r="V21" s="291"/>
      <c r="W21" s="292"/>
      <c r="X21" s="41"/>
      <c r="Y21" s="41"/>
      <c r="Z21" s="27"/>
      <c r="AA21" s="305"/>
      <c r="AB21" s="305"/>
      <c r="AD21" s="17"/>
    </row>
    <row r="22" spans="2:37" ht="18.95" customHeight="1" x14ac:dyDescent="0.15">
      <c r="B22" s="36"/>
      <c r="C22" s="46" t="s">
        <v>32</v>
      </c>
      <c r="D22" s="47"/>
      <c r="E22" s="302"/>
      <c r="F22" s="302"/>
      <c r="G22" s="302"/>
      <c r="H22" s="296"/>
      <c r="I22" s="297" t="s">
        <v>31</v>
      </c>
      <c r="J22" s="298"/>
      <c r="K22" s="37"/>
      <c r="L22" s="38" t="s">
        <v>30</v>
      </c>
      <c r="M22" s="293"/>
      <c r="N22" s="313"/>
      <c r="O22" s="313"/>
      <c r="P22" s="294"/>
      <c r="Q22" s="293"/>
      <c r="R22" s="294"/>
      <c r="S22" s="286"/>
      <c r="T22" s="375"/>
      <c r="U22" s="290" t="s">
        <v>128</v>
      </c>
      <c r="V22" s="291"/>
      <c r="W22" s="292"/>
      <c r="X22" s="41"/>
      <c r="Y22" s="41"/>
      <c r="Z22" s="27"/>
      <c r="AA22" s="305"/>
      <c r="AB22" s="305"/>
      <c r="AD22" s="17"/>
    </row>
    <row r="23" spans="2:37" ht="18.95" customHeight="1" x14ac:dyDescent="0.15">
      <c r="B23" s="286" t="s">
        <v>28</v>
      </c>
      <c r="C23" s="46" t="s">
        <v>27</v>
      </c>
      <c r="D23" s="47"/>
      <c r="E23" s="299">
        <v>600</v>
      </c>
      <c r="F23" s="299"/>
      <c r="G23" s="299"/>
      <c r="H23" s="295" t="s">
        <v>26</v>
      </c>
      <c r="I23" s="297" t="s">
        <v>25</v>
      </c>
      <c r="J23" s="298"/>
      <c r="K23" s="297" t="s">
        <v>24</v>
      </c>
      <c r="L23" s="298"/>
      <c r="M23" s="290" t="s">
        <v>23</v>
      </c>
      <c r="N23" s="291"/>
      <c r="O23" s="291"/>
      <c r="P23" s="292"/>
      <c r="Q23" s="290" t="s">
        <v>22</v>
      </c>
      <c r="R23" s="292"/>
      <c r="S23" s="376" t="s">
        <v>130</v>
      </c>
      <c r="T23" s="377"/>
      <c r="U23" s="290" t="s">
        <v>129</v>
      </c>
      <c r="V23" s="291"/>
      <c r="W23" s="292"/>
      <c r="X23" s="41"/>
      <c r="Y23" s="41"/>
      <c r="Z23" s="27"/>
      <c r="AA23" s="305"/>
      <c r="AB23" s="305"/>
      <c r="AD23" s="17"/>
    </row>
    <row r="24" spans="2:37" ht="18.95" customHeight="1" x14ac:dyDescent="0.15">
      <c r="B24" s="286"/>
      <c r="C24" s="295" t="s">
        <v>21</v>
      </c>
      <c r="D24" s="290" t="s">
        <v>20</v>
      </c>
      <c r="E24" s="291"/>
      <c r="F24" s="303"/>
      <c r="G24" s="304"/>
      <c r="H24" s="286"/>
      <c r="I24" s="287"/>
      <c r="J24" s="289"/>
      <c r="K24" s="287"/>
      <c r="L24" s="289"/>
      <c r="M24" s="287"/>
      <c r="N24" s="288"/>
      <c r="O24" s="288"/>
      <c r="P24" s="289"/>
      <c r="Q24" s="287"/>
      <c r="R24" s="289"/>
      <c r="S24" s="309"/>
      <c r="T24" s="310"/>
      <c r="U24" s="290"/>
      <c r="V24" s="291"/>
      <c r="W24" s="292"/>
      <c r="X24" s="27"/>
      <c r="Y24" s="27"/>
      <c r="Z24" s="27"/>
      <c r="AA24" s="305"/>
      <c r="AB24" s="305"/>
      <c r="AD24" s="17"/>
    </row>
    <row r="25" spans="2:37" ht="18.95" customHeight="1" x14ac:dyDescent="0.15">
      <c r="B25" s="286"/>
      <c r="C25" s="286"/>
      <c r="D25" s="290" t="s">
        <v>19</v>
      </c>
      <c r="E25" s="291"/>
      <c r="F25" s="303"/>
      <c r="G25" s="304"/>
      <c r="H25" s="286"/>
      <c r="I25" s="287"/>
      <c r="J25" s="289"/>
      <c r="K25" s="287"/>
      <c r="L25" s="289"/>
      <c r="M25" s="287"/>
      <c r="N25" s="288"/>
      <c r="O25" s="288"/>
      <c r="P25" s="289"/>
      <c r="Q25" s="287"/>
      <c r="R25" s="289"/>
      <c r="S25" s="309"/>
      <c r="T25" s="310"/>
      <c r="U25" s="290"/>
      <c r="V25" s="291"/>
      <c r="W25" s="292"/>
      <c r="X25" s="27"/>
      <c r="Y25" s="27"/>
      <c r="Z25" s="27"/>
      <c r="AA25" s="305"/>
      <c r="AB25" s="305"/>
      <c r="AD25" s="17"/>
    </row>
    <row r="26" spans="2:37" ht="18.95" customHeight="1" x14ac:dyDescent="0.15">
      <c r="B26" s="286"/>
      <c r="C26" s="286"/>
      <c r="D26" s="290" t="s">
        <v>18</v>
      </c>
      <c r="E26" s="291"/>
      <c r="F26" s="303"/>
      <c r="G26" s="304"/>
      <c r="H26" s="286"/>
      <c r="I26" s="287"/>
      <c r="J26" s="289"/>
      <c r="K26" s="287"/>
      <c r="L26" s="289"/>
      <c r="M26" s="287"/>
      <c r="N26" s="288"/>
      <c r="O26" s="288"/>
      <c r="P26" s="289"/>
      <c r="Q26" s="287"/>
      <c r="R26" s="289"/>
      <c r="S26" s="311"/>
      <c r="T26" s="312"/>
      <c r="U26" s="290"/>
      <c r="V26" s="291"/>
      <c r="W26" s="292"/>
      <c r="X26" s="27"/>
      <c r="Y26" s="27"/>
      <c r="Z26" s="27"/>
      <c r="AA26" s="305"/>
      <c r="AB26" s="305"/>
      <c r="AD26" s="17"/>
    </row>
    <row r="27" spans="2:37" ht="18.95" customHeight="1" x14ac:dyDescent="0.15">
      <c r="B27" s="48"/>
      <c r="C27" s="296"/>
      <c r="D27" s="290" t="s">
        <v>17</v>
      </c>
      <c r="E27" s="291"/>
      <c r="F27" s="303"/>
      <c r="G27" s="304"/>
      <c r="H27" s="296"/>
      <c r="I27" s="287"/>
      <c r="J27" s="289"/>
      <c r="K27" s="287"/>
      <c r="L27" s="289"/>
      <c r="M27" s="287"/>
      <c r="N27" s="288"/>
      <c r="O27" s="288"/>
      <c r="P27" s="289"/>
      <c r="Q27" s="287"/>
      <c r="R27" s="289"/>
      <c r="S27" s="309" t="s">
        <v>16</v>
      </c>
      <c r="T27" s="310"/>
      <c r="U27" s="290" t="s">
        <v>15</v>
      </c>
      <c r="V27" s="291"/>
      <c r="W27" s="292"/>
      <c r="X27" s="27"/>
      <c r="Y27" s="27"/>
      <c r="Z27" s="27"/>
      <c r="AA27" s="305"/>
      <c r="AB27" s="305"/>
      <c r="AD27" s="17"/>
    </row>
    <row r="28" spans="2:37" ht="18.95" customHeight="1" x14ac:dyDescent="0.15">
      <c r="B28" s="46" t="s">
        <v>14</v>
      </c>
      <c r="C28" s="49"/>
      <c r="D28" s="47"/>
      <c r="E28" s="287" t="s">
        <v>137</v>
      </c>
      <c r="F28" s="288"/>
      <c r="G28" s="288"/>
      <c r="H28" s="288"/>
      <c r="I28" s="288"/>
      <c r="J28" s="288"/>
      <c r="K28" s="306"/>
      <c r="L28" s="307"/>
      <c r="M28" s="307"/>
      <c r="N28" s="307"/>
      <c r="O28" s="307"/>
      <c r="P28" s="307"/>
      <c r="Q28" s="307"/>
      <c r="R28" s="308"/>
      <c r="S28" s="311"/>
      <c r="T28" s="312"/>
      <c r="U28" s="290" t="s">
        <v>13</v>
      </c>
      <c r="V28" s="291"/>
      <c r="W28" s="292"/>
      <c r="X28" s="27"/>
      <c r="Y28" s="27"/>
      <c r="Z28" s="27"/>
      <c r="AA28" s="305"/>
      <c r="AB28" s="305"/>
      <c r="AD28" s="17"/>
    </row>
    <row r="29" spans="2:37" ht="15" customHeight="1" x14ac:dyDescent="0.15">
      <c r="B29" s="50"/>
      <c r="C29" s="3" t="s">
        <v>183</v>
      </c>
      <c r="D29" s="50"/>
      <c r="E29" s="50"/>
      <c r="F29" s="50"/>
      <c r="G29" s="50"/>
      <c r="H29" s="50"/>
      <c r="I29" s="50"/>
      <c r="J29" s="50"/>
      <c r="K29" s="50"/>
      <c r="L29" s="50"/>
      <c r="M29" s="50"/>
      <c r="N29" s="50"/>
      <c r="O29" s="50"/>
      <c r="P29" s="50"/>
      <c r="Q29" s="50"/>
      <c r="R29" s="50"/>
      <c r="S29" s="50"/>
      <c r="T29" s="50"/>
      <c r="U29" s="50"/>
      <c r="V29" s="50"/>
      <c r="W29" s="51"/>
      <c r="X29" s="51"/>
      <c r="Y29" s="51"/>
      <c r="Z29" s="50"/>
      <c r="AA29" s="50"/>
      <c r="AB29" s="50"/>
    </row>
    <row r="31" spans="2:37" s="1" customFormat="1" ht="18" customHeight="1" x14ac:dyDescent="0.15">
      <c r="J31" s="3"/>
      <c r="W31" s="6"/>
      <c r="X31" s="6"/>
      <c r="Y31" s="6"/>
    </row>
  </sheetData>
  <dataConsolidate/>
  <mergeCells count="193">
    <mergeCell ref="U6:W6"/>
    <mergeCell ref="T12:T13"/>
    <mergeCell ref="T14:T18"/>
    <mergeCell ref="U15:W16"/>
    <mergeCell ref="S23:T26"/>
    <mergeCell ref="Z3:AB3"/>
    <mergeCell ref="Z4:AB4"/>
    <mergeCell ref="W2:AB2"/>
    <mergeCell ref="S2:V2"/>
    <mergeCell ref="U5:W5"/>
    <mergeCell ref="AA9:AB9"/>
    <mergeCell ref="U10:W10"/>
    <mergeCell ref="AA10:AB10"/>
    <mergeCell ref="T8:T10"/>
    <mergeCell ref="U8:W8"/>
    <mergeCell ref="AA8:AB8"/>
    <mergeCell ref="T7:W7"/>
    <mergeCell ref="AA7:AB7"/>
    <mergeCell ref="X5:Y5"/>
    <mergeCell ref="S7:S22"/>
    <mergeCell ref="T19:T22"/>
    <mergeCell ref="U18:W18"/>
    <mergeCell ref="AA14:AB14"/>
    <mergeCell ref="U22:W22"/>
    <mergeCell ref="P5:Q6"/>
    <mergeCell ref="O8:P8"/>
    <mergeCell ref="U20:W20"/>
    <mergeCell ref="AA20:AB20"/>
    <mergeCell ref="U19:W19"/>
    <mergeCell ref="AA18:AB18"/>
    <mergeCell ref="Z5:AA5"/>
    <mergeCell ref="X6:AB6"/>
    <mergeCell ref="B3:C3"/>
    <mergeCell ref="H3:I4"/>
    <mergeCell ref="P3:Q4"/>
    <mergeCell ref="B4:C4"/>
    <mergeCell ref="W4:Y4"/>
    <mergeCell ref="W3:Y3"/>
    <mergeCell ref="D3:G3"/>
    <mergeCell ref="D4:G4"/>
    <mergeCell ref="J3:N4"/>
    <mergeCell ref="R3:V4"/>
    <mergeCell ref="B9:B10"/>
    <mergeCell ref="C9:D9"/>
    <mergeCell ref="H9:J9"/>
    <mergeCell ref="O10:P10"/>
    <mergeCell ref="O9:P9"/>
    <mergeCell ref="H10:J10"/>
    <mergeCell ref="U9:W9"/>
    <mergeCell ref="C10:D10"/>
    <mergeCell ref="R5:T6"/>
    <mergeCell ref="E5:G5"/>
    <mergeCell ref="E10:G10"/>
    <mergeCell ref="B11:D11"/>
    <mergeCell ref="H11:J11"/>
    <mergeCell ref="M11:N12"/>
    <mergeCell ref="O11:P11"/>
    <mergeCell ref="Q11:R11"/>
    <mergeCell ref="Q10:R10"/>
    <mergeCell ref="Q9:R9"/>
    <mergeCell ref="Q7:R7"/>
    <mergeCell ref="Q8:R8"/>
    <mergeCell ref="E11:G11"/>
    <mergeCell ref="E12:F12"/>
    <mergeCell ref="B7:B8"/>
    <mergeCell ref="C7:D7"/>
    <mergeCell ref="H7:J7"/>
    <mergeCell ref="O7:P7"/>
    <mergeCell ref="C8:D8"/>
    <mergeCell ref="H8:J8"/>
    <mergeCell ref="M7:N10"/>
    <mergeCell ref="B5:C6"/>
    <mergeCell ref="AA13:AB13"/>
    <mergeCell ref="U11:W11"/>
    <mergeCell ref="AA11:AB11"/>
    <mergeCell ref="B12:D12"/>
    <mergeCell ref="H12:H15"/>
    <mergeCell ref="I12:I13"/>
    <mergeCell ref="Q12:R12"/>
    <mergeCell ref="U12:W12"/>
    <mergeCell ref="AA12:AB12"/>
    <mergeCell ref="B13:D13"/>
    <mergeCell ref="M13:O13"/>
    <mergeCell ref="U13:W13"/>
    <mergeCell ref="U14:W14"/>
    <mergeCell ref="C15:D15"/>
    <mergeCell ref="O12:P12"/>
    <mergeCell ref="N15:O15"/>
    <mergeCell ref="AA15:AB15"/>
    <mergeCell ref="B14:D14"/>
    <mergeCell ref="I14:I15"/>
    <mergeCell ref="M14:M21"/>
    <mergeCell ref="N14:O14"/>
    <mergeCell ref="B16:B17"/>
    <mergeCell ref="C16:D17"/>
    <mergeCell ref="AA16:AB16"/>
    <mergeCell ref="E15:F15"/>
    <mergeCell ref="E14:F14"/>
    <mergeCell ref="K14:L14"/>
    <mergeCell ref="H16:H19"/>
    <mergeCell ref="E16:F16"/>
    <mergeCell ref="U21:W21"/>
    <mergeCell ref="AA21:AB21"/>
    <mergeCell ref="C19:D19"/>
    <mergeCell ref="I19:J19"/>
    <mergeCell ref="N19:O19"/>
    <mergeCell ref="U17:W17"/>
    <mergeCell ref="AA17:AB17"/>
    <mergeCell ref="C21:D21"/>
    <mergeCell ref="I21:J21"/>
    <mergeCell ref="AA23:AB23"/>
    <mergeCell ref="M22:P22"/>
    <mergeCell ref="K24:L24"/>
    <mergeCell ref="E18:F18"/>
    <mergeCell ref="E19:F19"/>
    <mergeCell ref="I16:J16"/>
    <mergeCell ref="N16:O16"/>
    <mergeCell ref="N17:O17"/>
    <mergeCell ref="N21:O21"/>
    <mergeCell ref="AA19:AB19"/>
    <mergeCell ref="AA22:AB22"/>
    <mergeCell ref="N18:O18"/>
    <mergeCell ref="I17:J18"/>
    <mergeCell ref="F25:G25"/>
    <mergeCell ref="I25:J25"/>
    <mergeCell ref="K25:L25"/>
    <mergeCell ref="E17:F17"/>
    <mergeCell ref="C18:D18"/>
    <mergeCell ref="S27:T28"/>
    <mergeCell ref="U26:W26"/>
    <mergeCell ref="U23:W23"/>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Q24:R24"/>
    <mergeCell ref="U24:W24"/>
    <mergeCell ref="AA24:AB24"/>
    <mergeCell ref="Q27:R27"/>
    <mergeCell ref="U25:W25"/>
    <mergeCell ref="AA25:AB25"/>
    <mergeCell ref="M24:P24"/>
    <mergeCell ref="AA26:AB26"/>
    <mergeCell ref="M27:P27"/>
    <mergeCell ref="D25:E25"/>
    <mergeCell ref="B23:B26"/>
    <mergeCell ref="M25:P25"/>
    <mergeCell ref="M23:P23"/>
    <mergeCell ref="Q25:R25"/>
    <mergeCell ref="Q26:R26"/>
    <mergeCell ref="Q22:R22"/>
    <mergeCell ref="Q23:R23"/>
    <mergeCell ref="H20:H22"/>
    <mergeCell ref="I20:J20"/>
    <mergeCell ref="C20:D20"/>
    <mergeCell ref="N20:O20"/>
    <mergeCell ref="E23:G23"/>
    <mergeCell ref="E20:F20"/>
    <mergeCell ref="E22:G22"/>
    <mergeCell ref="E21:F21"/>
    <mergeCell ref="I22:J22"/>
    <mergeCell ref="C24:C27"/>
    <mergeCell ref="D24:E24"/>
    <mergeCell ref="F24:G24"/>
    <mergeCell ref="I24:J24"/>
    <mergeCell ref="D27:E27"/>
    <mergeCell ref="F27:G27"/>
    <mergeCell ref="B19:B21"/>
    <mergeCell ref="M26:P26"/>
    <mergeCell ref="E13:F13"/>
    <mergeCell ref="E6:G6"/>
    <mergeCell ref="E7:G7"/>
    <mergeCell ref="E8:G8"/>
    <mergeCell ref="K5:O6"/>
    <mergeCell ref="K11:L11"/>
    <mergeCell ref="K12:L12"/>
    <mergeCell ref="K10:L10"/>
    <mergeCell ref="K9:L9"/>
    <mergeCell ref="K7:L7"/>
    <mergeCell ref="K8:L8"/>
    <mergeCell ref="H5:J6"/>
    <mergeCell ref="E9:G9"/>
  </mergeCells>
  <phoneticPr fontId="13"/>
  <dataValidations count="3">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list" allowBlank="1" showInputMessage="1" showErrorMessage="1" sqref="X6:AB6 E28:J28 Z3:AB4" xr:uid="{D77FD322-79EA-4973-9AFD-27B6F0DF6C74}">
      <formula1>#REF!</formula1>
    </dataValidation>
  </dataValidations>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2:AN96"/>
  <sheetViews>
    <sheetView showGridLines="0" showZeros="0" view="pageBreakPreview" zoomScaleNormal="55" zoomScaleSheetLayoutView="100" workbookViewId="0">
      <selection activeCell="B3" sqref="B3:AN3"/>
    </sheetView>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11" t="s">
        <v>133</v>
      </c>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row>
    <row r="4" spans="2:40" ht="20.100000000000001" customHeight="1" x14ac:dyDescent="0.15">
      <c r="B4" s="412" t="s">
        <v>121</v>
      </c>
      <c r="C4" s="412"/>
      <c r="D4" s="412"/>
      <c r="E4" s="413" t="str">
        <f>'様式A-1'!D3</f>
        <v>(ｻﾊﾞﾔﾏｽﾞｲﾄﾞｳ(ﾉﾎﾞﾘ))</v>
      </c>
      <c r="F4" s="414"/>
      <c r="G4" s="414"/>
      <c r="H4" s="414"/>
      <c r="I4" s="415"/>
      <c r="J4" s="416" t="s">
        <v>120</v>
      </c>
      <c r="K4" s="416"/>
      <c r="L4" s="416"/>
      <c r="M4" s="417" t="str">
        <f>'様式A-1'!J3</f>
        <v>国道262号</v>
      </c>
      <c r="N4" s="418"/>
      <c r="O4" s="418"/>
      <c r="P4" s="418"/>
      <c r="Q4" s="418"/>
      <c r="R4" s="419"/>
      <c r="S4" s="425" t="s">
        <v>94</v>
      </c>
      <c r="T4" s="425"/>
      <c r="U4" s="425"/>
      <c r="V4" s="425"/>
      <c r="W4" s="425"/>
      <c r="X4" s="425"/>
      <c r="Y4" s="427" t="str">
        <f>'様式A-1'!K5</f>
        <v>大日本ダイヤコンサルタント株式会社
斉藤 寿英</v>
      </c>
      <c r="Z4" s="428"/>
      <c r="AA4" s="428"/>
      <c r="AB4" s="428"/>
      <c r="AC4" s="428"/>
      <c r="AD4" s="429"/>
      <c r="AE4" s="398" t="s">
        <v>93</v>
      </c>
      <c r="AF4" s="398"/>
      <c r="AG4" s="398"/>
      <c r="AH4" s="398"/>
      <c r="AI4" s="426">
        <f>'様式A-1'!R5</f>
        <v>43805</v>
      </c>
      <c r="AJ4" s="426"/>
      <c r="AK4" s="426"/>
      <c r="AL4" s="426"/>
      <c r="AM4" s="426"/>
      <c r="AN4" s="426"/>
    </row>
    <row r="5" spans="2:40" ht="20.100000000000001" customHeight="1" x14ac:dyDescent="0.15">
      <c r="B5" s="420" t="s">
        <v>0</v>
      </c>
      <c r="C5" s="420"/>
      <c r="D5" s="420"/>
      <c r="E5" s="421" t="str">
        <f>'様式A-1'!D4</f>
        <v>佐波山隧道（上り）</v>
      </c>
      <c r="F5" s="422"/>
      <c r="G5" s="422"/>
      <c r="H5" s="422"/>
      <c r="I5" s="423"/>
      <c r="J5" s="424" t="s">
        <v>1</v>
      </c>
      <c r="K5" s="424"/>
      <c r="L5" s="424"/>
      <c r="M5" s="417" t="str">
        <f>'様式A-1'!R3</f>
        <v>山口県防府土木建築事務所
山口支所</v>
      </c>
      <c r="N5" s="418"/>
      <c r="O5" s="418"/>
      <c r="P5" s="418"/>
      <c r="Q5" s="418"/>
      <c r="R5" s="419"/>
      <c r="S5" s="425"/>
      <c r="T5" s="425"/>
      <c r="U5" s="425"/>
      <c r="V5" s="425"/>
      <c r="W5" s="425"/>
      <c r="X5" s="425"/>
      <c r="Y5" s="430"/>
      <c r="Z5" s="431"/>
      <c r="AA5" s="431"/>
      <c r="AB5" s="431"/>
      <c r="AC5" s="431"/>
      <c r="AD5" s="432"/>
      <c r="AE5" s="398"/>
      <c r="AF5" s="398"/>
      <c r="AG5" s="398"/>
      <c r="AH5" s="398"/>
      <c r="AI5" s="426"/>
      <c r="AJ5" s="426"/>
      <c r="AK5" s="426"/>
      <c r="AL5" s="426"/>
      <c r="AM5" s="426"/>
      <c r="AN5" s="426"/>
    </row>
    <row r="6" spans="2:40" ht="13.5" customHeight="1" x14ac:dyDescent="0.15">
      <c r="B6" s="435" t="s">
        <v>119</v>
      </c>
      <c r="C6" s="435" t="s">
        <v>118</v>
      </c>
      <c r="D6" s="440" t="s">
        <v>117</v>
      </c>
      <c r="E6" s="441"/>
      <c r="F6" s="444" t="s">
        <v>116</v>
      </c>
      <c r="G6" s="445"/>
      <c r="H6" s="445"/>
      <c r="I6" s="445"/>
      <c r="J6" s="446"/>
      <c r="K6" s="450" t="s">
        <v>115</v>
      </c>
      <c r="L6" s="451"/>
      <c r="M6" s="451"/>
      <c r="N6" s="452"/>
      <c r="O6" s="456" t="s">
        <v>114</v>
      </c>
      <c r="P6" s="457"/>
      <c r="Q6" s="457"/>
      <c r="R6" s="457"/>
      <c r="S6" s="399"/>
      <c r="T6" s="399"/>
      <c r="U6" s="399"/>
      <c r="V6" s="399"/>
      <c r="W6" s="399"/>
      <c r="X6" s="399"/>
      <c r="Y6" s="399"/>
      <c r="Z6" s="399"/>
      <c r="AA6" s="399"/>
      <c r="AB6" s="399"/>
      <c r="AC6" s="399"/>
      <c r="AD6" s="400"/>
      <c r="AE6" s="469" t="s">
        <v>113</v>
      </c>
      <c r="AF6" s="470"/>
      <c r="AG6" s="470"/>
      <c r="AH6" s="470"/>
      <c r="AI6" s="470"/>
      <c r="AJ6" s="471"/>
      <c r="AK6" s="399" t="s">
        <v>112</v>
      </c>
      <c r="AL6" s="399"/>
      <c r="AM6" s="399"/>
      <c r="AN6" s="400"/>
    </row>
    <row r="7" spans="2:40" ht="13.5" customHeight="1" x14ac:dyDescent="0.15">
      <c r="B7" s="435"/>
      <c r="C7" s="436"/>
      <c r="D7" s="442"/>
      <c r="E7" s="443"/>
      <c r="F7" s="447"/>
      <c r="G7" s="448"/>
      <c r="H7" s="448"/>
      <c r="I7" s="448"/>
      <c r="J7" s="449"/>
      <c r="K7" s="453"/>
      <c r="L7" s="454"/>
      <c r="M7" s="454"/>
      <c r="N7" s="455"/>
      <c r="O7" s="398" t="s">
        <v>153</v>
      </c>
      <c r="P7" s="398"/>
      <c r="Q7" s="398"/>
      <c r="R7" s="20" t="s">
        <v>154</v>
      </c>
      <c r="S7" s="398" t="s">
        <v>155</v>
      </c>
      <c r="T7" s="398"/>
      <c r="U7" s="398" t="s">
        <v>156</v>
      </c>
      <c r="V7" s="398"/>
      <c r="W7" s="398"/>
      <c r="X7" s="398"/>
      <c r="Y7" s="460" t="s">
        <v>157</v>
      </c>
      <c r="Z7" s="461"/>
      <c r="AA7" s="461"/>
      <c r="AB7" s="462"/>
      <c r="AC7" s="403" t="s">
        <v>100</v>
      </c>
      <c r="AD7" s="404"/>
      <c r="AE7" s="472"/>
      <c r="AF7" s="473"/>
      <c r="AG7" s="473"/>
      <c r="AH7" s="473"/>
      <c r="AI7" s="473"/>
      <c r="AJ7" s="474"/>
      <c r="AK7" s="399"/>
      <c r="AL7" s="399"/>
      <c r="AM7" s="399"/>
      <c r="AN7" s="400"/>
    </row>
    <row r="8" spans="2:40" ht="13.5" customHeight="1" x14ac:dyDescent="0.15">
      <c r="B8" s="424"/>
      <c r="C8" s="437"/>
      <c r="D8" s="14" t="s">
        <v>111</v>
      </c>
      <c r="E8" s="13" t="s">
        <v>110</v>
      </c>
      <c r="F8" s="424" t="s">
        <v>109</v>
      </c>
      <c r="G8" s="424"/>
      <c r="H8" s="424"/>
      <c r="I8" s="463" t="s">
        <v>108</v>
      </c>
      <c r="J8" s="463" t="s">
        <v>107</v>
      </c>
      <c r="K8" s="463" t="s">
        <v>106</v>
      </c>
      <c r="L8" s="465" t="s">
        <v>105</v>
      </c>
      <c r="M8" s="403" t="s">
        <v>100</v>
      </c>
      <c r="N8" s="438"/>
      <c r="O8" s="433" t="s">
        <v>139</v>
      </c>
      <c r="P8" s="433" t="s">
        <v>140</v>
      </c>
      <c r="Q8" s="433" t="s">
        <v>141</v>
      </c>
      <c r="R8" s="433" t="s">
        <v>142</v>
      </c>
      <c r="S8" s="396" t="s">
        <v>143</v>
      </c>
      <c r="T8" s="396" t="s">
        <v>144</v>
      </c>
      <c r="U8" s="396" t="s">
        <v>145</v>
      </c>
      <c r="V8" s="433" t="s">
        <v>146</v>
      </c>
      <c r="W8" s="396" t="s">
        <v>147</v>
      </c>
      <c r="X8" s="396" t="s">
        <v>148</v>
      </c>
      <c r="Y8" s="433" t="s">
        <v>149</v>
      </c>
      <c r="Z8" s="433" t="s">
        <v>150</v>
      </c>
      <c r="AA8" s="433" t="s">
        <v>151</v>
      </c>
      <c r="AB8" s="396" t="s">
        <v>152</v>
      </c>
      <c r="AC8" s="458"/>
      <c r="AD8" s="459"/>
      <c r="AE8" s="407" t="s">
        <v>104</v>
      </c>
      <c r="AF8" s="409" t="s">
        <v>103</v>
      </c>
      <c r="AG8" s="409" t="s">
        <v>102</v>
      </c>
      <c r="AH8" s="467" t="s">
        <v>101</v>
      </c>
      <c r="AI8" s="403" t="s">
        <v>100</v>
      </c>
      <c r="AJ8" s="404"/>
      <c r="AK8" s="399"/>
      <c r="AL8" s="399"/>
      <c r="AM8" s="399"/>
      <c r="AN8" s="400"/>
    </row>
    <row r="9" spans="2:40" x14ac:dyDescent="0.15">
      <c r="B9" s="424"/>
      <c r="C9" s="16" t="s">
        <v>99</v>
      </c>
      <c r="D9" s="12" t="s">
        <v>98</v>
      </c>
      <c r="E9" s="12" t="s">
        <v>97</v>
      </c>
      <c r="F9" s="424"/>
      <c r="G9" s="424"/>
      <c r="H9" s="424"/>
      <c r="I9" s="464"/>
      <c r="J9" s="464"/>
      <c r="K9" s="464"/>
      <c r="L9" s="466"/>
      <c r="M9" s="439"/>
      <c r="N9" s="402"/>
      <c r="O9" s="434"/>
      <c r="P9" s="434"/>
      <c r="Q9" s="434"/>
      <c r="R9" s="434"/>
      <c r="S9" s="397"/>
      <c r="T9" s="397"/>
      <c r="U9" s="397"/>
      <c r="V9" s="434"/>
      <c r="W9" s="397"/>
      <c r="X9" s="397"/>
      <c r="Y9" s="434"/>
      <c r="Z9" s="434"/>
      <c r="AA9" s="434"/>
      <c r="AB9" s="397"/>
      <c r="AC9" s="405"/>
      <c r="AD9" s="406"/>
      <c r="AE9" s="408"/>
      <c r="AF9" s="410"/>
      <c r="AG9" s="410"/>
      <c r="AH9" s="468"/>
      <c r="AI9" s="405"/>
      <c r="AJ9" s="406"/>
      <c r="AK9" s="401"/>
      <c r="AL9" s="401"/>
      <c r="AM9" s="401"/>
      <c r="AN9" s="402"/>
    </row>
    <row r="10" spans="2:40" ht="13.5" customHeight="1" x14ac:dyDescent="0.15">
      <c r="B10" s="74" t="s">
        <v>184</v>
      </c>
      <c r="C10" s="68">
        <v>0</v>
      </c>
      <c r="D10" s="68">
        <v>0</v>
      </c>
      <c r="E10" s="68">
        <v>0</v>
      </c>
      <c r="F10" s="395" t="s">
        <v>270</v>
      </c>
      <c r="G10" s="393"/>
      <c r="H10" s="393"/>
      <c r="I10" s="75"/>
      <c r="J10" s="75"/>
      <c r="K10" s="75"/>
      <c r="L10" s="75"/>
      <c r="M10" s="394"/>
      <c r="N10" s="385"/>
      <c r="O10" s="75"/>
      <c r="P10" s="64"/>
      <c r="Q10" s="64"/>
      <c r="R10" s="64"/>
      <c r="S10" s="64"/>
      <c r="T10" s="64"/>
      <c r="U10" s="64"/>
      <c r="V10" s="64"/>
      <c r="W10" s="64"/>
      <c r="X10" s="64"/>
      <c r="Y10" s="64"/>
      <c r="Z10" s="64"/>
      <c r="AA10" s="71"/>
      <c r="AB10" s="72"/>
      <c r="AC10" s="382"/>
      <c r="AD10" s="382"/>
      <c r="AE10" s="64"/>
      <c r="AF10" s="64"/>
      <c r="AG10" s="71"/>
      <c r="AH10" s="72"/>
      <c r="AI10" s="70"/>
      <c r="AJ10" s="65"/>
      <c r="AK10" s="58"/>
      <c r="AL10" s="58"/>
      <c r="AM10" s="58"/>
      <c r="AN10" s="65"/>
    </row>
    <row r="11" spans="2:40" ht="13.5" customHeight="1" x14ac:dyDescent="0.15">
      <c r="B11" s="76" t="s">
        <v>185</v>
      </c>
      <c r="C11" s="68">
        <v>8.5</v>
      </c>
      <c r="D11" s="68">
        <v>0</v>
      </c>
      <c r="E11" s="68">
        <v>8.5</v>
      </c>
      <c r="F11" s="392"/>
      <c r="G11" s="393"/>
      <c r="H11" s="393"/>
      <c r="I11" s="75" t="s">
        <v>186</v>
      </c>
      <c r="J11" s="75"/>
      <c r="K11" s="75" t="s">
        <v>186</v>
      </c>
      <c r="L11" s="75"/>
      <c r="M11" s="394"/>
      <c r="N11" s="385"/>
      <c r="O11" s="75"/>
      <c r="P11" s="64"/>
      <c r="Q11" s="64"/>
      <c r="R11" s="64"/>
      <c r="S11" s="64"/>
      <c r="T11" s="64"/>
      <c r="U11" s="64"/>
      <c r="V11" s="64"/>
      <c r="W11" s="64"/>
      <c r="X11" s="64"/>
      <c r="Y11" s="64"/>
      <c r="Z11" s="64"/>
      <c r="AA11" s="71"/>
      <c r="AB11" s="72"/>
      <c r="AC11" s="382"/>
      <c r="AD11" s="382"/>
      <c r="AE11" s="64"/>
      <c r="AF11" s="64"/>
      <c r="AG11" s="71"/>
      <c r="AH11" s="72"/>
      <c r="AI11" s="70"/>
      <c r="AJ11" s="65"/>
      <c r="AK11" s="58"/>
      <c r="AL11" s="58"/>
      <c r="AM11" s="58"/>
      <c r="AN11" s="65"/>
    </row>
    <row r="12" spans="2:40" ht="13.5" customHeight="1" x14ac:dyDescent="0.15">
      <c r="B12" s="76" t="s">
        <v>187</v>
      </c>
      <c r="C12" s="68">
        <v>9.1999999999999993</v>
      </c>
      <c r="D12" s="68">
        <v>8.5</v>
      </c>
      <c r="E12" s="68">
        <v>17.7</v>
      </c>
      <c r="F12" s="392"/>
      <c r="G12" s="393"/>
      <c r="H12" s="393"/>
      <c r="I12" s="75" t="s">
        <v>186</v>
      </c>
      <c r="J12" s="75"/>
      <c r="K12" s="75" t="s">
        <v>186</v>
      </c>
      <c r="L12" s="75"/>
      <c r="M12" s="394"/>
      <c r="N12" s="385"/>
      <c r="O12" s="75"/>
      <c r="P12" s="64"/>
      <c r="Q12" s="64"/>
      <c r="R12" s="64"/>
      <c r="S12" s="64"/>
      <c r="T12" s="64"/>
      <c r="U12" s="64"/>
      <c r="V12" s="64"/>
      <c r="W12" s="64"/>
      <c r="X12" s="64"/>
      <c r="Y12" s="64"/>
      <c r="Z12" s="64"/>
      <c r="AA12" s="71"/>
      <c r="AB12" s="72"/>
      <c r="AC12" s="382"/>
      <c r="AD12" s="382"/>
      <c r="AE12" s="64"/>
      <c r="AF12" s="64"/>
      <c r="AG12" s="71"/>
      <c r="AH12" s="72"/>
      <c r="AI12" s="70"/>
      <c r="AJ12" s="65"/>
      <c r="AK12" s="58"/>
      <c r="AL12" s="58"/>
      <c r="AM12" s="58"/>
      <c r="AN12" s="65"/>
    </row>
    <row r="13" spans="2:40" ht="13.5" customHeight="1" x14ac:dyDescent="0.15">
      <c r="B13" s="76" t="s">
        <v>188</v>
      </c>
      <c r="C13" s="68">
        <v>9.1</v>
      </c>
      <c r="D13" s="68">
        <v>17.7</v>
      </c>
      <c r="E13" s="68">
        <v>26.799999999999997</v>
      </c>
      <c r="F13" s="392"/>
      <c r="G13" s="393"/>
      <c r="H13" s="393"/>
      <c r="I13" s="75" t="s">
        <v>186</v>
      </c>
      <c r="J13" s="75"/>
      <c r="K13" s="75"/>
      <c r="L13" s="75"/>
      <c r="M13" s="394"/>
      <c r="N13" s="385"/>
      <c r="O13" s="75"/>
      <c r="P13" s="64" t="s">
        <v>189</v>
      </c>
      <c r="Q13" s="64"/>
      <c r="R13" s="64"/>
      <c r="S13" s="64" t="s">
        <v>189</v>
      </c>
      <c r="T13" s="64"/>
      <c r="U13" s="64"/>
      <c r="V13" s="64"/>
      <c r="W13" s="64"/>
      <c r="X13" s="64"/>
      <c r="Y13" s="64"/>
      <c r="Z13" s="64"/>
      <c r="AA13" s="71"/>
      <c r="AB13" s="72"/>
      <c r="AC13" s="382"/>
      <c r="AD13" s="382"/>
      <c r="AE13" s="64"/>
      <c r="AF13" s="64"/>
      <c r="AG13" s="71"/>
      <c r="AH13" s="72"/>
      <c r="AI13" s="70"/>
      <c r="AJ13" s="65"/>
      <c r="AK13" s="386" t="s">
        <v>271</v>
      </c>
      <c r="AL13" s="387"/>
      <c r="AM13" s="387"/>
      <c r="AN13" s="388"/>
    </row>
    <row r="14" spans="2:40" ht="13.5" customHeight="1" x14ac:dyDescent="0.15">
      <c r="B14" s="76" t="s">
        <v>190</v>
      </c>
      <c r="C14" s="68">
        <v>9.1</v>
      </c>
      <c r="D14" s="68">
        <v>26.799999999999997</v>
      </c>
      <c r="E14" s="68">
        <v>35.9</v>
      </c>
      <c r="F14" s="392"/>
      <c r="G14" s="393"/>
      <c r="H14" s="393"/>
      <c r="I14" s="75" t="s">
        <v>186</v>
      </c>
      <c r="J14" s="75"/>
      <c r="K14" s="75" t="s">
        <v>186</v>
      </c>
      <c r="L14" s="75"/>
      <c r="M14" s="394"/>
      <c r="N14" s="385"/>
      <c r="O14" s="75"/>
      <c r="P14" s="64"/>
      <c r="Q14" s="64"/>
      <c r="R14" s="64"/>
      <c r="S14" s="64"/>
      <c r="T14" s="64"/>
      <c r="U14" s="64"/>
      <c r="V14" s="64"/>
      <c r="W14" s="64"/>
      <c r="X14" s="64"/>
      <c r="Y14" s="64"/>
      <c r="Z14" s="64"/>
      <c r="AA14" s="71"/>
      <c r="AB14" s="72"/>
      <c r="AC14" s="382"/>
      <c r="AD14" s="382"/>
      <c r="AE14" s="64"/>
      <c r="AF14" s="64"/>
      <c r="AG14" s="71"/>
      <c r="AH14" s="72"/>
      <c r="AI14" s="70"/>
      <c r="AJ14" s="65"/>
      <c r="AK14" s="58"/>
      <c r="AL14" s="58"/>
      <c r="AM14" s="58"/>
      <c r="AN14" s="65"/>
    </row>
    <row r="15" spans="2:40" ht="13.5" customHeight="1" x14ac:dyDescent="0.15">
      <c r="B15" s="76" t="s">
        <v>191</v>
      </c>
      <c r="C15" s="68">
        <v>9.1</v>
      </c>
      <c r="D15" s="68">
        <v>35.9</v>
      </c>
      <c r="E15" s="68">
        <v>45</v>
      </c>
      <c r="F15" s="392"/>
      <c r="G15" s="393"/>
      <c r="H15" s="393"/>
      <c r="I15" s="75" t="s">
        <v>186</v>
      </c>
      <c r="J15" s="75"/>
      <c r="K15" s="75" t="s">
        <v>186</v>
      </c>
      <c r="L15" s="75"/>
      <c r="M15" s="394"/>
      <c r="N15" s="385"/>
      <c r="O15" s="75"/>
      <c r="P15" s="64"/>
      <c r="Q15" s="64"/>
      <c r="R15" s="64"/>
      <c r="S15" s="64"/>
      <c r="T15" s="64"/>
      <c r="U15" s="64"/>
      <c r="V15" s="64"/>
      <c r="W15" s="64"/>
      <c r="X15" s="64"/>
      <c r="Y15" s="64"/>
      <c r="Z15" s="64"/>
      <c r="AA15" s="71"/>
      <c r="AB15" s="72"/>
      <c r="AC15" s="382"/>
      <c r="AD15" s="382"/>
      <c r="AE15" s="64"/>
      <c r="AF15" s="64"/>
      <c r="AG15" s="71"/>
      <c r="AH15" s="72"/>
      <c r="AI15" s="70"/>
      <c r="AJ15" s="65"/>
      <c r="AK15" s="58"/>
      <c r="AL15" s="58"/>
      <c r="AM15" s="58"/>
      <c r="AN15" s="65"/>
    </row>
    <row r="16" spans="2:40" ht="13.5" customHeight="1" x14ac:dyDescent="0.15">
      <c r="B16" s="76" t="s">
        <v>192</v>
      </c>
      <c r="C16" s="68">
        <v>9.1</v>
      </c>
      <c r="D16" s="68">
        <v>45</v>
      </c>
      <c r="E16" s="68">
        <v>54.1</v>
      </c>
      <c r="F16" s="392"/>
      <c r="G16" s="393"/>
      <c r="H16" s="393"/>
      <c r="I16" s="75" t="s">
        <v>186</v>
      </c>
      <c r="J16" s="75"/>
      <c r="K16" s="75"/>
      <c r="L16" s="75"/>
      <c r="M16" s="394"/>
      <c r="N16" s="385"/>
      <c r="O16" s="75"/>
      <c r="P16" s="64"/>
      <c r="Q16" s="64"/>
      <c r="R16" s="64"/>
      <c r="S16" s="64"/>
      <c r="T16" s="64"/>
      <c r="U16" s="64"/>
      <c r="V16" s="64" t="s">
        <v>135</v>
      </c>
      <c r="W16" s="64"/>
      <c r="X16" s="64"/>
      <c r="Y16" s="64"/>
      <c r="Z16" s="64"/>
      <c r="AA16" s="71"/>
      <c r="AB16" s="72"/>
      <c r="AC16" s="382" t="s">
        <v>182</v>
      </c>
      <c r="AD16" s="382"/>
      <c r="AE16" s="64"/>
      <c r="AF16" s="64"/>
      <c r="AG16" s="71"/>
      <c r="AH16" s="72"/>
      <c r="AI16" s="70"/>
      <c r="AJ16" s="65"/>
      <c r="AK16" s="386" t="s">
        <v>271</v>
      </c>
      <c r="AL16" s="387"/>
      <c r="AM16" s="387"/>
      <c r="AN16" s="388"/>
    </row>
    <row r="17" spans="2:40" ht="13.5" customHeight="1" x14ac:dyDescent="0.15">
      <c r="B17" s="76" t="s">
        <v>193</v>
      </c>
      <c r="C17" s="68">
        <v>9.1</v>
      </c>
      <c r="D17" s="68">
        <v>54.1</v>
      </c>
      <c r="E17" s="68">
        <v>63.2</v>
      </c>
      <c r="F17" s="392"/>
      <c r="G17" s="393"/>
      <c r="H17" s="393"/>
      <c r="I17" s="75" t="s">
        <v>186</v>
      </c>
      <c r="J17" s="75"/>
      <c r="K17" s="75" t="s">
        <v>186</v>
      </c>
      <c r="L17" s="75"/>
      <c r="M17" s="394"/>
      <c r="N17" s="385"/>
      <c r="O17" s="75"/>
      <c r="P17" s="64"/>
      <c r="Q17" s="64"/>
      <c r="R17" s="64"/>
      <c r="S17" s="64"/>
      <c r="T17" s="64"/>
      <c r="U17" s="64"/>
      <c r="V17" s="64" t="s">
        <v>135</v>
      </c>
      <c r="W17" s="64"/>
      <c r="X17" s="64"/>
      <c r="Y17" s="64"/>
      <c r="Z17" s="64"/>
      <c r="AA17" s="71"/>
      <c r="AB17" s="72"/>
      <c r="AC17" s="382" t="s">
        <v>182</v>
      </c>
      <c r="AD17" s="382"/>
      <c r="AE17" s="64"/>
      <c r="AF17" s="64"/>
      <c r="AG17" s="71"/>
      <c r="AH17" s="72"/>
      <c r="AI17" s="70"/>
      <c r="AJ17" s="65"/>
      <c r="AK17" s="58"/>
      <c r="AL17" s="58"/>
      <c r="AM17" s="58"/>
      <c r="AN17" s="65"/>
    </row>
    <row r="18" spans="2:40" ht="13.5" customHeight="1" x14ac:dyDescent="0.15">
      <c r="B18" s="76" t="s">
        <v>194</v>
      </c>
      <c r="C18" s="68">
        <v>9.1</v>
      </c>
      <c r="D18" s="68">
        <v>63.2</v>
      </c>
      <c r="E18" s="68">
        <v>72.3</v>
      </c>
      <c r="F18" s="392"/>
      <c r="G18" s="393"/>
      <c r="H18" s="393"/>
      <c r="I18" s="75" t="s">
        <v>186</v>
      </c>
      <c r="J18" s="75"/>
      <c r="K18" s="75" t="s">
        <v>186</v>
      </c>
      <c r="L18" s="75"/>
      <c r="M18" s="394"/>
      <c r="N18" s="385"/>
      <c r="O18" s="75"/>
      <c r="P18" s="64"/>
      <c r="Q18" s="64"/>
      <c r="R18" s="64"/>
      <c r="S18" s="64"/>
      <c r="T18" s="64"/>
      <c r="U18" s="64"/>
      <c r="V18" s="64" t="s">
        <v>135</v>
      </c>
      <c r="W18" s="64"/>
      <c r="X18" s="64"/>
      <c r="Y18" s="64"/>
      <c r="Z18" s="64"/>
      <c r="AA18" s="71"/>
      <c r="AB18" s="72"/>
      <c r="AC18" s="382" t="s">
        <v>182</v>
      </c>
      <c r="AD18" s="382"/>
      <c r="AE18" s="64"/>
      <c r="AF18" s="64"/>
      <c r="AG18" s="71"/>
      <c r="AH18" s="72"/>
      <c r="AI18" s="70"/>
      <c r="AJ18" s="65"/>
      <c r="AK18" s="58"/>
      <c r="AL18" s="58"/>
      <c r="AM18" s="58"/>
      <c r="AN18" s="65"/>
    </row>
    <row r="19" spans="2:40" ht="13.5" customHeight="1" x14ac:dyDescent="0.15">
      <c r="B19" s="76" t="s">
        <v>195</v>
      </c>
      <c r="C19" s="68">
        <v>9.1</v>
      </c>
      <c r="D19" s="68">
        <v>72.3</v>
      </c>
      <c r="E19" s="68">
        <v>81.399999999999991</v>
      </c>
      <c r="F19" s="392"/>
      <c r="G19" s="393"/>
      <c r="H19" s="393"/>
      <c r="I19" s="75" t="s">
        <v>186</v>
      </c>
      <c r="J19" s="75"/>
      <c r="K19" s="75" t="s">
        <v>186</v>
      </c>
      <c r="L19" s="75"/>
      <c r="M19" s="394"/>
      <c r="N19" s="385"/>
      <c r="O19" s="75"/>
      <c r="P19" s="64" t="s">
        <v>196</v>
      </c>
      <c r="Q19" s="64"/>
      <c r="R19" s="64"/>
      <c r="S19" s="64" t="s">
        <v>196</v>
      </c>
      <c r="T19" s="64"/>
      <c r="U19" s="64"/>
      <c r="V19" s="64" t="s">
        <v>135</v>
      </c>
      <c r="W19" s="64"/>
      <c r="X19" s="64"/>
      <c r="Y19" s="64"/>
      <c r="Z19" s="64"/>
      <c r="AA19" s="71"/>
      <c r="AB19" s="72"/>
      <c r="AC19" s="382" t="s">
        <v>182</v>
      </c>
      <c r="AD19" s="382"/>
      <c r="AE19" s="64"/>
      <c r="AF19" s="64"/>
      <c r="AG19" s="71"/>
      <c r="AH19" s="72"/>
      <c r="AI19" s="70"/>
      <c r="AJ19" s="65"/>
      <c r="AK19" s="386" t="s">
        <v>271</v>
      </c>
      <c r="AL19" s="387"/>
      <c r="AM19" s="387"/>
      <c r="AN19" s="388"/>
    </row>
    <row r="20" spans="2:40" ht="13.5" customHeight="1" x14ac:dyDescent="0.15">
      <c r="B20" s="76" t="s">
        <v>197</v>
      </c>
      <c r="C20" s="68">
        <v>9.1</v>
      </c>
      <c r="D20" s="68">
        <v>81.399999999999991</v>
      </c>
      <c r="E20" s="68">
        <v>90.499999999999986</v>
      </c>
      <c r="F20" s="392"/>
      <c r="G20" s="393"/>
      <c r="H20" s="393"/>
      <c r="I20" s="75" t="s">
        <v>186</v>
      </c>
      <c r="J20" s="75"/>
      <c r="K20" s="75"/>
      <c r="L20" s="75"/>
      <c r="M20" s="394"/>
      <c r="N20" s="385"/>
      <c r="O20" s="75"/>
      <c r="P20" s="64"/>
      <c r="Q20" s="64"/>
      <c r="R20" s="64"/>
      <c r="S20" s="64"/>
      <c r="T20" s="74"/>
      <c r="U20" s="74"/>
      <c r="V20" s="64" t="s">
        <v>135</v>
      </c>
      <c r="W20" s="64"/>
      <c r="X20" s="64"/>
      <c r="Y20" s="64"/>
      <c r="Z20" s="64"/>
      <c r="AA20" s="71"/>
      <c r="AB20" s="72"/>
      <c r="AC20" s="382" t="s">
        <v>182</v>
      </c>
      <c r="AD20" s="382"/>
      <c r="AE20" s="64"/>
      <c r="AF20" s="64"/>
      <c r="AG20" s="71"/>
      <c r="AH20" s="72"/>
      <c r="AI20" s="70"/>
      <c r="AJ20" s="65"/>
      <c r="AK20" s="58"/>
      <c r="AL20" s="58"/>
      <c r="AM20" s="58"/>
      <c r="AN20" s="65"/>
    </row>
    <row r="21" spans="2:40" ht="13.5" customHeight="1" x14ac:dyDescent="0.15">
      <c r="B21" s="76" t="s">
        <v>198</v>
      </c>
      <c r="C21" s="68">
        <v>9.1</v>
      </c>
      <c r="D21" s="68">
        <v>90.499999999999986</v>
      </c>
      <c r="E21" s="68">
        <v>99.59999999999998</v>
      </c>
      <c r="F21" s="392"/>
      <c r="G21" s="393"/>
      <c r="H21" s="393"/>
      <c r="I21" s="75" t="s">
        <v>186</v>
      </c>
      <c r="J21" s="75"/>
      <c r="K21" s="75" t="s">
        <v>186</v>
      </c>
      <c r="L21" s="75"/>
      <c r="M21" s="394"/>
      <c r="N21" s="385"/>
      <c r="O21" s="75"/>
      <c r="P21" s="64"/>
      <c r="Q21" s="64"/>
      <c r="R21" s="64"/>
      <c r="S21" s="64"/>
      <c r="T21" s="64"/>
      <c r="U21" s="64" t="s">
        <v>199</v>
      </c>
      <c r="V21" s="64" t="s">
        <v>135</v>
      </c>
      <c r="W21" s="64"/>
      <c r="X21" s="64"/>
      <c r="Y21" s="64"/>
      <c r="Z21" s="64"/>
      <c r="AA21" s="71"/>
      <c r="AB21" s="72"/>
      <c r="AC21" s="382" t="s">
        <v>182</v>
      </c>
      <c r="AD21" s="382"/>
      <c r="AE21" s="64"/>
      <c r="AF21" s="64"/>
      <c r="AG21" s="71"/>
      <c r="AH21" s="72"/>
      <c r="AI21" s="70"/>
      <c r="AJ21" s="65"/>
      <c r="AK21" s="386" t="s">
        <v>271</v>
      </c>
      <c r="AL21" s="387"/>
      <c r="AM21" s="387"/>
      <c r="AN21" s="388"/>
    </row>
    <row r="22" spans="2:40" ht="13.5" customHeight="1" x14ac:dyDescent="0.15">
      <c r="B22" s="76" t="s">
        <v>200</v>
      </c>
      <c r="C22" s="68">
        <v>9.1</v>
      </c>
      <c r="D22" s="68">
        <v>99.59999999999998</v>
      </c>
      <c r="E22" s="68">
        <v>108.69999999999997</v>
      </c>
      <c r="F22" s="392"/>
      <c r="G22" s="393"/>
      <c r="H22" s="393"/>
      <c r="I22" s="75" t="s">
        <v>186</v>
      </c>
      <c r="J22" s="75"/>
      <c r="K22" s="75" t="s">
        <v>186</v>
      </c>
      <c r="L22" s="75"/>
      <c r="M22" s="394"/>
      <c r="N22" s="385"/>
      <c r="O22" s="75"/>
      <c r="P22" s="64"/>
      <c r="Q22" s="64"/>
      <c r="R22" s="64"/>
      <c r="S22" s="64"/>
      <c r="T22" s="64"/>
      <c r="U22" s="64"/>
      <c r="V22" s="64" t="s">
        <v>135</v>
      </c>
      <c r="W22" s="64"/>
      <c r="X22" s="64"/>
      <c r="Y22" s="64"/>
      <c r="Z22" s="64"/>
      <c r="AA22" s="71"/>
      <c r="AB22" s="72"/>
      <c r="AC22" s="382" t="s">
        <v>182</v>
      </c>
      <c r="AD22" s="382"/>
      <c r="AE22" s="64"/>
      <c r="AF22" s="64"/>
      <c r="AG22" s="71"/>
      <c r="AH22" s="72"/>
      <c r="AI22" s="70"/>
      <c r="AJ22" s="65"/>
      <c r="AK22" s="58"/>
      <c r="AL22" s="58"/>
      <c r="AM22" s="58"/>
      <c r="AN22" s="65"/>
    </row>
    <row r="23" spans="2:40" ht="13.5" customHeight="1" x14ac:dyDescent="0.15">
      <c r="B23" s="76" t="s">
        <v>201</v>
      </c>
      <c r="C23" s="68">
        <v>9.1</v>
      </c>
      <c r="D23" s="68">
        <v>108.69999999999997</v>
      </c>
      <c r="E23" s="68">
        <v>117.79999999999997</v>
      </c>
      <c r="F23" s="392"/>
      <c r="G23" s="393"/>
      <c r="H23" s="393"/>
      <c r="I23" s="75" t="s">
        <v>186</v>
      </c>
      <c r="J23" s="75"/>
      <c r="K23" s="75"/>
      <c r="L23" s="75"/>
      <c r="M23" s="394"/>
      <c r="N23" s="385"/>
      <c r="O23" s="75"/>
      <c r="P23" s="64"/>
      <c r="Q23" s="64"/>
      <c r="R23" s="64"/>
      <c r="S23" s="64"/>
      <c r="T23" s="74"/>
      <c r="U23" s="74"/>
      <c r="V23" s="64" t="s">
        <v>135</v>
      </c>
      <c r="W23" s="74"/>
      <c r="X23" s="74"/>
      <c r="Y23" s="74"/>
      <c r="Z23" s="74"/>
      <c r="AA23" s="71"/>
      <c r="AB23" s="72"/>
      <c r="AC23" s="382" t="s">
        <v>182</v>
      </c>
      <c r="AD23" s="382"/>
      <c r="AE23" s="64"/>
      <c r="AF23" s="64"/>
      <c r="AG23" s="71"/>
      <c r="AH23" s="72"/>
      <c r="AI23" s="70"/>
      <c r="AJ23" s="65"/>
      <c r="AK23" s="58"/>
      <c r="AL23" s="58"/>
      <c r="AM23" s="58"/>
      <c r="AN23" s="65"/>
    </row>
    <row r="24" spans="2:40" ht="13.5" customHeight="1" x14ac:dyDescent="0.15">
      <c r="B24" s="76" t="s">
        <v>202</v>
      </c>
      <c r="C24" s="68">
        <v>9</v>
      </c>
      <c r="D24" s="68">
        <v>117.79999999999997</v>
      </c>
      <c r="E24" s="68">
        <v>126.79999999999997</v>
      </c>
      <c r="F24" s="395"/>
      <c r="G24" s="393"/>
      <c r="H24" s="393"/>
      <c r="I24" s="75" t="s">
        <v>186</v>
      </c>
      <c r="J24" s="75"/>
      <c r="K24" s="75" t="s">
        <v>186</v>
      </c>
      <c r="L24" s="75"/>
      <c r="M24" s="394"/>
      <c r="N24" s="385"/>
      <c r="O24" s="75" t="s">
        <v>189</v>
      </c>
      <c r="P24" s="64" t="s">
        <v>203</v>
      </c>
      <c r="Q24" s="64"/>
      <c r="R24" s="64"/>
      <c r="S24" s="64" t="s">
        <v>203</v>
      </c>
      <c r="T24" s="64"/>
      <c r="U24" s="64"/>
      <c r="V24" s="64" t="s">
        <v>135</v>
      </c>
      <c r="W24" s="64"/>
      <c r="X24" s="64"/>
      <c r="Y24" s="64"/>
      <c r="Z24" s="64"/>
      <c r="AA24" s="71"/>
      <c r="AB24" s="72"/>
      <c r="AC24" s="382" t="s">
        <v>182</v>
      </c>
      <c r="AD24" s="382"/>
      <c r="AE24" s="64"/>
      <c r="AF24" s="64"/>
      <c r="AG24" s="71"/>
      <c r="AH24" s="72"/>
      <c r="AI24" s="70"/>
      <c r="AJ24" s="65"/>
      <c r="AK24" s="58"/>
      <c r="AL24" s="58"/>
      <c r="AM24" s="58"/>
      <c r="AN24" s="65"/>
    </row>
    <row r="25" spans="2:40" ht="13.5" customHeight="1" x14ac:dyDescent="0.15">
      <c r="B25" s="76" t="s">
        <v>204</v>
      </c>
      <c r="C25" s="68">
        <v>9</v>
      </c>
      <c r="D25" s="68">
        <v>126.79999999999997</v>
      </c>
      <c r="E25" s="68">
        <v>135.79999999999995</v>
      </c>
      <c r="F25" s="395"/>
      <c r="G25" s="393"/>
      <c r="H25" s="393"/>
      <c r="I25" s="75" t="s">
        <v>186</v>
      </c>
      <c r="J25" s="75"/>
      <c r="K25" s="75" t="s">
        <v>186</v>
      </c>
      <c r="L25" s="75"/>
      <c r="M25" s="394"/>
      <c r="N25" s="385"/>
      <c r="O25" s="75"/>
      <c r="P25" s="64"/>
      <c r="Q25" s="64"/>
      <c r="R25" s="64"/>
      <c r="S25" s="64"/>
      <c r="T25" s="64"/>
      <c r="U25" s="64"/>
      <c r="V25" s="64" t="s">
        <v>135</v>
      </c>
      <c r="W25" s="64"/>
      <c r="X25" s="64"/>
      <c r="Y25" s="64"/>
      <c r="Z25" s="64"/>
      <c r="AA25" s="71"/>
      <c r="AB25" s="72"/>
      <c r="AC25" s="382" t="s">
        <v>182</v>
      </c>
      <c r="AD25" s="382"/>
      <c r="AE25" s="64"/>
      <c r="AF25" s="64"/>
      <c r="AG25" s="71"/>
      <c r="AH25" s="72"/>
      <c r="AI25" s="70"/>
      <c r="AJ25" s="65"/>
      <c r="AK25" s="58"/>
      <c r="AL25" s="58"/>
      <c r="AM25" s="58"/>
      <c r="AN25" s="65"/>
    </row>
    <row r="26" spans="2:40" ht="13.5" customHeight="1" x14ac:dyDescent="0.15">
      <c r="B26" s="76" t="s">
        <v>205</v>
      </c>
      <c r="C26" s="68">
        <v>9</v>
      </c>
      <c r="D26" s="68">
        <v>135.79999999999995</v>
      </c>
      <c r="E26" s="68">
        <v>144.79999999999995</v>
      </c>
      <c r="F26" s="395"/>
      <c r="G26" s="393"/>
      <c r="H26" s="393"/>
      <c r="I26" s="75" t="s">
        <v>186</v>
      </c>
      <c r="J26" s="75"/>
      <c r="K26" s="75" t="s">
        <v>186</v>
      </c>
      <c r="L26" s="75"/>
      <c r="M26" s="394"/>
      <c r="N26" s="385"/>
      <c r="O26" s="75"/>
      <c r="P26" s="64"/>
      <c r="Q26" s="64"/>
      <c r="R26" s="64"/>
      <c r="S26" s="64"/>
      <c r="T26" s="64"/>
      <c r="U26" s="64"/>
      <c r="V26" s="64" t="s">
        <v>135</v>
      </c>
      <c r="W26" s="64"/>
      <c r="X26" s="64"/>
      <c r="Y26" s="64"/>
      <c r="Z26" s="64"/>
      <c r="AA26" s="71"/>
      <c r="AB26" s="72"/>
      <c r="AC26" s="382" t="s">
        <v>182</v>
      </c>
      <c r="AD26" s="382"/>
      <c r="AE26" s="64"/>
      <c r="AF26" s="64"/>
      <c r="AG26" s="71"/>
      <c r="AH26" s="72"/>
      <c r="AI26" s="70"/>
      <c r="AJ26" s="65"/>
      <c r="AK26" s="58"/>
      <c r="AL26" s="58"/>
      <c r="AM26" s="58"/>
      <c r="AN26" s="65"/>
    </row>
    <row r="27" spans="2:40" ht="13.5" customHeight="1" x14ac:dyDescent="0.15">
      <c r="B27" s="76" t="s">
        <v>206</v>
      </c>
      <c r="C27" s="68">
        <v>9</v>
      </c>
      <c r="D27" s="68">
        <v>144.79999999999995</v>
      </c>
      <c r="E27" s="68">
        <v>153.79999999999995</v>
      </c>
      <c r="F27" s="395"/>
      <c r="G27" s="393"/>
      <c r="H27" s="393"/>
      <c r="I27" s="75" t="s">
        <v>186</v>
      </c>
      <c r="J27" s="75"/>
      <c r="K27" s="75"/>
      <c r="L27" s="75"/>
      <c r="M27" s="394"/>
      <c r="N27" s="385"/>
      <c r="O27" s="75"/>
      <c r="P27" s="64"/>
      <c r="Q27" s="64"/>
      <c r="R27" s="64"/>
      <c r="S27" s="64"/>
      <c r="T27" s="64"/>
      <c r="U27" s="64"/>
      <c r="V27" s="64" t="s">
        <v>135</v>
      </c>
      <c r="W27" s="64"/>
      <c r="X27" s="64"/>
      <c r="Y27" s="64"/>
      <c r="Z27" s="64"/>
      <c r="AA27" s="71"/>
      <c r="AB27" s="72"/>
      <c r="AC27" s="382" t="s">
        <v>182</v>
      </c>
      <c r="AD27" s="382"/>
      <c r="AE27" s="64"/>
      <c r="AF27" s="64"/>
      <c r="AG27" s="71"/>
      <c r="AH27" s="72"/>
      <c r="AI27" s="70"/>
      <c r="AJ27" s="65"/>
      <c r="AK27" s="386" t="s">
        <v>271</v>
      </c>
      <c r="AL27" s="387"/>
      <c r="AM27" s="387"/>
      <c r="AN27" s="388"/>
    </row>
    <row r="28" spans="2:40" ht="13.5" customHeight="1" x14ac:dyDescent="0.15">
      <c r="B28" s="76" t="s">
        <v>207</v>
      </c>
      <c r="C28" s="68">
        <v>9</v>
      </c>
      <c r="D28" s="68">
        <v>153.79999999999995</v>
      </c>
      <c r="E28" s="68">
        <v>162.79999999999995</v>
      </c>
      <c r="F28" s="395"/>
      <c r="G28" s="393"/>
      <c r="H28" s="393"/>
      <c r="I28" s="75" t="s">
        <v>186</v>
      </c>
      <c r="J28" s="75"/>
      <c r="K28" s="75" t="s">
        <v>186</v>
      </c>
      <c r="L28" s="75"/>
      <c r="M28" s="394"/>
      <c r="N28" s="385"/>
      <c r="O28" s="75"/>
      <c r="P28" s="64"/>
      <c r="Q28" s="64"/>
      <c r="R28" s="64"/>
      <c r="S28" s="64"/>
      <c r="T28" s="64"/>
      <c r="U28" s="64"/>
      <c r="V28" s="64" t="s">
        <v>135</v>
      </c>
      <c r="W28" s="64"/>
      <c r="X28" s="64"/>
      <c r="Y28" s="64"/>
      <c r="Z28" s="64"/>
      <c r="AA28" s="71"/>
      <c r="AB28" s="72"/>
      <c r="AC28" s="382" t="s">
        <v>182</v>
      </c>
      <c r="AD28" s="382"/>
      <c r="AE28" s="64"/>
      <c r="AF28" s="64"/>
      <c r="AG28" s="71"/>
      <c r="AH28" s="72"/>
      <c r="AI28" s="70"/>
      <c r="AJ28" s="65"/>
      <c r="AK28" s="58"/>
      <c r="AL28" s="58"/>
      <c r="AM28" s="58"/>
      <c r="AN28" s="65"/>
    </row>
    <row r="29" spans="2:40" ht="13.5" customHeight="1" x14ac:dyDescent="0.15">
      <c r="B29" s="76" t="s">
        <v>208</v>
      </c>
      <c r="C29" s="68">
        <v>9</v>
      </c>
      <c r="D29" s="68">
        <v>162.79999999999995</v>
      </c>
      <c r="E29" s="68">
        <v>171.79999999999995</v>
      </c>
      <c r="F29" s="392"/>
      <c r="G29" s="393"/>
      <c r="H29" s="393"/>
      <c r="I29" s="75" t="s">
        <v>186</v>
      </c>
      <c r="J29" s="75"/>
      <c r="K29" s="75" t="s">
        <v>186</v>
      </c>
      <c r="L29" s="75"/>
      <c r="M29" s="394"/>
      <c r="N29" s="385"/>
      <c r="O29" s="75"/>
      <c r="P29" s="64"/>
      <c r="Q29" s="64"/>
      <c r="R29" s="64"/>
      <c r="S29" s="64"/>
      <c r="T29" s="64"/>
      <c r="U29" s="64"/>
      <c r="V29" s="64" t="s">
        <v>135</v>
      </c>
      <c r="W29" s="64"/>
      <c r="X29" s="64"/>
      <c r="Y29" s="64"/>
      <c r="Z29" s="64"/>
      <c r="AA29" s="71"/>
      <c r="AB29" s="72"/>
      <c r="AC29" s="382" t="s">
        <v>182</v>
      </c>
      <c r="AD29" s="382"/>
      <c r="AE29" s="64"/>
      <c r="AF29" s="64"/>
      <c r="AG29" s="71"/>
      <c r="AH29" s="72"/>
      <c r="AI29" s="70"/>
      <c r="AJ29" s="65"/>
      <c r="AK29" s="58"/>
      <c r="AL29" s="58"/>
      <c r="AM29" s="58"/>
      <c r="AN29" s="65"/>
    </row>
    <row r="30" spans="2:40" ht="13.5" customHeight="1" x14ac:dyDescent="0.15">
      <c r="B30" s="76" t="s">
        <v>209</v>
      </c>
      <c r="C30" s="68">
        <v>9</v>
      </c>
      <c r="D30" s="68">
        <v>171.79999999999995</v>
      </c>
      <c r="E30" s="68">
        <v>180.79999999999995</v>
      </c>
      <c r="F30" s="392"/>
      <c r="G30" s="393"/>
      <c r="H30" s="393"/>
      <c r="I30" s="75" t="s">
        <v>186</v>
      </c>
      <c r="J30" s="75"/>
      <c r="K30" s="75"/>
      <c r="L30" s="75"/>
      <c r="M30" s="394"/>
      <c r="N30" s="385"/>
      <c r="O30" s="75"/>
      <c r="P30" s="64" t="s">
        <v>210</v>
      </c>
      <c r="Q30" s="64"/>
      <c r="R30" s="64"/>
      <c r="S30" s="64" t="s">
        <v>210</v>
      </c>
      <c r="T30" s="64"/>
      <c r="U30" s="64"/>
      <c r="V30" s="64" t="s">
        <v>135</v>
      </c>
      <c r="W30" s="64"/>
      <c r="X30" s="64"/>
      <c r="Y30" s="64"/>
      <c r="Z30" s="64"/>
      <c r="AA30" s="71"/>
      <c r="AB30" s="72"/>
      <c r="AC30" s="382" t="s">
        <v>182</v>
      </c>
      <c r="AD30" s="382"/>
      <c r="AE30" s="64"/>
      <c r="AF30" s="64"/>
      <c r="AG30" s="71"/>
      <c r="AH30" s="72"/>
      <c r="AI30" s="70"/>
      <c r="AJ30" s="65"/>
      <c r="AK30" s="386" t="s">
        <v>271</v>
      </c>
      <c r="AL30" s="387"/>
      <c r="AM30" s="387"/>
      <c r="AN30" s="388"/>
    </row>
    <row r="31" spans="2:40" ht="13.5" customHeight="1" x14ac:dyDescent="0.15">
      <c r="B31" s="76" t="s">
        <v>211</v>
      </c>
      <c r="C31" s="68">
        <v>9</v>
      </c>
      <c r="D31" s="68">
        <v>180.79999999999995</v>
      </c>
      <c r="E31" s="68">
        <v>189.79999999999995</v>
      </c>
      <c r="F31" s="392"/>
      <c r="G31" s="393"/>
      <c r="H31" s="393"/>
      <c r="I31" s="75" t="s">
        <v>186</v>
      </c>
      <c r="J31" s="75"/>
      <c r="K31" s="75" t="s">
        <v>186</v>
      </c>
      <c r="L31" s="75"/>
      <c r="M31" s="394"/>
      <c r="N31" s="385"/>
      <c r="O31" s="75"/>
      <c r="P31" s="64"/>
      <c r="Q31" s="64"/>
      <c r="R31" s="64"/>
      <c r="S31" s="64"/>
      <c r="T31" s="64"/>
      <c r="U31" s="64"/>
      <c r="V31" s="64" t="s">
        <v>135</v>
      </c>
      <c r="W31" s="64"/>
      <c r="X31" s="64"/>
      <c r="Y31" s="64"/>
      <c r="Z31" s="64"/>
      <c r="AA31" s="71"/>
      <c r="AB31" s="72"/>
      <c r="AC31" s="382" t="s">
        <v>182</v>
      </c>
      <c r="AD31" s="382"/>
      <c r="AE31" s="64"/>
      <c r="AF31" s="64"/>
      <c r="AG31" s="71"/>
      <c r="AH31" s="72"/>
      <c r="AI31" s="70"/>
      <c r="AJ31" s="65"/>
      <c r="AK31" s="58"/>
      <c r="AL31" s="58"/>
      <c r="AM31" s="58"/>
      <c r="AN31" s="65"/>
    </row>
    <row r="32" spans="2:40" ht="13.5" customHeight="1" x14ac:dyDescent="0.15">
      <c r="B32" s="69" t="s">
        <v>212</v>
      </c>
      <c r="C32" s="68">
        <v>9</v>
      </c>
      <c r="D32" s="68">
        <v>189.79999999999995</v>
      </c>
      <c r="E32" s="68">
        <v>198.79999999999995</v>
      </c>
      <c r="F32" s="392"/>
      <c r="G32" s="393"/>
      <c r="H32" s="393"/>
      <c r="I32" s="75" t="s">
        <v>186</v>
      </c>
      <c r="J32" s="75"/>
      <c r="K32" s="75" t="s">
        <v>186</v>
      </c>
      <c r="L32" s="75"/>
      <c r="M32" s="394"/>
      <c r="N32" s="385"/>
      <c r="O32" s="75"/>
      <c r="P32" s="64"/>
      <c r="Q32" s="64"/>
      <c r="R32" s="64"/>
      <c r="S32" s="64"/>
      <c r="T32" s="64"/>
      <c r="U32" s="64"/>
      <c r="V32" s="64" t="s">
        <v>135</v>
      </c>
      <c r="W32" s="64"/>
      <c r="X32" s="64"/>
      <c r="Y32" s="64"/>
      <c r="Z32" s="64"/>
      <c r="AA32" s="71"/>
      <c r="AB32" s="72"/>
      <c r="AC32" s="382" t="s">
        <v>182</v>
      </c>
      <c r="AD32" s="382"/>
      <c r="AE32" s="64"/>
      <c r="AF32" s="64"/>
      <c r="AG32" s="71"/>
      <c r="AH32" s="72"/>
      <c r="AI32" s="70"/>
      <c r="AJ32" s="65"/>
      <c r="AK32" s="58"/>
      <c r="AL32" s="58"/>
      <c r="AM32" s="58"/>
      <c r="AN32" s="65"/>
    </row>
    <row r="33" spans="2:40" ht="13.5" customHeight="1" x14ac:dyDescent="0.15">
      <c r="B33" s="69" t="s">
        <v>213</v>
      </c>
      <c r="C33" s="68">
        <v>9</v>
      </c>
      <c r="D33" s="68">
        <v>198.79999999999995</v>
      </c>
      <c r="E33" s="68">
        <v>207.79999999999995</v>
      </c>
      <c r="F33" s="392"/>
      <c r="G33" s="393"/>
      <c r="H33" s="393"/>
      <c r="I33" s="75" t="s">
        <v>186</v>
      </c>
      <c r="J33" s="75"/>
      <c r="K33" s="75" t="s">
        <v>186</v>
      </c>
      <c r="L33" s="75"/>
      <c r="M33" s="394"/>
      <c r="N33" s="385"/>
      <c r="O33" s="75"/>
      <c r="P33" s="64"/>
      <c r="Q33" s="64"/>
      <c r="R33" s="64"/>
      <c r="S33" s="64"/>
      <c r="T33" s="64"/>
      <c r="U33" s="64" t="s">
        <v>135</v>
      </c>
      <c r="V33" s="64" t="s">
        <v>135</v>
      </c>
      <c r="W33" s="64"/>
      <c r="X33" s="64"/>
      <c r="Y33" s="64"/>
      <c r="Z33" s="64"/>
      <c r="AA33" s="71"/>
      <c r="AB33" s="72"/>
      <c r="AC33" s="382" t="s">
        <v>182</v>
      </c>
      <c r="AD33" s="382"/>
      <c r="AE33" s="64"/>
      <c r="AF33" s="64"/>
      <c r="AG33" s="71"/>
      <c r="AH33" s="72"/>
      <c r="AI33" s="70"/>
      <c r="AJ33" s="65"/>
      <c r="AK33" s="386" t="s">
        <v>271</v>
      </c>
      <c r="AL33" s="387"/>
      <c r="AM33" s="387"/>
      <c r="AN33" s="388"/>
    </row>
    <row r="34" spans="2:40" ht="13.5" customHeight="1" x14ac:dyDescent="0.15">
      <c r="B34" s="69" t="s">
        <v>214</v>
      </c>
      <c r="C34" s="68">
        <v>9</v>
      </c>
      <c r="D34" s="68">
        <v>207.79999999999995</v>
      </c>
      <c r="E34" s="68">
        <v>216.79999999999995</v>
      </c>
      <c r="F34" s="392"/>
      <c r="G34" s="393"/>
      <c r="H34" s="393"/>
      <c r="I34" s="75" t="s">
        <v>186</v>
      </c>
      <c r="J34" s="75"/>
      <c r="K34" s="75"/>
      <c r="L34" s="75"/>
      <c r="M34" s="394"/>
      <c r="N34" s="385"/>
      <c r="O34" s="75"/>
      <c r="P34" s="64"/>
      <c r="Q34" s="64"/>
      <c r="R34" s="64"/>
      <c r="S34" s="64"/>
      <c r="T34" s="64"/>
      <c r="U34" s="64"/>
      <c r="V34" s="64" t="s">
        <v>135</v>
      </c>
      <c r="W34" s="64"/>
      <c r="X34" s="64"/>
      <c r="Y34" s="64"/>
      <c r="Z34" s="64"/>
      <c r="AA34" s="71"/>
      <c r="AB34" s="72"/>
      <c r="AC34" s="382" t="s">
        <v>182</v>
      </c>
      <c r="AD34" s="382"/>
      <c r="AE34" s="64"/>
      <c r="AF34" s="64"/>
      <c r="AG34" s="71"/>
      <c r="AH34" s="72"/>
      <c r="AI34" s="70"/>
      <c r="AJ34" s="65"/>
      <c r="AK34" s="58"/>
      <c r="AL34" s="58"/>
      <c r="AM34" s="58"/>
      <c r="AN34" s="65"/>
    </row>
    <row r="35" spans="2:40" ht="13.5" customHeight="1" x14ac:dyDescent="0.15">
      <c r="B35" s="69" t="s">
        <v>215</v>
      </c>
      <c r="C35" s="68">
        <v>9</v>
      </c>
      <c r="D35" s="68">
        <v>216.79999999999995</v>
      </c>
      <c r="E35" s="68">
        <v>225.79999999999995</v>
      </c>
      <c r="F35" s="395"/>
      <c r="G35" s="393"/>
      <c r="H35" s="393"/>
      <c r="I35" s="75" t="s">
        <v>186</v>
      </c>
      <c r="J35" s="75"/>
      <c r="K35" s="75" t="s">
        <v>186</v>
      </c>
      <c r="L35" s="75"/>
      <c r="M35" s="394"/>
      <c r="N35" s="385"/>
      <c r="O35" s="75"/>
      <c r="P35" s="64" t="s">
        <v>216</v>
      </c>
      <c r="Q35" s="64"/>
      <c r="R35" s="64"/>
      <c r="S35" s="64" t="s">
        <v>216</v>
      </c>
      <c r="T35" s="64"/>
      <c r="U35" s="64"/>
      <c r="V35" s="64" t="s">
        <v>135</v>
      </c>
      <c r="W35" s="64"/>
      <c r="X35" s="64"/>
      <c r="Y35" s="64"/>
      <c r="Z35" s="64"/>
      <c r="AA35" s="71"/>
      <c r="AB35" s="72"/>
      <c r="AC35" s="382" t="s">
        <v>182</v>
      </c>
      <c r="AD35" s="382"/>
      <c r="AE35" s="64"/>
      <c r="AF35" s="64"/>
      <c r="AG35" s="71"/>
      <c r="AH35" s="72"/>
      <c r="AI35" s="70"/>
      <c r="AJ35" s="65"/>
      <c r="AK35" s="386" t="s">
        <v>271</v>
      </c>
      <c r="AL35" s="387"/>
      <c r="AM35" s="387"/>
      <c r="AN35" s="388"/>
    </row>
    <row r="36" spans="2:40" ht="13.5" customHeight="1" x14ac:dyDescent="0.15">
      <c r="B36" s="69" t="s">
        <v>217</v>
      </c>
      <c r="C36" s="68">
        <v>9</v>
      </c>
      <c r="D36" s="68">
        <v>225.79999999999995</v>
      </c>
      <c r="E36" s="68">
        <v>234.79999999999995</v>
      </c>
      <c r="F36" s="395"/>
      <c r="G36" s="393"/>
      <c r="H36" s="393"/>
      <c r="I36" s="75" t="s">
        <v>186</v>
      </c>
      <c r="J36" s="75"/>
      <c r="K36" s="75" t="s">
        <v>186</v>
      </c>
      <c r="L36" s="75"/>
      <c r="M36" s="394"/>
      <c r="N36" s="385"/>
      <c r="O36" s="75"/>
      <c r="P36" s="64"/>
      <c r="Q36" s="64"/>
      <c r="R36" s="64"/>
      <c r="S36" s="64"/>
      <c r="T36" s="64"/>
      <c r="U36" s="64"/>
      <c r="V36" s="64" t="s">
        <v>135</v>
      </c>
      <c r="W36" s="64"/>
      <c r="X36" s="64"/>
      <c r="Y36" s="64"/>
      <c r="Z36" s="64"/>
      <c r="AA36" s="71"/>
      <c r="AB36" s="72"/>
      <c r="AC36" s="382" t="s">
        <v>182</v>
      </c>
      <c r="AD36" s="382"/>
      <c r="AE36" s="64"/>
      <c r="AF36" s="64"/>
      <c r="AG36" s="71"/>
      <c r="AH36" s="72"/>
      <c r="AI36" s="70"/>
      <c r="AJ36" s="65"/>
      <c r="AK36" s="58"/>
      <c r="AL36" s="58"/>
      <c r="AM36" s="58"/>
      <c r="AN36" s="65"/>
    </row>
    <row r="37" spans="2:40" ht="13.5" customHeight="1" x14ac:dyDescent="0.15">
      <c r="B37" s="69" t="s">
        <v>218</v>
      </c>
      <c r="C37" s="68">
        <v>9</v>
      </c>
      <c r="D37" s="68">
        <v>234.79999999999995</v>
      </c>
      <c r="E37" s="68">
        <v>243.79999999999995</v>
      </c>
      <c r="F37" s="395"/>
      <c r="G37" s="393"/>
      <c r="H37" s="393"/>
      <c r="I37" s="75" t="s">
        <v>186</v>
      </c>
      <c r="J37" s="75"/>
      <c r="K37" s="75" t="s">
        <v>186</v>
      </c>
      <c r="L37" s="75"/>
      <c r="M37" s="394"/>
      <c r="N37" s="385"/>
      <c r="O37" s="75"/>
      <c r="P37" s="64"/>
      <c r="Q37" s="64"/>
      <c r="R37" s="64"/>
      <c r="S37" s="64"/>
      <c r="T37" s="74"/>
      <c r="U37" s="74"/>
      <c r="V37" s="64" t="s">
        <v>135</v>
      </c>
      <c r="W37" s="64"/>
      <c r="X37" s="64"/>
      <c r="Y37" s="64"/>
      <c r="Z37" s="64"/>
      <c r="AA37" s="71"/>
      <c r="AB37" s="72"/>
      <c r="AC37" s="382" t="s">
        <v>182</v>
      </c>
      <c r="AD37" s="382"/>
      <c r="AE37" s="64"/>
      <c r="AF37" s="64"/>
      <c r="AG37" s="71"/>
      <c r="AH37" s="72"/>
      <c r="AI37" s="70"/>
      <c r="AJ37" s="65"/>
      <c r="AK37" s="58"/>
      <c r="AL37" s="58"/>
      <c r="AM37" s="58"/>
      <c r="AN37" s="65"/>
    </row>
    <row r="38" spans="2:40" ht="13.5" customHeight="1" x14ac:dyDescent="0.15">
      <c r="B38" s="69" t="s">
        <v>219</v>
      </c>
      <c r="C38" s="68">
        <v>9</v>
      </c>
      <c r="D38" s="68">
        <v>243.79999999999995</v>
      </c>
      <c r="E38" s="68">
        <v>252.79999999999995</v>
      </c>
      <c r="F38" s="392"/>
      <c r="G38" s="393"/>
      <c r="H38" s="393"/>
      <c r="I38" s="75" t="s">
        <v>186</v>
      </c>
      <c r="J38" s="75"/>
      <c r="K38" s="75" t="s">
        <v>186</v>
      </c>
      <c r="L38" s="75"/>
      <c r="M38" s="394"/>
      <c r="N38" s="385"/>
      <c r="O38" s="75"/>
      <c r="P38" s="64"/>
      <c r="Q38" s="64"/>
      <c r="R38" s="64"/>
      <c r="S38" s="64"/>
      <c r="T38" s="64"/>
      <c r="U38" s="64"/>
      <c r="V38" s="64" t="s">
        <v>135</v>
      </c>
      <c r="W38" s="64"/>
      <c r="X38" s="64"/>
      <c r="Y38" s="64"/>
      <c r="Z38" s="64"/>
      <c r="AA38" s="71"/>
      <c r="AB38" s="72"/>
      <c r="AC38" s="382" t="s">
        <v>182</v>
      </c>
      <c r="AD38" s="382"/>
      <c r="AE38" s="64"/>
      <c r="AF38" s="64"/>
      <c r="AG38" s="71"/>
      <c r="AH38" s="72"/>
      <c r="AI38" s="70"/>
      <c r="AJ38" s="65"/>
      <c r="AK38" s="386" t="s">
        <v>271</v>
      </c>
      <c r="AL38" s="387"/>
      <c r="AM38" s="387"/>
      <c r="AN38" s="388"/>
    </row>
    <row r="39" spans="2:40" ht="13.5" customHeight="1" x14ac:dyDescent="0.15">
      <c r="B39" s="69" t="s">
        <v>220</v>
      </c>
      <c r="C39" s="68">
        <v>9</v>
      </c>
      <c r="D39" s="68">
        <v>252.79999999999995</v>
      </c>
      <c r="E39" s="68">
        <v>261.79999999999995</v>
      </c>
      <c r="F39" s="392"/>
      <c r="G39" s="393"/>
      <c r="H39" s="393"/>
      <c r="I39" s="75" t="s">
        <v>186</v>
      </c>
      <c r="J39" s="75"/>
      <c r="K39" s="75" t="s">
        <v>186</v>
      </c>
      <c r="L39" s="75"/>
      <c r="M39" s="394"/>
      <c r="N39" s="385"/>
      <c r="O39" s="75"/>
      <c r="P39" s="64"/>
      <c r="Q39" s="64"/>
      <c r="R39" s="64"/>
      <c r="S39" s="64"/>
      <c r="T39" s="64"/>
      <c r="U39" s="64"/>
      <c r="V39" s="64" t="s">
        <v>135</v>
      </c>
      <c r="W39" s="64"/>
      <c r="X39" s="64"/>
      <c r="Y39" s="64"/>
      <c r="Z39" s="64"/>
      <c r="AA39" s="71"/>
      <c r="AB39" s="72"/>
      <c r="AC39" s="382" t="s">
        <v>182</v>
      </c>
      <c r="AD39" s="382"/>
      <c r="AE39" s="64"/>
      <c r="AF39" s="64"/>
      <c r="AG39" s="71"/>
      <c r="AH39" s="72"/>
      <c r="AI39" s="70"/>
      <c r="AJ39" s="65"/>
      <c r="AK39" s="58"/>
      <c r="AL39" s="58"/>
      <c r="AM39" s="58"/>
      <c r="AN39" s="65"/>
    </row>
    <row r="40" spans="2:40" ht="13.5" customHeight="1" x14ac:dyDescent="0.15">
      <c r="B40" s="69" t="s">
        <v>221</v>
      </c>
      <c r="C40" s="68">
        <v>9</v>
      </c>
      <c r="D40" s="68">
        <v>261.79999999999995</v>
      </c>
      <c r="E40" s="68">
        <v>270.79999999999995</v>
      </c>
      <c r="F40" s="392"/>
      <c r="G40" s="393"/>
      <c r="H40" s="393"/>
      <c r="I40" s="75" t="s">
        <v>186</v>
      </c>
      <c r="J40" s="75"/>
      <c r="K40" s="75" t="s">
        <v>186</v>
      </c>
      <c r="L40" s="75"/>
      <c r="M40" s="394"/>
      <c r="N40" s="385"/>
      <c r="O40" s="75"/>
      <c r="P40" s="64"/>
      <c r="Q40" s="64"/>
      <c r="R40" s="64"/>
      <c r="S40" s="64"/>
      <c r="T40" s="64"/>
      <c r="U40" s="64"/>
      <c r="V40" s="64" t="s">
        <v>135</v>
      </c>
      <c r="W40" s="64"/>
      <c r="X40" s="64"/>
      <c r="Y40" s="64"/>
      <c r="Z40" s="64"/>
      <c r="AA40" s="71"/>
      <c r="AB40" s="72"/>
      <c r="AC40" s="382" t="s">
        <v>182</v>
      </c>
      <c r="AD40" s="382"/>
      <c r="AE40" s="64"/>
      <c r="AF40" s="64"/>
      <c r="AG40" s="71"/>
      <c r="AH40" s="72"/>
      <c r="AI40" s="70"/>
      <c r="AJ40" s="65"/>
      <c r="AK40" s="58"/>
      <c r="AL40" s="58"/>
      <c r="AM40" s="58"/>
      <c r="AN40" s="65"/>
    </row>
    <row r="41" spans="2:40" ht="13.5" customHeight="1" x14ac:dyDescent="0.15">
      <c r="B41" s="69" t="s">
        <v>222</v>
      </c>
      <c r="C41" s="68">
        <v>8.1999999999999993</v>
      </c>
      <c r="D41" s="68">
        <v>270.79999999999995</v>
      </c>
      <c r="E41" s="68">
        <v>278.99999999999994</v>
      </c>
      <c r="F41" s="392"/>
      <c r="G41" s="393"/>
      <c r="H41" s="393"/>
      <c r="I41" s="75" t="s">
        <v>186</v>
      </c>
      <c r="J41" s="75"/>
      <c r="K41" s="75"/>
      <c r="L41" s="75"/>
      <c r="M41" s="394"/>
      <c r="N41" s="385"/>
      <c r="O41" s="75"/>
      <c r="P41" s="64" t="s">
        <v>223</v>
      </c>
      <c r="Q41" s="64"/>
      <c r="R41" s="64"/>
      <c r="S41" s="64" t="s">
        <v>223</v>
      </c>
      <c r="T41" s="64"/>
      <c r="U41" s="64"/>
      <c r="V41" s="64" t="s">
        <v>135</v>
      </c>
      <c r="W41" s="64"/>
      <c r="X41" s="64"/>
      <c r="Y41" s="64"/>
      <c r="Z41" s="64"/>
      <c r="AA41" s="71"/>
      <c r="AB41" s="72"/>
      <c r="AC41" s="382" t="s">
        <v>182</v>
      </c>
      <c r="AD41" s="382"/>
      <c r="AE41" s="64"/>
      <c r="AF41" s="64"/>
      <c r="AG41" s="71"/>
      <c r="AH41" s="72"/>
      <c r="AI41" s="70"/>
      <c r="AJ41" s="65"/>
      <c r="AK41" s="386" t="s">
        <v>271</v>
      </c>
      <c r="AL41" s="387"/>
      <c r="AM41" s="387"/>
      <c r="AN41" s="388"/>
    </row>
    <row r="42" spans="2:40" ht="13.5" customHeight="1" x14ac:dyDescent="0.15">
      <c r="B42" s="69" t="s">
        <v>224</v>
      </c>
      <c r="C42" s="68">
        <v>9</v>
      </c>
      <c r="D42" s="68">
        <v>278.99999999999994</v>
      </c>
      <c r="E42" s="68">
        <v>287.99999999999994</v>
      </c>
      <c r="F42" s="392"/>
      <c r="G42" s="393"/>
      <c r="H42" s="393"/>
      <c r="I42" s="75" t="s">
        <v>186</v>
      </c>
      <c r="J42" s="75"/>
      <c r="K42" s="75" t="s">
        <v>186</v>
      </c>
      <c r="L42" s="75"/>
      <c r="M42" s="394"/>
      <c r="N42" s="385"/>
      <c r="O42" s="75"/>
      <c r="P42" s="64"/>
      <c r="Q42" s="64"/>
      <c r="R42" s="64"/>
      <c r="S42" s="64"/>
      <c r="T42" s="64"/>
      <c r="U42" s="64"/>
      <c r="V42" s="64" t="s">
        <v>135</v>
      </c>
      <c r="W42" s="64"/>
      <c r="X42" s="64"/>
      <c r="Y42" s="64"/>
      <c r="Z42" s="64"/>
      <c r="AA42" s="71"/>
      <c r="AB42" s="72"/>
      <c r="AC42" s="382" t="s">
        <v>182</v>
      </c>
      <c r="AD42" s="382"/>
      <c r="AE42" s="64"/>
      <c r="AF42" s="64"/>
      <c r="AG42" s="71"/>
      <c r="AH42" s="72"/>
      <c r="AI42" s="70"/>
      <c r="AJ42" s="65"/>
      <c r="AK42" s="58"/>
      <c r="AL42" s="58"/>
      <c r="AM42" s="58"/>
      <c r="AN42" s="65"/>
    </row>
    <row r="43" spans="2:40" ht="13.5" customHeight="1" x14ac:dyDescent="0.15">
      <c r="B43" s="69" t="s">
        <v>225</v>
      </c>
      <c r="C43" s="68">
        <v>9</v>
      </c>
      <c r="D43" s="68">
        <v>287.99999999999994</v>
      </c>
      <c r="E43" s="68">
        <v>296.99999999999994</v>
      </c>
      <c r="F43" s="392"/>
      <c r="G43" s="393"/>
      <c r="H43" s="393"/>
      <c r="I43" s="75" t="s">
        <v>186</v>
      </c>
      <c r="J43" s="75"/>
      <c r="K43" s="75" t="s">
        <v>186</v>
      </c>
      <c r="L43" s="75"/>
      <c r="M43" s="394"/>
      <c r="N43" s="385"/>
      <c r="O43" s="75"/>
      <c r="P43" s="64"/>
      <c r="Q43" s="64"/>
      <c r="R43" s="64"/>
      <c r="S43" s="64"/>
      <c r="T43" s="64"/>
      <c r="U43" s="64"/>
      <c r="V43" s="64" t="s">
        <v>135</v>
      </c>
      <c r="W43" s="64"/>
      <c r="X43" s="64"/>
      <c r="Y43" s="64"/>
      <c r="Z43" s="64"/>
      <c r="AA43" s="71"/>
      <c r="AB43" s="72"/>
      <c r="AC43" s="382" t="s">
        <v>182</v>
      </c>
      <c r="AD43" s="382"/>
      <c r="AE43" s="64"/>
      <c r="AF43" s="64"/>
      <c r="AG43" s="71"/>
      <c r="AH43" s="72"/>
      <c r="AI43" s="70"/>
      <c r="AJ43" s="65"/>
      <c r="AK43" s="58"/>
      <c r="AL43" s="58"/>
      <c r="AM43" s="58"/>
      <c r="AN43" s="65"/>
    </row>
    <row r="44" spans="2:40" ht="13.5" customHeight="1" x14ac:dyDescent="0.15">
      <c r="B44" s="69" t="s">
        <v>226</v>
      </c>
      <c r="C44" s="68">
        <v>9</v>
      </c>
      <c r="D44" s="68">
        <v>296.99999999999994</v>
      </c>
      <c r="E44" s="68">
        <v>305.99999999999994</v>
      </c>
      <c r="F44" s="392"/>
      <c r="G44" s="393"/>
      <c r="H44" s="393"/>
      <c r="I44" s="75" t="s">
        <v>186</v>
      </c>
      <c r="J44" s="75"/>
      <c r="K44" s="75"/>
      <c r="L44" s="75"/>
      <c r="M44" s="394"/>
      <c r="N44" s="385"/>
      <c r="O44" s="75"/>
      <c r="P44" s="64"/>
      <c r="Q44" s="64"/>
      <c r="R44" s="64"/>
      <c r="S44" s="64"/>
      <c r="T44" s="64"/>
      <c r="U44" s="64" t="s">
        <v>199</v>
      </c>
      <c r="V44" s="64" t="s">
        <v>135</v>
      </c>
      <c r="W44" s="64"/>
      <c r="X44" s="64"/>
      <c r="Y44" s="64"/>
      <c r="Z44" s="64"/>
      <c r="AA44" s="71"/>
      <c r="AB44" s="72"/>
      <c r="AC44" s="382" t="s">
        <v>182</v>
      </c>
      <c r="AD44" s="382"/>
      <c r="AE44" s="64"/>
      <c r="AF44" s="64"/>
      <c r="AG44" s="71"/>
      <c r="AH44" s="72"/>
      <c r="AI44" s="70"/>
      <c r="AJ44" s="65"/>
      <c r="AK44" s="386" t="s">
        <v>271</v>
      </c>
      <c r="AL44" s="387"/>
      <c r="AM44" s="387"/>
      <c r="AN44" s="388"/>
    </row>
    <row r="45" spans="2:40" ht="13.5" customHeight="1" x14ac:dyDescent="0.15">
      <c r="B45" s="69" t="s">
        <v>227</v>
      </c>
      <c r="C45" s="68">
        <v>9</v>
      </c>
      <c r="D45" s="68">
        <v>305.99999999999994</v>
      </c>
      <c r="E45" s="68">
        <v>314.99999999999994</v>
      </c>
      <c r="F45" s="392"/>
      <c r="G45" s="393"/>
      <c r="H45" s="393"/>
      <c r="I45" s="75" t="s">
        <v>186</v>
      </c>
      <c r="J45" s="75"/>
      <c r="K45" s="75" t="s">
        <v>186</v>
      </c>
      <c r="L45" s="75"/>
      <c r="M45" s="394"/>
      <c r="N45" s="385"/>
      <c r="O45" s="75"/>
      <c r="P45" s="64"/>
      <c r="Q45" s="64"/>
      <c r="R45" s="64"/>
      <c r="S45" s="64"/>
      <c r="T45" s="64"/>
      <c r="U45" s="64"/>
      <c r="V45" s="64" t="s">
        <v>135</v>
      </c>
      <c r="W45" s="64"/>
      <c r="X45" s="64"/>
      <c r="Y45" s="64"/>
      <c r="Z45" s="64"/>
      <c r="AA45" s="71"/>
      <c r="AB45" s="72"/>
      <c r="AC45" s="382" t="s">
        <v>182</v>
      </c>
      <c r="AD45" s="382"/>
      <c r="AE45" s="64"/>
      <c r="AF45" s="64"/>
      <c r="AG45" s="71"/>
      <c r="AH45" s="72"/>
      <c r="AI45" s="70"/>
      <c r="AJ45" s="65"/>
      <c r="AK45" s="58"/>
      <c r="AL45" s="58"/>
      <c r="AM45" s="58"/>
      <c r="AN45" s="65"/>
    </row>
    <row r="46" spans="2:40" ht="13.5" customHeight="1" x14ac:dyDescent="0.15">
      <c r="B46" s="69" t="s">
        <v>228</v>
      </c>
      <c r="C46" s="68">
        <v>9</v>
      </c>
      <c r="D46" s="68">
        <v>314.99999999999994</v>
      </c>
      <c r="E46" s="68">
        <v>323.99999999999994</v>
      </c>
      <c r="F46" s="392"/>
      <c r="G46" s="393"/>
      <c r="H46" s="393"/>
      <c r="I46" s="75" t="s">
        <v>186</v>
      </c>
      <c r="J46" s="75"/>
      <c r="K46" s="75" t="s">
        <v>186</v>
      </c>
      <c r="L46" s="75"/>
      <c r="M46" s="394"/>
      <c r="N46" s="385"/>
      <c r="O46" s="75"/>
      <c r="P46" s="64"/>
      <c r="Q46" s="64"/>
      <c r="R46" s="64"/>
      <c r="S46" s="64"/>
      <c r="T46" s="64"/>
      <c r="U46" s="64"/>
      <c r="V46" s="64" t="s">
        <v>135</v>
      </c>
      <c r="W46" s="64"/>
      <c r="X46" s="64"/>
      <c r="Y46" s="64"/>
      <c r="Z46" s="64"/>
      <c r="AA46" s="71"/>
      <c r="AB46" s="72"/>
      <c r="AC46" s="382" t="s">
        <v>182</v>
      </c>
      <c r="AD46" s="382"/>
      <c r="AE46" s="64"/>
      <c r="AF46" s="64"/>
      <c r="AG46" s="71"/>
      <c r="AH46" s="72"/>
      <c r="AI46" s="70"/>
      <c r="AJ46" s="65"/>
      <c r="AK46" s="389" t="s">
        <v>275</v>
      </c>
      <c r="AL46" s="390"/>
      <c r="AM46" s="390"/>
      <c r="AN46" s="391"/>
    </row>
    <row r="47" spans="2:40" ht="13.5" customHeight="1" x14ac:dyDescent="0.15">
      <c r="B47" s="69" t="s">
        <v>229</v>
      </c>
      <c r="C47" s="68">
        <v>9</v>
      </c>
      <c r="D47" s="68">
        <v>323.99999999999994</v>
      </c>
      <c r="E47" s="68">
        <v>332.99999999999994</v>
      </c>
      <c r="F47" s="395"/>
      <c r="G47" s="393"/>
      <c r="H47" s="393"/>
      <c r="I47" s="75" t="s">
        <v>186</v>
      </c>
      <c r="J47" s="75"/>
      <c r="K47" s="75" t="s">
        <v>186</v>
      </c>
      <c r="L47" s="75"/>
      <c r="M47" s="394"/>
      <c r="N47" s="385"/>
      <c r="O47" s="75" t="s">
        <v>196</v>
      </c>
      <c r="P47" s="64" t="s">
        <v>230</v>
      </c>
      <c r="Q47" s="64"/>
      <c r="R47" s="64"/>
      <c r="S47" s="64" t="s">
        <v>230</v>
      </c>
      <c r="T47" s="64"/>
      <c r="U47" s="64"/>
      <c r="V47" s="64" t="s">
        <v>135</v>
      </c>
      <c r="W47" s="64"/>
      <c r="X47" s="64"/>
      <c r="Y47" s="64"/>
      <c r="Z47" s="64"/>
      <c r="AA47" s="71"/>
      <c r="AB47" s="72"/>
      <c r="AC47" s="382" t="s">
        <v>182</v>
      </c>
      <c r="AD47" s="382"/>
      <c r="AE47" s="64"/>
      <c r="AF47" s="64"/>
      <c r="AG47" s="71"/>
      <c r="AH47" s="72"/>
      <c r="AI47" s="70"/>
      <c r="AJ47" s="65"/>
      <c r="AK47" s="58"/>
      <c r="AL47" s="58"/>
      <c r="AM47" s="58"/>
      <c r="AN47" s="65"/>
    </row>
    <row r="48" spans="2:40" ht="13.5" customHeight="1" x14ac:dyDescent="0.15">
      <c r="B48" s="69" t="s">
        <v>231</v>
      </c>
      <c r="C48" s="68">
        <v>9</v>
      </c>
      <c r="D48" s="68">
        <v>332.99999999999994</v>
      </c>
      <c r="E48" s="68">
        <v>341.99999999999994</v>
      </c>
      <c r="F48" s="395"/>
      <c r="G48" s="393"/>
      <c r="H48" s="393"/>
      <c r="I48" s="75" t="s">
        <v>186</v>
      </c>
      <c r="J48" s="75"/>
      <c r="K48" s="75"/>
      <c r="L48" s="75"/>
      <c r="M48" s="394"/>
      <c r="N48" s="385"/>
      <c r="O48" s="75"/>
      <c r="P48" s="64"/>
      <c r="Q48" s="64"/>
      <c r="R48" s="64"/>
      <c r="S48" s="64"/>
      <c r="T48" s="64"/>
      <c r="U48" s="64"/>
      <c r="V48" s="64" t="s">
        <v>135</v>
      </c>
      <c r="W48" s="64"/>
      <c r="X48" s="64"/>
      <c r="Y48" s="64"/>
      <c r="Z48" s="64"/>
      <c r="AA48" s="71"/>
      <c r="AB48" s="72"/>
      <c r="AC48" s="382" t="s">
        <v>182</v>
      </c>
      <c r="AD48" s="382"/>
      <c r="AE48" s="64"/>
      <c r="AF48" s="64"/>
      <c r="AG48" s="71"/>
      <c r="AH48" s="72"/>
      <c r="AI48" s="70"/>
      <c r="AJ48" s="65"/>
      <c r="AK48" s="58"/>
      <c r="AL48" s="58"/>
      <c r="AM48" s="58"/>
      <c r="AN48" s="65"/>
    </row>
    <row r="49" spans="2:40" ht="13.5" customHeight="1" x14ac:dyDescent="0.15">
      <c r="B49" s="69" t="s">
        <v>232</v>
      </c>
      <c r="C49" s="68">
        <v>9</v>
      </c>
      <c r="D49" s="68">
        <v>341.99999999999994</v>
      </c>
      <c r="E49" s="68">
        <v>350.99999999999994</v>
      </c>
      <c r="F49" s="395"/>
      <c r="G49" s="393"/>
      <c r="H49" s="393"/>
      <c r="I49" s="75" t="s">
        <v>186</v>
      </c>
      <c r="J49" s="75"/>
      <c r="K49" s="75" t="s">
        <v>186</v>
      </c>
      <c r="L49" s="75"/>
      <c r="M49" s="394"/>
      <c r="N49" s="385"/>
      <c r="O49" s="75"/>
      <c r="P49" s="64"/>
      <c r="Q49" s="64"/>
      <c r="R49" s="64"/>
      <c r="S49" s="64"/>
      <c r="T49" s="74"/>
      <c r="U49" s="74"/>
      <c r="V49" s="64" t="s">
        <v>135</v>
      </c>
      <c r="W49" s="64"/>
      <c r="X49" s="64"/>
      <c r="Y49" s="64"/>
      <c r="Z49" s="64"/>
      <c r="AA49" s="71"/>
      <c r="AB49" s="72"/>
      <c r="AC49" s="382" t="s">
        <v>182</v>
      </c>
      <c r="AD49" s="382"/>
      <c r="AE49" s="64"/>
      <c r="AF49" s="64"/>
      <c r="AG49" s="71"/>
      <c r="AH49" s="72"/>
      <c r="AI49" s="70"/>
      <c r="AJ49" s="65"/>
      <c r="AK49" s="386" t="s">
        <v>271</v>
      </c>
      <c r="AL49" s="387"/>
      <c r="AM49" s="387"/>
      <c r="AN49" s="388"/>
    </row>
    <row r="50" spans="2:40" ht="13.5" customHeight="1" x14ac:dyDescent="0.15">
      <c r="B50" s="69" t="s">
        <v>233</v>
      </c>
      <c r="C50" s="68">
        <v>9</v>
      </c>
      <c r="D50" s="68">
        <v>350.99999999999994</v>
      </c>
      <c r="E50" s="68">
        <v>359.99999999999994</v>
      </c>
      <c r="F50" s="392"/>
      <c r="G50" s="393"/>
      <c r="H50" s="393"/>
      <c r="I50" s="75" t="s">
        <v>186</v>
      </c>
      <c r="J50" s="75"/>
      <c r="K50" s="75" t="s">
        <v>186</v>
      </c>
      <c r="L50" s="75"/>
      <c r="M50" s="394"/>
      <c r="N50" s="385"/>
      <c r="O50" s="75"/>
      <c r="P50" s="64"/>
      <c r="Q50" s="64"/>
      <c r="R50" s="64"/>
      <c r="S50" s="64"/>
      <c r="T50" s="64"/>
      <c r="U50" s="64"/>
      <c r="V50" s="64" t="s">
        <v>135</v>
      </c>
      <c r="W50" s="64"/>
      <c r="X50" s="64"/>
      <c r="Y50" s="64"/>
      <c r="Z50" s="64"/>
      <c r="AA50" s="71"/>
      <c r="AB50" s="72"/>
      <c r="AC50" s="382" t="s">
        <v>182</v>
      </c>
      <c r="AD50" s="382"/>
      <c r="AE50" s="64"/>
      <c r="AF50" s="64"/>
      <c r="AG50" s="71"/>
      <c r="AH50" s="72"/>
      <c r="AI50" s="70"/>
      <c r="AJ50" s="65"/>
      <c r="AK50" s="58"/>
      <c r="AL50" s="58"/>
      <c r="AM50" s="58"/>
      <c r="AN50" s="65"/>
    </row>
    <row r="51" spans="2:40" ht="13.5" customHeight="1" x14ac:dyDescent="0.15">
      <c r="B51" s="69" t="s">
        <v>234</v>
      </c>
      <c r="C51" s="68">
        <v>9</v>
      </c>
      <c r="D51" s="68">
        <v>359.99999999999994</v>
      </c>
      <c r="E51" s="68">
        <v>368.99999999999994</v>
      </c>
      <c r="F51" s="392"/>
      <c r="G51" s="393"/>
      <c r="H51" s="393"/>
      <c r="I51" s="75" t="s">
        <v>186</v>
      </c>
      <c r="J51" s="75"/>
      <c r="K51" s="75" t="s">
        <v>186</v>
      </c>
      <c r="L51" s="75"/>
      <c r="M51" s="394"/>
      <c r="N51" s="385"/>
      <c r="O51" s="75"/>
      <c r="P51" s="64"/>
      <c r="Q51" s="64"/>
      <c r="R51" s="64"/>
      <c r="S51" s="64"/>
      <c r="T51" s="64"/>
      <c r="U51" s="64"/>
      <c r="V51" s="64" t="s">
        <v>135</v>
      </c>
      <c r="W51" s="64"/>
      <c r="X51" s="64"/>
      <c r="Y51" s="64"/>
      <c r="Z51" s="64"/>
      <c r="AA51" s="71"/>
      <c r="AB51" s="72"/>
      <c r="AC51" s="382" t="s">
        <v>182</v>
      </c>
      <c r="AD51" s="382"/>
      <c r="AE51" s="64"/>
      <c r="AF51" s="64"/>
      <c r="AG51" s="71"/>
      <c r="AH51" s="72"/>
      <c r="AI51" s="70"/>
      <c r="AJ51" s="65"/>
      <c r="AK51" s="58"/>
      <c r="AL51" s="58"/>
      <c r="AM51" s="58"/>
      <c r="AN51" s="65"/>
    </row>
    <row r="52" spans="2:40" ht="13.5" customHeight="1" x14ac:dyDescent="0.15">
      <c r="B52" s="69" t="s">
        <v>235</v>
      </c>
      <c r="C52" s="68">
        <v>9</v>
      </c>
      <c r="D52" s="68">
        <v>368.99999999999994</v>
      </c>
      <c r="E52" s="68">
        <v>377.99999999999994</v>
      </c>
      <c r="F52" s="392"/>
      <c r="G52" s="393"/>
      <c r="H52" s="393"/>
      <c r="I52" s="75" t="s">
        <v>186</v>
      </c>
      <c r="J52" s="75"/>
      <c r="K52" s="75" t="s">
        <v>186</v>
      </c>
      <c r="L52" s="75"/>
      <c r="M52" s="394"/>
      <c r="N52" s="385"/>
      <c r="O52" s="75"/>
      <c r="P52" s="64" t="s">
        <v>236</v>
      </c>
      <c r="Q52" s="64"/>
      <c r="R52" s="64"/>
      <c r="S52" s="64" t="s">
        <v>236</v>
      </c>
      <c r="T52" s="64"/>
      <c r="U52" s="64"/>
      <c r="V52" s="64" t="s">
        <v>135</v>
      </c>
      <c r="W52" s="64"/>
      <c r="X52" s="64"/>
      <c r="Y52" s="64"/>
      <c r="Z52" s="64"/>
      <c r="AA52" s="71"/>
      <c r="AB52" s="72"/>
      <c r="AC52" s="382" t="s">
        <v>182</v>
      </c>
      <c r="AD52" s="382"/>
      <c r="AE52" s="64"/>
      <c r="AF52" s="64"/>
      <c r="AG52" s="71"/>
      <c r="AH52" s="72"/>
      <c r="AI52" s="70"/>
      <c r="AJ52" s="65"/>
      <c r="AK52" s="386" t="s">
        <v>271</v>
      </c>
      <c r="AL52" s="387"/>
      <c r="AM52" s="387"/>
      <c r="AN52" s="388"/>
    </row>
    <row r="53" spans="2:40" ht="13.5" customHeight="1" x14ac:dyDescent="0.15">
      <c r="B53" s="69" t="s">
        <v>237</v>
      </c>
      <c r="C53" s="68">
        <v>9</v>
      </c>
      <c r="D53" s="68">
        <v>377.99999999999994</v>
      </c>
      <c r="E53" s="68">
        <v>386.99999999999994</v>
      </c>
      <c r="F53" s="392"/>
      <c r="G53" s="393"/>
      <c r="H53" s="393"/>
      <c r="I53" s="75" t="s">
        <v>186</v>
      </c>
      <c r="J53" s="75"/>
      <c r="K53" s="75" t="s">
        <v>186</v>
      </c>
      <c r="L53" s="75"/>
      <c r="M53" s="394"/>
      <c r="N53" s="385"/>
      <c r="O53" s="75"/>
      <c r="P53" s="64"/>
      <c r="Q53" s="64"/>
      <c r="R53" s="64"/>
      <c r="S53" s="64"/>
      <c r="T53" s="64"/>
      <c r="U53" s="64"/>
      <c r="V53" s="64" t="s">
        <v>135</v>
      </c>
      <c r="W53" s="64"/>
      <c r="X53" s="64"/>
      <c r="Y53" s="64"/>
      <c r="Z53" s="64"/>
      <c r="AA53" s="71"/>
      <c r="AB53" s="72"/>
      <c r="AC53" s="382" t="s">
        <v>182</v>
      </c>
      <c r="AD53" s="382"/>
      <c r="AE53" s="64"/>
      <c r="AF53" s="64"/>
      <c r="AG53" s="71"/>
      <c r="AH53" s="72"/>
      <c r="AI53" s="70"/>
      <c r="AJ53" s="65"/>
      <c r="AK53" s="58"/>
      <c r="AL53" s="58"/>
      <c r="AM53" s="58"/>
      <c r="AN53" s="65"/>
    </row>
    <row r="54" spans="2:40" ht="13.5" customHeight="1" x14ac:dyDescent="0.15">
      <c r="B54" s="69" t="s">
        <v>238</v>
      </c>
      <c r="C54" s="68">
        <v>9</v>
      </c>
      <c r="D54" s="68">
        <v>386.99999999999994</v>
      </c>
      <c r="E54" s="68">
        <v>395.99999999999994</v>
      </c>
      <c r="F54" s="395"/>
      <c r="G54" s="393"/>
      <c r="H54" s="393"/>
      <c r="I54" s="75" t="s">
        <v>186</v>
      </c>
      <c r="J54" s="75"/>
      <c r="K54" s="75" t="s">
        <v>186</v>
      </c>
      <c r="L54" s="75"/>
      <c r="M54" s="394"/>
      <c r="N54" s="385"/>
      <c r="O54" s="75"/>
      <c r="P54" s="64"/>
      <c r="Q54" s="64"/>
      <c r="R54" s="64"/>
      <c r="S54" s="64"/>
      <c r="T54" s="64"/>
      <c r="U54" s="64"/>
      <c r="V54" s="64" t="s">
        <v>135</v>
      </c>
      <c r="W54" s="64"/>
      <c r="X54" s="64"/>
      <c r="Y54" s="64"/>
      <c r="Z54" s="64"/>
      <c r="AA54" s="71"/>
      <c r="AB54" s="72"/>
      <c r="AC54" s="382" t="s">
        <v>182</v>
      </c>
      <c r="AD54" s="382"/>
      <c r="AE54" s="64"/>
      <c r="AF54" s="64"/>
      <c r="AG54" s="71"/>
      <c r="AH54" s="72"/>
      <c r="AI54" s="70"/>
      <c r="AJ54" s="65"/>
      <c r="AK54" s="58"/>
      <c r="AL54" s="58"/>
      <c r="AM54" s="58"/>
      <c r="AN54" s="65"/>
    </row>
    <row r="55" spans="2:40" ht="13.5" customHeight="1" x14ac:dyDescent="0.15">
      <c r="B55" s="69" t="s">
        <v>239</v>
      </c>
      <c r="C55" s="68">
        <v>9</v>
      </c>
      <c r="D55" s="68">
        <v>395.99999999999994</v>
      </c>
      <c r="E55" s="68">
        <v>404.99999999999994</v>
      </c>
      <c r="F55" s="395"/>
      <c r="G55" s="393"/>
      <c r="H55" s="393"/>
      <c r="I55" s="75" t="s">
        <v>186</v>
      </c>
      <c r="J55" s="75"/>
      <c r="K55" s="75" t="s">
        <v>186</v>
      </c>
      <c r="L55" s="75"/>
      <c r="M55" s="394"/>
      <c r="N55" s="385"/>
      <c r="O55" s="75"/>
      <c r="P55" s="64"/>
      <c r="Q55" s="64"/>
      <c r="R55" s="64"/>
      <c r="S55" s="64"/>
      <c r="T55" s="64"/>
      <c r="U55" s="64" t="s">
        <v>135</v>
      </c>
      <c r="V55" s="64" t="s">
        <v>135</v>
      </c>
      <c r="W55" s="64"/>
      <c r="X55" s="64"/>
      <c r="Y55" s="64"/>
      <c r="Z55" s="64"/>
      <c r="AA55" s="71"/>
      <c r="AB55" s="72"/>
      <c r="AC55" s="382" t="s">
        <v>182</v>
      </c>
      <c r="AD55" s="382"/>
      <c r="AE55" s="64"/>
      <c r="AF55" s="64"/>
      <c r="AG55" s="71"/>
      <c r="AH55" s="72"/>
      <c r="AI55" s="70"/>
      <c r="AJ55" s="65"/>
      <c r="AK55" s="386" t="s">
        <v>271</v>
      </c>
      <c r="AL55" s="387"/>
      <c r="AM55" s="387"/>
      <c r="AN55" s="388"/>
    </row>
    <row r="56" spans="2:40" ht="13.5" customHeight="1" x14ac:dyDescent="0.15">
      <c r="B56" s="69" t="s">
        <v>240</v>
      </c>
      <c r="C56" s="68">
        <v>9</v>
      </c>
      <c r="D56" s="68">
        <v>404.99999999999994</v>
      </c>
      <c r="E56" s="68">
        <v>413.99999999999994</v>
      </c>
      <c r="F56" s="395"/>
      <c r="G56" s="393"/>
      <c r="H56" s="393"/>
      <c r="I56" s="75" t="s">
        <v>186</v>
      </c>
      <c r="J56" s="75"/>
      <c r="K56" s="75" t="s">
        <v>186</v>
      </c>
      <c r="L56" s="75"/>
      <c r="M56" s="394"/>
      <c r="N56" s="385"/>
      <c r="O56" s="75"/>
      <c r="P56" s="64"/>
      <c r="Q56" s="64"/>
      <c r="R56" s="64"/>
      <c r="S56" s="64"/>
      <c r="T56" s="74"/>
      <c r="U56" s="74"/>
      <c r="V56" s="64" t="s">
        <v>135</v>
      </c>
      <c r="W56" s="64"/>
      <c r="X56" s="64"/>
      <c r="Y56" s="64"/>
      <c r="Z56" s="64"/>
      <c r="AA56" s="71"/>
      <c r="AB56" s="72"/>
      <c r="AC56" s="382" t="s">
        <v>182</v>
      </c>
      <c r="AD56" s="382"/>
      <c r="AE56" s="64"/>
      <c r="AF56" s="64"/>
      <c r="AG56" s="71"/>
      <c r="AH56" s="72"/>
      <c r="AI56" s="70"/>
      <c r="AJ56" s="65"/>
      <c r="AK56" s="58"/>
      <c r="AL56" s="58"/>
      <c r="AM56" s="58"/>
      <c r="AN56" s="65"/>
    </row>
    <row r="57" spans="2:40" ht="13.5" customHeight="1" x14ac:dyDescent="0.15">
      <c r="B57" s="69" t="s">
        <v>241</v>
      </c>
      <c r="C57" s="68">
        <v>9</v>
      </c>
      <c r="D57" s="68">
        <v>413.99999999999994</v>
      </c>
      <c r="E57" s="68">
        <v>422.99999999999994</v>
      </c>
      <c r="F57" s="392"/>
      <c r="G57" s="393"/>
      <c r="H57" s="393"/>
      <c r="I57" s="75" t="s">
        <v>186</v>
      </c>
      <c r="J57" s="75"/>
      <c r="K57" s="75" t="s">
        <v>186</v>
      </c>
      <c r="L57" s="75"/>
      <c r="M57" s="394"/>
      <c r="N57" s="385"/>
      <c r="O57" s="75"/>
      <c r="P57" s="64"/>
      <c r="Q57" s="64"/>
      <c r="R57" s="64"/>
      <c r="S57" s="64"/>
      <c r="T57" s="64"/>
      <c r="U57" s="64"/>
      <c r="V57" s="64" t="s">
        <v>135</v>
      </c>
      <c r="W57" s="64"/>
      <c r="X57" s="64"/>
      <c r="Y57" s="64"/>
      <c r="Z57" s="64"/>
      <c r="AA57" s="71"/>
      <c r="AB57" s="72"/>
      <c r="AC57" s="382" t="s">
        <v>182</v>
      </c>
      <c r="AD57" s="382"/>
      <c r="AE57" s="64"/>
      <c r="AF57" s="64"/>
      <c r="AG57" s="71"/>
      <c r="AH57" s="72"/>
      <c r="AI57" s="70"/>
      <c r="AJ57" s="65"/>
      <c r="AK57" s="58"/>
      <c r="AL57" s="58"/>
      <c r="AM57" s="58"/>
      <c r="AN57" s="65"/>
    </row>
    <row r="58" spans="2:40" ht="13.5" customHeight="1" x14ac:dyDescent="0.15">
      <c r="B58" s="69" t="s">
        <v>242</v>
      </c>
      <c r="C58" s="68">
        <v>9</v>
      </c>
      <c r="D58" s="68">
        <v>422.99999999999994</v>
      </c>
      <c r="E58" s="68">
        <v>431.99999999999994</v>
      </c>
      <c r="F58" s="392"/>
      <c r="G58" s="393"/>
      <c r="H58" s="393"/>
      <c r="I58" s="75" t="s">
        <v>186</v>
      </c>
      <c r="J58" s="75"/>
      <c r="K58" s="75" t="s">
        <v>186</v>
      </c>
      <c r="L58" s="75"/>
      <c r="M58" s="394"/>
      <c r="N58" s="385"/>
      <c r="O58" s="75"/>
      <c r="P58" s="64" t="s">
        <v>243</v>
      </c>
      <c r="Q58" s="64"/>
      <c r="R58" s="64"/>
      <c r="S58" s="64" t="s">
        <v>243</v>
      </c>
      <c r="T58" s="64"/>
      <c r="U58" s="64"/>
      <c r="V58" s="64" t="s">
        <v>135</v>
      </c>
      <c r="W58" s="64"/>
      <c r="X58" s="64"/>
      <c r="Y58" s="64"/>
      <c r="Z58" s="64"/>
      <c r="AA58" s="71"/>
      <c r="AB58" s="72"/>
      <c r="AC58" s="382" t="s">
        <v>182</v>
      </c>
      <c r="AD58" s="382"/>
      <c r="AE58" s="64"/>
      <c r="AF58" s="64"/>
      <c r="AG58" s="71"/>
      <c r="AH58" s="72"/>
      <c r="AI58" s="70"/>
      <c r="AJ58" s="65"/>
      <c r="AK58" s="386" t="s">
        <v>271</v>
      </c>
      <c r="AL58" s="387"/>
      <c r="AM58" s="387"/>
      <c r="AN58" s="388"/>
    </row>
    <row r="59" spans="2:40" ht="13.5" customHeight="1" x14ac:dyDescent="0.15">
      <c r="B59" s="69" t="s">
        <v>244</v>
      </c>
      <c r="C59" s="68">
        <v>9</v>
      </c>
      <c r="D59" s="68">
        <v>431.99999999999994</v>
      </c>
      <c r="E59" s="68">
        <v>440.99999999999994</v>
      </c>
      <c r="F59" s="392"/>
      <c r="G59" s="393"/>
      <c r="H59" s="393"/>
      <c r="I59" s="75" t="s">
        <v>186</v>
      </c>
      <c r="J59" s="75"/>
      <c r="K59" s="75" t="s">
        <v>186</v>
      </c>
      <c r="L59" s="75"/>
      <c r="M59" s="394"/>
      <c r="N59" s="385"/>
      <c r="O59" s="75"/>
      <c r="P59" s="64"/>
      <c r="Q59" s="64"/>
      <c r="R59" s="64"/>
      <c r="S59" s="64"/>
      <c r="T59" s="64"/>
      <c r="U59" s="64"/>
      <c r="V59" s="64" t="s">
        <v>135</v>
      </c>
      <c r="W59" s="64"/>
      <c r="X59" s="64"/>
      <c r="Y59" s="64"/>
      <c r="Z59" s="64"/>
      <c r="AA59" s="71"/>
      <c r="AB59" s="72"/>
      <c r="AC59" s="382" t="s">
        <v>182</v>
      </c>
      <c r="AD59" s="382"/>
      <c r="AE59" s="64"/>
      <c r="AF59" s="64"/>
      <c r="AG59" s="71"/>
      <c r="AH59" s="72"/>
      <c r="AI59" s="70"/>
      <c r="AJ59" s="65"/>
      <c r="AK59" s="58"/>
      <c r="AL59" s="58"/>
      <c r="AM59" s="58"/>
      <c r="AN59" s="65"/>
    </row>
    <row r="60" spans="2:40" ht="13.5" customHeight="1" x14ac:dyDescent="0.15">
      <c r="B60" s="69" t="s">
        <v>245</v>
      </c>
      <c r="C60" s="68">
        <v>9</v>
      </c>
      <c r="D60" s="68">
        <v>440.99999999999994</v>
      </c>
      <c r="E60" s="68">
        <v>449.99999999999994</v>
      </c>
      <c r="F60" s="392"/>
      <c r="G60" s="393"/>
      <c r="H60" s="393"/>
      <c r="I60" s="75" t="s">
        <v>186</v>
      </c>
      <c r="J60" s="75"/>
      <c r="K60" s="75" t="s">
        <v>186</v>
      </c>
      <c r="L60" s="75"/>
      <c r="M60" s="394"/>
      <c r="N60" s="385"/>
      <c r="O60" s="75"/>
      <c r="P60" s="64"/>
      <c r="Q60" s="64"/>
      <c r="R60" s="64"/>
      <c r="S60" s="64"/>
      <c r="T60" s="64"/>
      <c r="U60" s="64"/>
      <c r="V60" s="64" t="s">
        <v>135</v>
      </c>
      <c r="W60" s="64"/>
      <c r="X60" s="64"/>
      <c r="Y60" s="64"/>
      <c r="Z60" s="64"/>
      <c r="AA60" s="71"/>
      <c r="AB60" s="72"/>
      <c r="AC60" s="382" t="s">
        <v>182</v>
      </c>
      <c r="AD60" s="382"/>
      <c r="AE60" s="64"/>
      <c r="AF60" s="64"/>
      <c r="AG60" s="71"/>
      <c r="AH60" s="72"/>
      <c r="AI60" s="70"/>
      <c r="AJ60" s="65"/>
      <c r="AK60" s="386" t="s">
        <v>271</v>
      </c>
      <c r="AL60" s="387"/>
      <c r="AM60" s="387"/>
      <c r="AN60" s="388"/>
    </row>
    <row r="61" spans="2:40" ht="13.5" customHeight="1" x14ac:dyDescent="0.15">
      <c r="B61" s="69" t="s">
        <v>246</v>
      </c>
      <c r="C61" s="68">
        <v>9</v>
      </c>
      <c r="D61" s="68">
        <v>449.99999999999994</v>
      </c>
      <c r="E61" s="68">
        <v>458.99999999999994</v>
      </c>
      <c r="F61" s="392"/>
      <c r="G61" s="393"/>
      <c r="H61" s="393"/>
      <c r="I61" s="75" t="s">
        <v>186</v>
      </c>
      <c r="J61" s="75"/>
      <c r="K61" s="75" t="s">
        <v>186</v>
      </c>
      <c r="L61" s="75"/>
      <c r="M61" s="394"/>
      <c r="N61" s="385"/>
      <c r="O61" s="75"/>
      <c r="P61" s="64"/>
      <c r="Q61" s="64"/>
      <c r="R61" s="64"/>
      <c r="S61" s="64"/>
      <c r="T61" s="64"/>
      <c r="U61" s="64"/>
      <c r="V61" s="64" t="s">
        <v>135</v>
      </c>
      <c r="W61" s="64"/>
      <c r="X61" s="64"/>
      <c r="Y61" s="64"/>
      <c r="Z61" s="64"/>
      <c r="AA61" s="71"/>
      <c r="AB61" s="72"/>
      <c r="AC61" s="382" t="s">
        <v>182</v>
      </c>
      <c r="AD61" s="382"/>
      <c r="AE61" s="64"/>
      <c r="AF61" s="64"/>
      <c r="AG61" s="71"/>
      <c r="AH61" s="72"/>
      <c r="AI61" s="70"/>
      <c r="AJ61" s="65"/>
      <c r="AK61" s="58"/>
      <c r="AL61" s="58"/>
      <c r="AM61" s="58"/>
      <c r="AN61" s="65"/>
    </row>
    <row r="62" spans="2:40" ht="13.5" customHeight="1" x14ac:dyDescent="0.15">
      <c r="B62" s="69" t="s">
        <v>247</v>
      </c>
      <c r="C62" s="68">
        <v>9</v>
      </c>
      <c r="D62" s="68">
        <v>458.99999999999994</v>
      </c>
      <c r="E62" s="68">
        <v>467.99999999999994</v>
      </c>
      <c r="F62" s="392"/>
      <c r="G62" s="393"/>
      <c r="H62" s="393"/>
      <c r="I62" s="75" t="s">
        <v>186</v>
      </c>
      <c r="J62" s="75"/>
      <c r="K62" s="75" t="s">
        <v>186</v>
      </c>
      <c r="L62" s="75"/>
      <c r="M62" s="394"/>
      <c r="N62" s="385"/>
      <c r="O62" s="75"/>
      <c r="P62" s="64"/>
      <c r="Q62" s="64"/>
      <c r="R62" s="64"/>
      <c r="S62" s="64"/>
      <c r="T62" s="64"/>
      <c r="U62" s="64"/>
      <c r="V62" s="64" t="s">
        <v>135</v>
      </c>
      <c r="W62" s="64"/>
      <c r="X62" s="64"/>
      <c r="Y62" s="64"/>
      <c r="Z62" s="64"/>
      <c r="AA62" s="71"/>
      <c r="AB62" s="72"/>
      <c r="AC62" s="382" t="s">
        <v>182</v>
      </c>
      <c r="AD62" s="382"/>
      <c r="AE62" s="64"/>
      <c r="AF62" s="64"/>
      <c r="AG62" s="71"/>
      <c r="AH62" s="72"/>
      <c r="AI62" s="70"/>
      <c r="AJ62" s="65"/>
      <c r="AK62" s="58"/>
      <c r="AL62" s="58"/>
      <c r="AM62" s="58"/>
      <c r="AN62" s="65"/>
    </row>
    <row r="63" spans="2:40" ht="13.5" customHeight="1" x14ac:dyDescent="0.15">
      <c r="B63" s="69" t="s">
        <v>248</v>
      </c>
      <c r="C63" s="68">
        <v>9</v>
      </c>
      <c r="D63" s="68">
        <v>467.99999999999994</v>
      </c>
      <c r="E63" s="68">
        <v>476.99999999999994</v>
      </c>
      <c r="F63" s="392"/>
      <c r="G63" s="393"/>
      <c r="H63" s="393"/>
      <c r="I63" s="75" t="s">
        <v>186</v>
      </c>
      <c r="J63" s="75"/>
      <c r="K63" s="75" t="s">
        <v>186</v>
      </c>
      <c r="L63" s="75"/>
      <c r="M63" s="394"/>
      <c r="N63" s="385"/>
      <c r="O63" s="75"/>
      <c r="P63" s="64" t="s">
        <v>249</v>
      </c>
      <c r="Q63" s="64"/>
      <c r="R63" s="64"/>
      <c r="S63" s="64" t="s">
        <v>249</v>
      </c>
      <c r="T63" s="64"/>
      <c r="U63" s="64"/>
      <c r="V63" s="64" t="s">
        <v>135</v>
      </c>
      <c r="W63" s="64"/>
      <c r="X63" s="64"/>
      <c r="Y63" s="64"/>
      <c r="Z63" s="64"/>
      <c r="AA63" s="71"/>
      <c r="AB63" s="72"/>
      <c r="AC63" s="382" t="s">
        <v>182</v>
      </c>
      <c r="AD63" s="382"/>
      <c r="AE63" s="64"/>
      <c r="AF63" s="64"/>
      <c r="AG63" s="71"/>
      <c r="AH63" s="72"/>
      <c r="AI63" s="70"/>
      <c r="AJ63" s="65"/>
      <c r="AK63" s="386" t="s">
        <v>271</v>
      </c>
      <c r="AL63" s="387"/>
      <c r="AM63" s="387"/>
      <c r="AN63" s="388"/>
    </row>
    <row r="64" spans="2:40" ht="13.5" customHeight="1" x14ac:dyDescent="0.15">
      <c r="B64" s="69" t="s">
        <v>250</v>
      </c>
      <c r="C64" s="68">
        <v>9</v>
      </c>
      <c r="D64" s="68">
        <v>476.99999999999994</v>
      </c>
      <c r="E64" s="68">
        <v>485.99999999999994</v>
      </c>
      <c r="F64" s="392"/>
      <c r="G64" s="393"/>
      <c r="H64" s="393"/>
      <c r="I64" s="75" t="s">
        <v>186</v>
      </c>
      <c r="J64" s="75"/>
      <c r="K64" s="75" t="s">
        <v>186</v>
      </c>
      <c r="L64" s="75"/>
      <c r="M64" s="394"/>
      <c r="N64" s="385"/>
      <c r="O64" s="75"/>
      <c r="P64" s="64"/>
      <c r="Q64" s="64"/>
      <c r="R64" s="64"/>
      <c r="S64" s="64"/>
      <c r="T64" s="64"/>
      <c r="U64" s="64"/>
      <c r="V64" s="64" t="s">
        <v>135</v>
      </c>
      <c r="W64" s="64"/>
      <c r="X64" s="64"/>
      <c r="Y64" s="64"/>
      <c r="Z64" s="64"/>
      <c r="AA64" s="71"/>
      <c r="AB64" s="72"/>
      <c r="AC64" s="382" t="s">
        <v>182</v>
      </c>
      <c r="AD64" s="382"/>
      <c r="AE64" s="64"/>
      <c r="AF64" s="64"/>
      <c r="AG64" s="71"/>
      <c r="AH64" s="72"/>
      <c r="AI64" s="70"/>
      <c r="AJ64" s="65"/>
      <c r="AK64" s="58"/>
      <c r="AL64" s="58"/>
      <c r="AM64" s="58"/>
      <c r="AN64" s="65"/>
    </row>
    <row r="65" spans="2:40" ht="13.5" customHeight="1" x14ac:dyDescent="0.15">
      <c r="B65" s="69" t="s">
        <v>251</v>
      </c>
      <c r="C65" s="68">
        <v>9</v>
      </c>
      <c r="D65" s="68">
        <v>485.99999999999994</v>
      </c>
      <c r="E65" s="68">
        <v>494.99999999999994</v>
      </c>
      <c r="F65" s="392"/>
      <c r="G65" s="393"/>
      <c r="H65" s="393"/>
      <c r="I65" s="75" t="s">
        <v>186</v>
      </c>
      <c r="J65" s="75"/>
      <c r="K65" s="75" t="s">
        <v>186</v>
      </c>
      <c r="L65" s="75"/>
      <c r="M65" s="394"/>
      <c r="N65" s="385"/>
      <c r="O65" s="75"/>
      <c r="P65" s="64"/>
      <c r="Q65" s="64"/>
      <c r="R65" s="64"/>
      <c r="S65" s="64"/>
      <c r="T65" s="64"/>
      <c r="U65" s="64"/>
      <c r="V65" s="64" t="s">
        <v>135</v>
      </c>
      <c r="W65" s="64"/>
      <c r="X65" s="64"/>
      <c r="Y65" s="64"/>
      <c r="Z65" s="64"/>
      <c r="AA65" s="71"/>
      <c r="AB65" s="72"/>
      <c r="AC65" s="382" t="s">
        <v>182</v>
      </c>
      <c r="AD65" s="382"/>
      <c r="AE65" s="64"/>
      <c r="AF65" s="64"/>
      <c r="AG65" s="71"/>
      <c r="AH65" s="72"/>
      <c r="AI65" s="70"/>
      <c r="AJ65" s="65"/>
      <c r="AK65" s="58"/>
      <c r="AL65" s="58"/>
      <c r="AM65" s="58"/>
      <c r="AN65" s="65"/>
    </row>
    <row r="66" spans="2:40" ht="13.5" customHeight="1" x14ac:dyDescent="0.15">
      <c r="B66" s="69" t="s">
        <v>252</v>
      </c>
      <c r="C66" s="68">
        <v>9</v>
      </c>
      <c r="D66" s="68">
        <v>494.99999999999994</v>
      </c>
      <c r="E66" s="68">
        <v>503.99999999999994</v>
      </c>
      <c r="F66" s="395"/>
      <c r="G66" s="393"/>
      <c r="H66" s="393"/>
      <c r="I66" s="75" t="s">
        <v>186</v>
      </c>
      <c r="J66" s="75"/>
      <c r="K66" s="75" t="s">
        <v>186</v>
      </c>
      <c r="L66" s="75"/>
      <c r="M66" s="394"/>
      <c r="N66" s="385"/>
      <c r="O66" s="75"/>
      <c r="P66" s="64"/>
      <c r="Q66" s="64"/>
      <c r="R66" s="64"/>
      <c r="S66" s="64"/>
      <c r="T66" s="64"/>
      <c r="U66" s="64" t="s">
        <v>199</v>
      </c>
      <c r="V66" s="64" t="s">
        <v>135</v>
      </c>
      <c r="W66" s="64"/>
      <c r="X66" s="64"/>
      <c r="Y66" s="64"/>
      <c r="Z66" s="64"/>
      <c r="AA66" s="71"/>
      <c r="AB66" s="72"/>
      <c r="AC66" s="382" t="s">
        <v>182</v>
      </c>
      <c r="AD66" s="382"/>
      <c r="AE66" s="64"/>
      <c r="AF66" s="64"/>
      <c r="AG66" s="71"/>
      <c r="AH66" s="72"/>
      <c r="AI66" s="70"/>
      <c r="AJ66" s="65"/>
      <c r="AK66" s="386" t="s">
        <v>271</v>
      </c>
      <c r="AL66" s="387"/>
      <c r="AM66" s="387"/>
      <c r="AN66" s="388"/>
    </row>
    <row r="67" spans="2:40" ht="13.5" customHeight="1" x14ac:dyDescent="0.15">
      <c r="B67" s="69" t="s">
        <v>253</v>
      </c>
      <c r="C67" s="68">
        <v>9</v>
      </c>
      <c r="D67" s="68">
        <v>503.99999999999994</v>
      </c>
      <c r="E67" s="68">
        <v>513</v>
      </c>
      <c r="F67" s="395"/>
      <c r="G67" s="393"/>
      <c r="H67" s="393"/>
      <c r="I67" s="75" t="s">
        <v>186</v>
      </c>
      <c r="J67" s="75"/>
      <c r="K67" s="75" t="s">
        <v>186</v>
      </c>
      <c r="L67" s="75"/>
      <c r="M67" s="394"/>
      <c r="N67" s="385"/>
      <c r="O67" s="75"/>
      <c r="P67" s="64"/>
      <c r="Q67" s="64"/>
      <c r="R67" s="64"/>
      <c r="S67" s="64"/>
      <c r="T67" s="64"/>
      <c r="U67" s="64"/>
      <c r="V67" s="64" t="s">
        <v>135</v>
      </c>
      <c r="W67" s="64"/>
      <c r="X67" s="64"/>
      <c r="Y67" s="64"/>
      <c r="Z67" s="64"/>
      <c r="AA67" s="71"/>
      <c r="AB67" s="72"/>
      <c r="AC67" s="382" t="s">
        <v>182</v>
      </c>
      <c r="AD67" s="382"/>
      <c r="AE67" s="64"/>
      <c r="AF67" s="64"/>
      <c r="AG67" s="71"/>
      <c r="AH67" s="72"/>
      <c r="AI67" s="70"/>
      <c r="AJ67" s="65"/>
      <c r="AK67" s="58"/>
      <c r="AL67" s="58"/>
      <c r="AM67" s="58"/>
      <c r="AN67" s="65"/>
    </row>
    <row r="68" spans="2:40" ht="13.5" customHeight="1" x14ac:dyDescent="0.15">
      <c r="B68" s="69" t="s">
        <v>254</v>
      </c>
      <c r="C68" s="68">
        <v>9</v>
      </c>
      <c r="D68" s="68">
        <v>513</v>
      </c>
      <c r="E68" s="68">
        <v>522</v>
      </c>
      <c r="F68" s="395"/>
      <c r="G68" s="393"/>
      <c r="H68" s="393"/>
      <c r="I68" s="75" t="s">
        <v>186</v>
      </c>
      <c r="J68" s="75"/>
      <c r="K68" s="75" t="s">
        <v>186</v>
      </c>
      <c r="L68" s="75"/>
      <c r="M68" s="394"/>
      <c r="N68" s="385"/>
      <c r="O68" s="75"/>
      <c r="P68" s="64"/>
      <c r="Q68" s="64"/>
      <c r="R68" s="64"/>
      <c r="S68" s="64"/>
      <c r="T68" s="74"/>
      <c r="U68" s="74"/>
      <c r="V68" s="64" t="s">
        <v>135</v>
      </c>
      <c r="W68" s="64"/>
      <c r="X68" s="64"/>
      <c r="Y68" s="64"/>
      <c r="Z68" s="64"/>
      <c r="AA68" s="71"/>
      <c r="AB68" s="72"/>
      <c r="AC68" s="382" t="s">
        <v>182</v>
      </c>
      <c r="AD68" s="382"/>
      <c r="AE68" s="64"/>
      <c r="AF68" s="64"/>
      <c r="AG68" s="71"/>
      <c r="AH68" s="72"/>
      <c r="AI68" s="70"/>
      <c r="AJ68" s="65"/>
      <c r="AK68" s="58"/>
      <c r="AL68" s="58"/>
      <c r="AM68" s="58"/>
      <c r="AN68" s="65"/>
    </row>
    <row r="69" spans="2:40" ht="13.5" customHeight="1" x14ac:dyDescent="0.15">
      <c r="B69" s="69" t="s">
        <v>255</v>
      </c>
      <c r="C69" s="68">
        <v>9</v>
      </c>
      <c r="D69" s="68">
        <v>522</v>
      </c>
      <c r="E69" s="68">
        <v>531</v>
      </c>
      <c r="F69" s="392"/>
      <c r="G69" s="393"/>
      <c r="H69" s="393"/>
      <c r="I69" s="75" t="s">
        <v>186</v>
      </c>
      <c r="J69" s="75"/>
      <c r="K69" s="75" t="s">
        <v>186</v>
      </c>
      <c r="L69" s="75"/>
      <c r="M69" s="394"/>
      <c r="N69" s="385"/>
      <c r="O69" s="75" t="s">
        <v>203</v>
      </c>
      <c r="P69" s="64" t="s">
        <v>256</v>
      </c>
      <c r="Q69" s="64"/>
      <c r="R69" s="64"/>
      <c r="S69" s="64" t="s">
        <v>256</v>
      </c>
      <c r="T69" s="64"/>
      <c r="U69" s="64"/>
      <c r="V69" s="64" t="s">
        <v>135</v>
      </c>
      <c r="W69" s="64"/>
      <c r="X69" s="64"/>
      <c r="Y69" s="64"/>
      <c r="Z69" s="64"/>
      <c r="AA69" s="71"/>
      <c r="AB69" s="72"/>
      <c r="AC69" s="382" t="s">
        <v>182</v>
      </c>
      <c r="AD69" s="382"/>
      <c r="AE69" s="64"/>
      <c r="AF69" s="64"/>
      <c r="AG69" s="71"/>
      <c r="AH69" s="72"/>
      <c r="AI69" s="70"/>
      <c r="AJ69" s="65"/>
      <c r="AK69" s="58"/>
      <c r="AL69" s="58"/>
      <c r="AM69" s="58"/>
      <c r="AN69" s="65"/>
    </row>
    <row r="70" spans="2:40" ht="13.5" customHeight="1" x14ac:dyDescent="0.15">
      <c r="B70" s="69" t="s">
        <v>257</v>
      </c>
      <c r="C70" s="68">
        <v>9</v>
      </c>
      <c r="D70" s="68">
        <v>531</v>
      </c>
      <c r="E70" s="68">
        <v>540</v>
      </c>
      <c r="F70" s="392"/>
      <c r="G70" s="393"/>
      <c r="H70" s="393"/>
      <c r="I70" s="75" t="s">
        <v>186</v>
      </c>
      <c r="J70" s="75"/>
      <c r="K70" s="75" t="s">
        <v>186</v>
      </c>
      <c r="L70" s="75"/>
      <c r="M70" s="394"/>
      <c r="N70" s="385"/>
      <c r="O70" s="75"/>
      <c r="P70" s="64"/>
      <c r="Q70" s="64"/>
      <c r="R70" s="64"/>
      <c r="S70" s="64"/>
      <c r="T70" s="64"/>
      <c r="U70" s="64"/>
      <c r="V70" s="64" t="s">
        <v>135</v>
      </c>
      <c r="W70" s="64"/>
      <c r="X70" s="64"/>
      <c r="Y70" s="64"/>
      <c r="Z70" s="64"/>
      <c r="AA70" s="71"/>
      <c r="AB70" s="72"/>
      <c r="AC70" s="382" t="s">
        <v>182</v>
      </c>
      <c r="AD70" s="382"/>
      <c r="AE70" s="64"/>
      <c r="AF70" s="64"/>
      <c r="AG70" s="71"/>
      <c r="AH70" s="72"/>
      <c r="AI70" s="70"/>
      <c r="AJ70" s="65"/>
      <c r="AK70" s="58"/>
      <c r="AL70" s="58"/>
      <c r="AM70" s="58"/>
      <c r="AN70" s="65"/>
    </row>
    <row r="71" spans="2:40" ht="13.5" customHeight="1" x14ac:dyDescent="0.15">
      <c r="B71" s="69" t="s">
        <v>258</v>
      </c>
      <c r="C71" s="68">
        <v>9</v>
      </c>
      <c r="D71" s="68">
        <v>540</v>
      </c>
      <c r="E71" s="68">
        <v>549</v>
      </c>
      <c r="F71" s="392"/>
      <c r="G71" s="393"/>
      <c r="H71" s="393"/>
      <c r="I71" s="75" t="s">
        <v>186</v>
      </c>
      <c r="J71" s="75"/>
      <c r="K71" s="75" t="s">
        <v>186</v>
      </c>
      <c r="L71" s="75"/>
      <c r="M71" s="394"/>
      <c r="N71" s="385"/>
      <c r="O71" s="75"/>
      <c r="P71" s="64"/>
      <c r="Q71" s="64"/>
      <c r="R71" s="64"/>
      <c r="S71" s="64"/>
      <c r="T71" s="64"/>
      <c r="U71" s="64"/>
      <c r="V71" s="64" t="s">
        <v>135</v>
      </c>
      <c r="W71" s="64"/>
      <c r="X71" s="64"/>
      <c r="Y71" s="64"/>
      <c r="Z71" s="64"/>
      <c r="AA71" s="71"/>
      <c r="AB71" s="72"/>
      <c r="AC71" s="382" t="s">
        <v>182</v>
      </c>
      <c r="AD71" s="382"/>
      <c r="AE71" s="64"/>
      <c r="AF71" s="64"/>
      <c r="AG71" s="71"/>
      <c r="AH71" s="72"/>
      <c r="AI71" s="70"/>
      <c r="AJ71" s="65"/>
      <c r="AK71" s="386" t="s">
        <v>271</v>
      </c>
      <c r="AL71" s="387"/>
      <c r="AM71" s="387"/>
      <c r="AN71" s="388"/>
    </row>
    <row r="72" spans="2:40" ht="13.5" customHeight="1" x14ac:dyDescent="0.15">
      <c r="B72" s="69" t="s">
        <v>259</v>
      </c>
      <c r="C72" s="68">
        <v>9</v>
      </c>
      <c r="D72" s="68">
        <v>549</v>
      </c>
      <c r="E72" s="68">
        <v>558</v>
      </c>
      <c r="F72" s="392"/>
      <c r="G72" s="393"/>
      <c r="H72" s="393"/>
      <c r="I72" s="75" t="s">
        <v>186</v>
      </c>
      <c r="J72" s="75"/>
      <c r="K72" s="75" t="s">
        <v>186</v>
      </c>
      <c r="L72" s="75"/>
      <c r="M72" s="394"/>
      <c r="N72" s="385"/>
      <c r="O72" s="75"/>
      <c r="P72" s="64"/>
      <c r="Q72" s="64"/>
      <c r="R72" s="64"/>
      <c r="S72" s="64"/>
      <c r="T72" s="64"/>
      <c r="U72" s="64"/>
      <c r="V72" s="64" t="s">
        <v>135</v>
      </c>
      <c r="W72" s="64"/>
      <c r="X72" s="64"/>
      <c r="Y72" s="64"/>
      <c r="Z72" s="64"/>
      <c r="AA72" s="71"/>
      <c r="AB72" s="72"/>
      <c r="AC72" s="382" t="s">
        <v>182</v>
      </c>
      <c r="AD72" s="382"/>
      <c r="AE72" s="64"/>
      <c r="AF72" s="64"/>
      <c r="AG72" s="71"/>
      <c r="AH72" s="72"/>
      <c r="AI72" s="70"/>
      <c r="AJ72" s="65"/>
      <c r="AK72" s="58"/>
      <c r="AL72" s="58"/>
      <c r="AM72" s="58"/>
      <c r="AN72" s="65"/>
    </row>
    <row r="73" spans="2:40" ht="13.5" customHeight="1" x14ac:dyDescent="0.15">
      <c r="B73" s="69" t="s">
        <v>260</v>
      </c>
      <c r="C73" s="68">
        <v>9</v>
      </c>
      <c r="D73" s="68">
        <v>558</v>
      </c>
      <c r="E73" s="68">
        <v>567</v>
      </c>
      <c r="F73" s="392"/>
      <c r="G73" s="393"/>
      <c r="H73" s="393"/>
      <c r="I73" s="75" t="s">
        <v>186</v>
      </c>
      <c r="J73" s="75"/>
      <c r="K73" s="75" t="s">
        <v>186</v>
      </c>
      <c r="L73" s="75"/>
      <c r="M73" s="394"/>
      <c r="N73" s="385"/>
      <c r="O73" s="75"/>
      <c r="P73" s="64"/>
      <c r="Q73" s="64"/>
      <c r="R73" s="64"/>
      <c r="S73" s="64"/>
      <c r="T73" s="64"/>
      <c r="U73" s="64"/>
      <c r="V73" s="64" t="s">
        <v>135</v>
      </c>
      <c r="W73" s="64"/>
      <c r="X73" s="64"/>
      <c r="Y73" s="64"/>
      <c r="Z73" s="64"/>
      <c r="AA73" s="71"/>
      <c r="AB73" s="72"/>
      <c r="AC73" s="382" t="s">
        <v>182</v>
      </c>
      <c r="AD73" s="382"/>
      <c r="AE73" s="64"/>
      <c r="AF73" s="64"/>
      <c r="AG73" s="71"/>
      <c r="AH73" s="72"/>
      <c r="AI73" s="70"/>
      <c r="AJ73" s="65"/>
      <c r="AK73" s="58"/>
      <c r="AL73" s="58"/>
      <c r="AM73" s="58"/>
      <c r="AN73" s="65"/>
    </row>
    <row r="74" spans="2:40" ht="13.5" customHeight="1" x14ac:dyDescent="0.15">
      <c r="B74" s="69" t="s">
        <v>261</v>
      </c>
      <c r="C74" s="68">
        <v>9</v>
      </c>
      <c r="D74" s="68">
        <v>567</v>
      </c>
      <c r="E74" s="68">
        <v>576</v>
      </c>
      <c r="F74" s="392"/>
      <c r="G74" s="393"/>
      <c r="H74" s="393"/>
      <c r="I74" s="75" t="s">
        <v>186</v>
      </c>
      <c r="J74" s="75"/>
      <c r="K74" s="75" t="s">
        <v>186</v>
      </c>
      <c r="L74" s="75"/>
      <c r="M74" s="394"/>
      <c r="N74" s="385"/>
      <c r="O74" s="75"/>
      <c r="P74" s="64" t="s">
        <v>262</v>
      </c>
      <c r="Q74" s="64"/>
      <c r="R74" s="64"/>
      <c r="S74" s="64" t="s">
        <v>262</v>
      </c>
      <c r="T74" s="64"/>
      <c r="U74" s="64"/>
      <c r="V74" s="64" t="s">
        <v>135</v>
      </c>
      <c r="W74" s="64"/>
      <c r="X74" s="64"/>
      <c r="Y74" s="64"/>
      <c r="Z74" s="64"/>
      <c r="AA74" s="71"/>
      <c r="AB74" s="72"/>
      <c r="AC74" s="382" t="s">
        <v>182</v>
      </c>
      <c r="AD74" s="382"/>
      <c r="AE74" s="64"/>
      <c r="AF74" s="64"/>
      <c r="AG74" s="71"/>
      <c r="AH74" s="72"/>
      <c r="AI74" s="70"/>
      <c r="AJ74" s="65"/>
      <c r="AK74" s="386" t="s">
        <v>271</v>
      </c>
      <c r="AL74" s="387"/>
      <c r="AM74" s="387"/>
      <c r="AN74" s="388"/>
    </row>
    <row r="75" spans="2:40" ht="13.5" customHeight="1" x14ac:dyDescent="0.15">
      <c r="B75" s="69" t="s">
        <v>263</v>
      </c>
      <c r="C75" s="68">
        <v>9</v>
      </c>
      <c r="D75" s="68">
        <v>576</v>
      </c>
      <c r="E75" s="68">
        <v>585</v>
      </c>
      <c r="F75" s="392"/>
      <c r="G75" s="393"/>
      <c r="H75" s="393"/>
      <c r="I75" s="75" t="s">
        <v>186</v>
      </c>
      <c r="J75" s="75"/>
      <c r="K75" s="75" t="s">
        <v>186</v>
      </c>
      <c r="L75" s="75"/>
      <c r="M75" s="394"/>
      <c r="N75" s="385"/>
      <c r="O75" s="75"/>
      <c r="P75" s="64"/>
      <c r="Q75" s="64"/>
      <c r="R75" s="64"/>
      <c r="S75" s="64"/>
      <c r="T75" s="64"/>
      <c r="U75" s="64"/>
      <c r="V75" s="64" t="s">
        <v>135</v>
      </c>
      <c r="W75" s="64"/>
      <c r="X75" s="64"/>
      <c r="Y75" s="64"/>
      <c r="Z75" s="64"/>
      <c r="AA75" s="71"/>
      <c r="AB75" s="72"/>
      <c r="AC75" s="382" t="s">
        <v>182</v>
      </c>
      <c r="AD75" s="382"/>
      <c r="AE75" s="64"/>
      <c r="AF75" s="64"/>
      <c r="AG75" s="71"/>
      <c r="AH75" s="72"/>
      <c r="AI75" s="70"/>
      <c r="AJ75" s="65"/>
      <c r="AK75" s="58"/>
      <c r="AL75" s="58"/>
      <c r="AM75" s="58"/>
      <c r="AN75" s="65"/>
    </row>
    <row r="76" spans="2:40" ht="13.5" customHeight="1" x14ac:dyDescent="0.15">
      <c r="B76" s="69" t="s">
        <v>264</v>
      </c>
      <c r="C76" s="68">
        <v>9</v>
      </c>
      <c r="D76" s="68">
        <v>585</v>
      </c>
      <c r="E76" s="68">
        <v>594</v>
      </c>
      <c r="F76" s="392"/>
      <c r="G76" s="393"/>
      <c r="H76" s="393"/>
      <c r="I76" s="75" t="s">
        <v>186</v>
      </c>
      <c r="J76" s="75"/>
      <c r="K76" s="75" t="s">
        <v>186</v>
      </c>
      <c r="L76" s="75"/>
      <c r="M76" s="394"/>
      <c r="N76" s="385"/>
      <c r="O76" s="75"/>
      <c r="P76" s="64"/>
      <c r="Q76" s="64"/>
      <c r="R76" s="64"/>
      <c r="S76" s="64"/>
      <c r="T76" s="64"/>
      <c r="U76" s="64"/>
      <c r="V76" s="64" t="s">
        <v>135</v>
      </c>
      <c r="W76" s="64"/>
      <c r="X76" s="64"/>
      <c r="Y76" s="64"/>
      <c r="Z76" s="64"/>
      <c r="AA76" s="71"/>
      <c r="AB76" s="72"/>
      <c r="AC76" s="382" t="s">
        <v>182</v>
      </c>
      <c r="AD76" s="382"/>
      <c r="AE76" s="64"/>
      <c r="AF76" s="64"/>
      <c r="AG76" s="71"/>
      <c r="AH76" s="72"/>
      <c r="AI76" s="70"/>
      <c r="AJ76" s="65"/>
      <c r="AK76" s="58"/>
      <c r="AL76" s="58"/>
      <c r="AM76" s="58"/>
      <c r="AN76" s="65"/>
    </row>
    <row r="77" spans="2:40" ht="13.5" customHeight="1" x14ac:dyDescent="0.15">
      <c r="B77" s="69" t="s">
        <v>265</v>
      </c>
      <c r="C77" s="68">
        <v>6</v>
      </c>
      <c r="D77" s="68">
        <v>594</v>
      </c>
      <c r="E77" s="68">
        <v>600</v>
      </c>
      <c r="F77" s="392"/>
      <c r="G77" s="393"/>
      <c r="H77" s="393"/>
      <c r="I77" s="75" t="s">
        <v>186</v>
      </c>
      <c r="J77" s="75"/>
      <c r="K77" s="75" t="s">
        <v>186</v>
      </c>
      <c r="L77" s="75"/>
      <c r="M77" s="394"/>
      <c r="N77" s="385"/>
      <c r="O77" s="75"/>
      <c r="P77" s="64"/>
      <c r="Q77" s="64"/>
      <c r="R77" s="64"/>
      <c r="S77" s="64"/>
      <c r="T77" s="64"/>
      <c r="U77" s="64"/>
      <c r="V77" s="64" t="s">
        <v>135</v>
      </c>
      <c r="W77" s="64"/>
      <c r="X77" s="64"/>
      <c r="Y77" s="64"/>
      <c r="Z77" s="64"/>
      <c r="AA77" s="71"/>
      <c r="AB77" s="72"/>
      <c r="AC77" s="382" t="s">
        <v>182</v>
      </c>
      <c r="AD77" s="382"/>
      <c r="AE77" s="64"/>
      <c r="AF77" s="64"/>
      <c r="AG77" s="71"/>
      <c r="AH77" s="72"/>
      <c r="AI77" s="70"/>
      <c r="AJ77" s="65"/>
      <c r="AK77" s="58"/>
      <c r="AL77" s="58"/>
      <c r="AM77" s="58"/>
      <c r="AN77" s="65"/>
    </row>
    <row r="78" spans="2:40" ht="13.5" customHeight="1" x14ac:dyDescent="0.15">
      <c r="B78" s="69" t="s">
        <v>266</v>
      </c>
      <c r="C78" s="68">
        <v>0</v>
      </c>
      <c r="D78" s="68">
        <v>600</v>
      </c>
      <c r="E78" s="68">
        <v>600</v>
      </c>
      <c r="F78" s="395" t="s">
        <v>270</v>
      </c>
      <c r="G78" s="393"/>
      <c r="H78" s="393"/>
      <c r="I78" s="75"/>
      <c r="J78" s="75"/>
      <c r="K78" s="75"/>
      <c r="L78" s="75"/>
      <c r="M78" s="394"/>
      <c r="N78" s="385"/>
      <c r="O78" s="75"/>
      <c r="P78" s="64"/>
      <c r="Q78" s="64"/>
      <c r="R78" s="64"/>
      <c r="S78" s="64"/>
      <c r="T78" s="64"/>
      <c r="U78" s="64"/>
      <c r="V78" s="64"/>
      <c r="W78" s="64"/>
      <c r="X78" s="64"/>
      <c r="Y78" s="64"/>
      <c r="Z78" s="64"/>
      <c r="AA78" s="71"/>
      <c r="AB78" s="72"/>
      <c r="AC78" s="382"/>
      <c r="AD78" s="382"/>
      <c r="AE78" s="64"/>
      <c r="AF78" s="64"/>
      <c r="AG78" s="71"/>
      <c r="AH78" s="72"/>
      <c r="AI78" s="70"/>
      <c r="AJ78" s="65"/>
      <c r="AK78" s="383" t="s">
        <v>274</v>
      </c>
      <c r="AL78" s="384"/>
      <c r="AM78" s="384"/>
      <c r="AN78" s="385"/>
    </row>
    <row r="79" spans="2:40" ht="13.5" customHeight="1" x14ac:dyDescent="0.15">
      <c r="B79" s="69"/>
      <c r="C79" s="68"/>
      <c r="D79" s="68"/>
      <c r="E79" s="68"/>
      <c r="F79" s="395"/>
      <c r="G79" s="393"/>
      <c r="H79" s="393"/>
      <c r="I79" s="75"/>
      <c r="J79" s="75"/>
      <c r="K79" s="75"/>
      <c r="L79" s="75"/>
      <c r="M79" s="394"/>
      <c r="N79" s="385"/>
      <c r="O79" s="75"/>
      <c r="P79" s="64"/>
      <c r="Q79" s="64"/>
      <c r="R79" s="64"/>
      <c r="S79" s="64"/>
      <c r="T79" s="64"/>
      <c r="U79" s="64"/>
      <c r="V79" s="64"/>
      <c r="W79" s="64"/>
      <c r="X79" s="64"/>
      <c r="Y79" s="64"/>
      <c r="Z79" s="64"/>
      <c r="AA79" s="71"/>
      <c r="AB79" s="72"/>
      <c r="AC79" s="382"/>
      <c r="AD79" s="382"/>
      <c r="AE79" s="64"/>
      <c r="AF79" s="64"/>
      <c r="AG79" s="71"/>
      <c r="AH79" s="72"/>
      <c r="AI79" s="70"/>
      <c r="AJ79" s="65"/>
      <c r="AK79" s="58"/>
      <c r="AL79" s="58"/>
      <c r="AM79" s="58"/>
      <c r="AN79" s="65"/>
    </row>
    <row r="80" spans="2:40" ht="13.5" customHeight="1" x14ac:dyDescent="0.15">
      <c r="B80" s="69"/>
      <c r="C80" s="68"/>
      <c r="D80" s="68"/>
      <c r="E80" s="68"/>
      <c r="F80" s="395"/>
      <c r="G80" s="393"/>
      <c r="H80" s="393"/>
      <c r="I80" s="75"/>
      <c r="J80" s="75"/>
      <c r="K80" s="75"/>
      <c r="L80" s="75"/>
      <c r="M80" s="394"/>
      <c r="N80" s="385"/>
      <c r="O80" s="75"/>
      <c r="P80" s="64"/>
      <c r="Q80" s="64"/>
      <c r="R80" s="64"/>
      <c r="S80" s="64"/>
      <c r="T80" s="64"/>
      <c r="U80" s="64"/>
      <c r="V80" s="64"/>
      <c r="W80" s="64"/>
      <c r="X80" s="64"/>
      <c r="Y80" s="64"/>
      <c r="Z80" s="64"/>
      <c r="AA80" s="71"/>
      <c r="AB80" s="72"/>
      <c r="AC80" s="382"/>
      <c r="AD80" s="382"/>
      <c r="AE80" s="64"/>
      <c r="AF80" s="64"/>
      <c r="AG80" s="71"/>
      <c r="AH80" s="72"/>
      <c r="AI80" s="70"/>
      <c r="AJ80" s="65"/>
      <c r="AK80" s="58"/>
      <c r="AL80" s="58"/>
      <c r="AM80" s="58"/>
      <c r="AN80" s="65"/>
    </row>
    <row r="81" spans="2:40" ht="13.5" customHeight="1" x14ac:dyDescent="0.15">
      <c r="B81" s="69"/>
      <c r="C81" s="68"/>
      <c r="D81" s="68"/>
      <c r="E81" s="68"/>
      <c r="F81" s="475"/>
      <c r="G81" s="393"/>
      <c r="H81" s="393"/>
      <c r="I81" s="67"/>
      <c r="J81" s="67"/>
      <c r="K81" s="67"/>
      <c r="L81" s="67"/>
      <c r="M81" s="394"/>
      <c r="N81" s="385"/>
      <c r="O81" s="67"/>
      <c r="P81" s="66"/>
      <c r="Q81" s="66"/>
      <c r="R81" s="66"/>
      <c r="S81" s="66"/>
      <c r="T81" s="64"/>
      <c r="U81" s="64"/>
      <c r="V81" s="64"/>
      <c r="W81" s="64"/>
      <c r="X81" s="64"/>
      <c r="Y81" s="64"/>
      <c r="Z81" s="64"/>
      <c r="AA81" s="71"/>
      <c r="AB81" s="72"/>
      <c r="AC81" s="382"/>
      <c r="AD81" s="382"/>
      <c r="AE81" s="64"/>
      <c r="AF81" s="64"/>
      <c r="AG81" s="71"/>
      <c r="AH81" s="72"/>
      <c r="AI81" s="70"/>
      <c r="AJ81" s="65"/>
      <c r="AK81" s="58"/>
      <c r="AL81" s="58"/>
      <c r="AM81" s="58"/>
      <c r="AN81" s="65"/>
    </row>
    <row r="82" spans="2:40" ht="13.5" customHeight="1" x14ac:dyDescent="0.15">
      <c r="B82" s="69"/>
      <c r="C82" s="68"/>
      <c r="D82" s="68"/>
      <c r="E82" s="68"/>
      <c r="F82" s="475"/>
      <c r="G82" s="393"/>
      <c r="H82" s="393"/>
      <c r="I82" s="67"/>
      <c r="J82" s="67"/>
      <c r="K82" s="67"/>
      <c r="L82" s="67"/>
      <c r="M82" s="394"/>
      <c r="N82" s="385"/>
      <c r="O82" s="67"/>
      <c r="P82" s="66"/>
      <c r="Q82" s="66"/>
      <c r="R82" s="66"/>
      <c r="S82" s="66"/>
      <c r="T82" s="64"/>
      <c r="U82" s="64"/>
      <c r="V82" s="64"/>
      <c r="W82" s="64"/>
      <c r="X82" s="64"/>
      <c r="Y82" s="64"/>
      <c r="Z82" s="64"/>
      <c r="AA82" s="71"/>
      <c r="AB82" s="72"/>
      <c r="AC82" s="382"/>
      <c r="AD82" s="382"/>
      <c r="AE82" s="64"/>
      <c r="AF82" s="64"/>
      <c r="AG82" s="71"/>
      <c r="AH82" s="72"/>
      <c r="AI82" s="70"/>
      <c r="AJ82" s="65"/>
      <c r="AK82" s="58"/>
      <c r="AL82" s="58"/>
      <c r="AM82" s="58"/>
      <c r="AN82" s="65"/>
    </row>
    <row r="83" spans="2:40" ht="13.5" customHeight="1" x14ac:dyDescent="0.15">
      <c r="B83" s="4" t="s">
        <v>138</v>
      </c>
    </row>
    <row r="84" spans="2:40" ht="13.5" customHeight="1" x14ac:dyDescent="0.15"/>
    <row r="85" spans="2:40" ht="13.5" customHeight="1" x14ac:dyDescent="0.15"/>
    <row r="86" spans="2:40" ht="13.5" customHeight="1" x14ac:dyDescent="0.15"/>
    <row r="87" spans="2:40" ht="13.5" customHeight="1" x14ac:dyDescent="0.15"/>
    <row r="88" spans="2:40" ht="13.5" customHeight="1" x14ac:dyDescent="0.15"/>
    <row r="89" spans="2:40" ht="13.5" customHeight="1" x14ac:dyDescent="0.15"/>
    <row r="90" spans="2:40" ht="13.5" customHeight="1" x14ac:dyDescent="0.15"/>
    <row r="91" spans="2:40" ht="13.5" customHeight="1" x14ac:dyDescent="0.15"/>
    <row r="92" spans="2:40" ht="13.5" customHeight="1" x14ac:dyDescent="0.15"/>
    <row r="93" spans="2:40" ht="13.5" customHeight="1" x14ac:dyDescent="0.15"/>
    <row r="94" spans="2:40" ht="13.5" customHeight="1" x14ac:dyDescent="0.15"/>
    <row r="95" spans="2:40" ht="13.5" customHeight="1" x14ac:dyDescent="0.15"/>
    <row r="96" spans="2:40" ht="13.5" customHeight="1" x14ac:dyDescent="0.15"/>
  </sheetData>
  <mergeCells count="292">
    <mergeCell ref="F81:H81"/>
    <mergeCell ref="M81:N81"/>
    <mergeCell ref="AC81:AD81"/>
    <mergeCell ref="F82:H82"/>
    <mergeCell ref="M82:N82"/>
    <mergeCell ref="AC82:AD82"/>
    <mergeCell ref="AC74:AD74"/>
    <mergeCell ref="AC75:AD75"/>
    <mergeCell ref="AC76:AD76"/>
    <mergeCell ref="M76:N76"/>
    <mergeCell ref="AC78:AD78"/>
    <mergeCell ref="F80:H80"/>
    <mergeCell ref="M80:N80"/>
    <mergeCell ref="AC80:AD80"/>
    <mergeCell ref="AC63:AD63"/>
    <mergeCell ref="F78:H78"/>
    <mergeCell ref="M78:N78"/>
    <mergeCell ref="F77:H77"/>
    <mergeCell ref="M77:N77"/>
    <mergeCell ref="F72:H72"/>
    <mergeCell ref="M72:N72"/>
    <mergeCell ref="M70:N70"/>
    <mergeCell ref="F71:H71"/>
    <mergeCell ref="M71:N71"/>
    <mergeCell ref="F74:H74"/>
    <mergeCell ref="M74:N74"/>
    <mergeCell ref="F75:H75"/>
    <mergeCell ref="M75:N75"/>
    <mergeCell ref="F76:H76"/>
    <mergeCell ref="AE6:AJ7"/>
    <mergeCell ref="X8:X9"/>
    <mergeCell ref="Y8:Y9"/>
    <mergeCell ref="Z8:Z9"/>
    <mergeCell ref="AA8:AA9"/>
    <mergeCell ref="AK74:AN74"/>
    <mergeCell ref="F79:H79"/>
    <mergeCell ref="M79:N79"/>
    <mergeCell ref="AC79:AD79"/>
    <mergeCell ref="F49:H49"/>
    <mergeCell ref="M49:N49"/>
    <mergeCell ref="AC49:AD49"/>
    <mergeCell ref="F50:H50"/>
    <mergeCell ref="M50:N50"/>
    <mergeCell ref="AC50:AD50"/>
    <mergeCell ref="F62:H62"/>
    <mergeCell ref="M62:N62"/>
    <mergeCell ref="AC62:AD62"/>
    <mergeCell ref="AC56:AD56"/>
    <mergeCell ref="F57:H57"/>
    <mergeCell ref="M57:N57"/>
    <mergeCell ref="AC57:AD57"/>
    <mergeCell ref="F63:H63"/>
    <mergeCell ref="M63:N63"/>
    <mergeCell ref="AC52:AD52"/>
    <mergeCell ref="F53:H53"/>
    <mergeCell ref="M53:N53"/>
    <mergeCell ref="AC53:AD53"/>
    <mergeCell ref="F54:H54"/>
    <mergeCell ref="M54:N54"/>
    <mergeCell ref="AC54:AD54"/>
    <mergeCell ref="AG8:AG9"/>
    <mergeCell ref="AH8:AH9"/>
    <mergeCell ref="M43:N43"/>
    <mergeCell ref="F44:H44"/>
    <mergeCell ref="M44:N44"/>
    <mergeCell ref="F40:H40"/>
    <mergeCell ref="M40:N40"/>
    <mergeCell ref="F41:H41"/>
    <mergeCell ref="M41:N41"/>
    <mergeCell ref="F52:H52"/>
    <mergeCell ref="M52:N52"/>
    <mergeCell ref="F48:H48"/>
    <mergeCell ref="M48:N48"/>
    <mergeCell ref="F45:H45"/>
    <mergeCell ref="M45:N45"/>
    <mergeCell ref="F46:H46"/>
    <mergeCell ref="M46:N46"/>
    <mergeCell ref="F47:H47"/>
    <mergeCell ref="M47:N47"/>
    <mergeCell ref="F51:H51"/>
    <mergeCell ref="M51:N51"/>
    <mergeCell ref="I8:I9"/>
    <mergeCell ref="J8:J9"/>
    <mergeCell ref="K8:K9"/>
    <mergeCell ref="L8:L9"/>
    <mergeCell ref="U8:U9"/>
    <mergeCell ref="F21:H21"/>
    <mergeCell ref="M21:N21"/>
    <mergeCell ref="F10:H10"/>
    <mergeCell ref="M10:N10"/>
    <mergeCell ref="F20:H20"/>
    <mergeCell ref="M20:N20"/>
    <mergeCell ref="F19:H19"/>
    <mergeCell ref="M19:N19"/>
    <mergeCell ref="F18:H18"/>
    <mergeCell ref="M18:N18"/>
    <mergeCell ref="F17:H17"/>
    <mergeCell ref="M17:N17"/>
    <mergeCell ref="F16:H16"/>
    <mergeCell ref="M16:N16"/>
    <mergeCell ref="F15:H15"/>
    <mergeCell ref="V8:V9"/>
    <mergeCell ref="B6:B9"/>
    <mergeCell ref="C6:C8"/>
    <mergeCell ref="M8:N9"/>
    <mergeCell ref="S8:S9"/>
    <mergeCell ref="T8:T9"/>
    <mergeCell ref="O8:O9"/>
    <mergeCell ref="P8:P9"/>
    <mergeCell ref="F8:H9"/>
    <mergeCell ref="D6:E7"/>
    <mergeCell ref="F6:J7"/>
    <mergeCell ref="K6:N7"/>
    <mergeCell ref="O6:AD6"/>
    <mergeCell ref="AC7:AD9"/>
    <mergeCell ref="Y7:AB7"/>
    <mergeCell ref="Q8:Q9"/>
    <mergeCell ref="R8:R9"/>
    <mergeCell ref="W8:W9"/>
    <mergeCell ref="AE4:AH5"/>
    <mergeCell ref="B3:AN3"/>
    <mergeCell ref="B4:D4"/>
    <mergeCell ref="E4:I4"/>
    <mergeCell ref="J4:L4"/>
    <mergeCell ref="M4:R4"/>
    <mergeCell ref="B5:D5"/>
    <mergeCell ref="E5:I5"/>
    <mergeCell ref="J5:L5"/>
    <mergeCell ref="M5:R5"/>
    <mergeCell ref="S4:X5"/>
    <mergeCell ref="AI4:AN5"/>
    <mergeCell ref="Y4:AD5"/>
    <mergeCell ref="AK58:AN58"/>
    <mergeCell ref="AK60:AN60"/>
    <mergeCell ref="AK63:AN63"/>
    <mergeCell ref="AK66:AN66"/>
    <mergeCell ref="AK71:AN71"/>
    <mergeCell ref="AB8:AB9"/>
    <mergeCell ref="O7:Q7"/>
    <mergeCell ref="S7:T7"/>
    <mergeCell ref="U7:X7"/>
    <mergeCell ref="AC48:AD48"/>
    <mergeCell ref="AC45:AD45"/>
    <mergeCell ref="AC46:AD46"/>
    <mergeCell ref="AC47:AD47"/>
    <mergeCell ref="AK6:AN9"/>
    <mergeCell ref="AI8:AJ9"/>
    <mergeCell ref="AC42:AD42"/>
    <mergeCell ref="AC43:AD43"/>
    <mergeCell ref="AC44:AD44"/>
    <mergeCell ref="AC39:AD39"/>
    <mergeCell ref="AC40:AD40"/>
    <mergeCell ref="AC41:AD41"/>
    <mergeCell ref="AC20:AD20"/>
    <mergeCell ref="AE8:AE9"/>
    <mergeCell ref="AF8:AF9"/>
    <mergeCell ref="F55:H55"/>
    <mergeCell ref="M55:N55"/>
    <mergeCell ref="AC55:AD55"/>
    <mergeCell ref="F56:H56"/>
    <mergeCell ref="M56:N56"/>
    <mergeCell ref="AK13:AN13"/>
    <mergeCell ref="AK19:AN19"/>
    <mergeCell ref="AK21:AN21"/>
    <mergeCell ref="AK27:AN27"/>
    <mergeCell ref="AK30:AN30"/>
    <mergeCell ref="AK33:AN33"/>
    <mergeCell ref="AK35:AN35"/>
    <mergeCell ref="AK38:AN38"/>
    <mergeCell ref="AK41:AN41"/>
    <mergeCell ref="AK44:AN44"/>
    <mergeCell ref="AK49:AN49"/>
    <mergeCell ref="AK52:AN52"/>
    <mergeCell ref="AK55:AN55"/>
    <mergeCell ref="F39:H39"/>
    <mergeCell ref="M39:N39"/>
    <mergeCell ref="F36:H36"/>
    <mergeCell ref="F42:H42"/>
    <mergeCell ref="M42:N42"/>
    <mergeCell ref="F43:H43"/>
    <mergeCell ref="F61:H61"/>
    <mergeCell ref="M61:N61"/>
    <mergeCell ref="AC61:AD61"/>
    <mergeCell ref="F58:H58"/>
    <mergeCell ref="M58:N58"/>
    <mergeCell ref="AC58:AD58"/>
    <mergeCell ref="F59:H59"/>
    <mergeCell ref="M59:N59"/>
    <mergeCell ref="AC59:AD59"/>
    <mergeCell ref="F60:H60"/>
    <mergeCell ref="M60:N60"/>
    <mergeCell ref="AC60:AD60"/>
    <mergeCell ref="AC21:AD21"/>
    <mergeCell ref="AC22:AD22"/>
    <mergeCell ref="F26:H26"/>
    <mergeCell ref="M26:N26"/>
    <mergeCell ref="F25:H25"/>
    <mergeCell ref="M25:N25"/>
    <mergeCell ref="AC25:AD25"/>
    <mergeCell ref="AC26:AD26"/>
    <mergeCell ref="F24:H24"/>
    <mergeCell ref="AC36:AD36"/>
    <mergeCell ref="F37:H37"/>
    <mergeCell ref="M37:N37"/>
    <mergeCell ref="AC37:AD37"/>
    <mergeCell ref="F38:H38"/>
    <mergeCell ref="M38:N38"/>
    <mergeCell ref="AC38:AD38"/>
    <mergeCell ref="F22:H22"/>
    <mergeCell ref="M22:N22"/>
    <mergeCell ref="M36:N36"/>
    <mergeCell ref="M24:N24"/>
    <mergeCell ref="F23:H23"/>
    <mergeCell ref="M23:N23"/>
    <mergeCell ref="AC23:AD23"/>
    <mergeCell ref="AC24:AD24"/>
    <mergeCell ref="F35:H35"/>
    <mergeCell ref="M35:N35"/>
    <mergeCell ref="AC35:AD35"/>
    <mergeCell ref="F28:H28"/>
    <mergeCell ref="M28:N28"/>
    <mergeCell ref="F27:H27"/>
    <mergeCell ref="M27:N27"/>
    <mergeCell ref="AC27:AD27"/>
    <mergeCell ref="AC28:AD28"/>
    <mergeCell ref="M15:N15"/>
    <mergeCell ref="F14:H14"/>
    <mergeCell ref="M14:N14"/>
    <mergeCell ref="F13:H13"/>
    <mergeCell ref="M13:N13"/>
    <mergeCell ref="F12:H12"/>
    <mergeCell ref="M12:N12"/>
    <mergeCell ref="F11:H11"/>
    <mergeCell ref="M11:N11"/>
    <mergeCell ref="AC30:AD30"/>
    <mergeCell ref="F32:H32"/>
    <mergeCell ref="M32:N32"/>
    <mergeCell ref="AC32:AD32"/>
    <mergeCell ref="F33:H33"/>
    <mergeCell ref="M33:N33"/>
    <mergeCell ref="AC33:AD33"/>
    <mergeCell ref="F34:H34"/>
    <mergeCell ref="M34:N34"/>
    <mergeCell ref="AC34:AD34"/>
    <mergeCell ref="AC15:AD15"/>
    <mergeCell ref="AC16:AD16"/>
    <mergeCell ref="AC17:AD17"/>
    <mergeCell ref="AC18:AD18"/>
    <mergeCell ref="F70:H70"/>
    <mergeCell ref="F73:H73"/>
    <mergeCell ref="M73:N73"/>
    <mergeCell ref="F66:H66"/>
    <mergeCell ref="M66:N66"/>
    <mergeCell ref="F67:H67"/>
    <mergeCell ref="M67:N67"/>
    <mergeCell ref="F69:H69"/>
    <mergeCell ref="M69:N69"/>
    <mergeCell ref="F68:H68"/>
    <mergeCell ref="M68:N68"/>
    <mergeCell ref="F31:H31"/>
    <mergeCell ref="M31:N31"/>
    <mergeCell ref="AC31:AD31"/>
    <mergeCell ref="AC51:AD51"/>
    <mergeCell ref="F30:H30"/>
    <mergeCell ref="M30:N30"/>
    <mergeCell ref="F29:H29"/>
    <mergeCell ref="M29:N29"/>
    <mergeCell ref="AC29:AD29"/>
    <mergeCell ref="AC19:AD19"/>
    <mergeCell ref="AK78:AN78"/>
    <mergeCell ref="AK16:AN16"/>
    <mergeCell ref="AK46:AN46"/>
    <mergeCell ref="F65:H65"/>
    <mergeCell ref="M65:N65"/>
    <mergeCell ref="F64:H64"/>
    <mergeCell ref="M64:N64"/>
    <mergeCell ref="AC10:AD10"/>
    <mergeCell ref="AC11:AD11"/>
    <mergeCell ref="AC12:AD12"/>
    <mergeCell ref="AC73:AD73"/>
    <mergeCell ref="AC77:AD77"/>
    <mergeCell ref="AC64:AD64"/>
    <mergeCell ref="AC65:AD65"/>
    <mergeCell ref="AC66:AD66"/>
    <mergeCell ref="AC67:AD67"/>
    <mergeCell ref="AC68:AD68"/>
    <mergeCell ref="AC69:AD69"/>
    <mergeCell ref="AC70:AD70"/>
    <mergeCell ref="AC71:AD71"/>
    <mergeCell ref="AC72:AD72"/>
    <mergeCell ref="AC13:AD13"/>
    <mergeCell ref="AC14:AD14"/>
  </mergeCells>
  <phoneticPr fontId="13"/>
  <dataValidations count="1">
    <dataValidation type="list" allowBlank="1" showInputMessage="1" showErrorMessage="1" sqref="AH11 U47 U76 AB47 AE13:AE37 AF12:AG12 K10:L82"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5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B2:AI31"/>
  <sheetViews>
    <sheetView showGridLines="0" showZeros="0" view="pageBreakPreview" zoomScaleNormal="70" zoomScaleSheetLayoutView="100" workbookViewId="0">
      <selection activeCell="E4" sqref="E4:I4"/>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5" customFormat="1" ht="24.95" customHeight="1" x14ac:dyDescent="0.15">
      <c r="B3" s="480" t="s">
        <v>131</v>
      </c>
      <c r="C3" s="480"/>
      <c r="D3" s="480"/>
      <c r="E3" s="480"/>
      <c r="F3" s="480"/>
      <c r="G3" s="480"/>
      <c r="H3" s="480"/>
      <c r="I3" s="480"/>
      <c r="J3" s="480"/>
      <c r="K3" s="480"/>
      <c r="L3" s="480"/>
      <c r="M3" s="480"/>
      <c r="N3" s="480"/>
      <c r="O3" s="480"/>
      <c r="P3" s="480"/>
      <c r="Q3" s="480"/>
      <c r="R3" s="480"/>
      <c r="S3" s="480"/>
      <c r="T3" s="480"/>
      <c r="U3" s="480"/>
      <c r="V3" s="480"/>
      <c r="W3" s="480"/>
      <c r="X3" s="480"/>
      <c r="Y3" s="480"/>
      <c r="Z3" s="480"/>
      <c r="AA3" s="480"/>
      <c r="AB3" s="480"/>
      <c r="AC3" s="480"/>
      <c r="AD3" s="480"/>
      <c r="AE3" s="480"/>
      <c r="AF3" s="480"/>
      <c r="AG3" s="480"/>
      <c r="AH3" s="480"/>
      <c r="AI3" s="480"/>
    </row>
    <row r="4" spans="2:35" ht="20.100000000000001" customHeight="1" x14ac:dyDescent="0.15">
      <c r="B4" s="481" t="s">
        <v>8</v>
      </c>
      <c r="C4" s="482"/>
      <c r="D4" s="483"/>
      <c r="E4" s="484" t="str">
        <f>'様式A-1'!D3</f>
        <v>(ｻﾊﾞﾔﾏｽﾞｲﾄﾞｳ(ﾉﾎﾞﾘ))</v>
      </c>
      <c r="F4" s="485"/>
      <c r="G4" s="485"/>
      <c r="H4" s="485"/>
      <c r="I4" s="486"/>
      <c r="J4" s="487" t="s">
        <v>9</v>
      </c>
      <c r="K4" s="487"/>
      <c r="L4" s="487"/>
      <c r="M4" s="488" t="str">
        <f>'様式A-1'!J3</f>
        <v>国道262号</v>
      </c>
      <c r="N4" s="488"/>
      <c r="O4" s="488"/>
      <c r="P4" s="488"/>
      <c r="Q4" s="488"/>
      <c r="R4" s="488"/>
      <c r="S4" s="502" t="s">
        <v>94</v>
      </c>
      <c r="T4" s="503"/>
      <c r="U4" s="503"/>
      <c r="V4" s="504"/>
      <c r="W4" s="508" t="str">
        <f>'様式A-1'!K5</f>
        <v>大日本ダイヤコンサルタント株式会社
斉藤 寿英</v>
      </c>
      <c r="X4" s="509"/>
      <c r="Y4" s="509"/>
      <c r="Z4" s="509"/>
      <c r="AA4" s="509"/>
      <c r="AB4" s="510"/>
      <c r="AC4" s="514" t="s">
        <v>123</v>
      </c>
      <c r="AD4" s="515"/>
      <c r="AE4" s="516"/>
      <c r="AF4" s="489">
        <f>'様式A-1'!R5</f>
        <v>43805</v>
      </c>
      <c r="AG4" s="490"/>
      <c r="AH4" s="490"/>
      <c r="AI4" s="491"/>
    </row>
    <row r="5" spans="2:35" ht="20.100000000000001" customHeight="1" x14ac:dyDescent="0.15">
      <c r="B5" s="495" t="s">
        <v>0</v>
      </c>
      <c r="C5" s="496"/>
      <c r="D5" s="497"/>
      <c r="E5" s="498" t="str">
        <f>'様式A-1'!D4</f>
        <v>佐波山隧道（上り）</v>
      </c>
      <c r="F5" s="499"/>
      <c r="G5" s="499"/>
      <c r="H5" s="499"/>
      <c r="I5" s="500"/>
      <c r="J5" s="501" t="s">
        <v>1</v>
      </c>
      <c r="K5" s="501"/>
      <c r="L5" s="501"/>
      <c r="M5" s="488" t="str">
        <f>'様式A-1'!R3</f>
        <v>山口県防府土木建築事務所
山口支所</v>
      </c>
      <c r="N5" s="488"/>
      <c r="O5" s="488"/>
      <c r="P5" s="488"/>
      <c r="Q5" s="488"/>
      <c r="R5" s="488"/>
      <c r="S5" s="505"/>
      <c r="T5" s="506"/>
      <c r="U5" s="506"/>
      <c r="V5" s="507"/>
      <c r="W5" s="511"/>
      <c r="X5" s="512"/>
      <c r="Y5" s="512"/>
      <c r="Z5" s="512"/>
      <c r="AA5" s="512"/>
      <c r="AB5" s="513"/>
      <c r="AC5" s="517"/>
      <c r="AD5" s="518"/>
      <c r="AE5" s="519"/>
      <c r="AF5" s="492"/>
      <c r="AG5" s="493"/>
      <c r="AH5" s="493"/>
      <c r="AI5" s="494"/>
    </row>
    <row r="6" spans="2:35" ht="26.25" customHeight="1" x14ac:dyDescent="0.15">
      <c r="B6" s="478" t="s">
        <v>122</v>
      </c>
      <c r="C6" s="476"/>
      <c r="D6" s="476"/>
      <c r="E6" s="476"/>
      <c r="F6" s="476"/>
      <c r="G6" s="476"/>
      <c r="H6" s="476"/>
      <c r="I6" s="476"/>
      <c r="J6" s="476"/>
      <c r="K6" s="476"/>
      <c r="L6" s="476"/>
      <c r="M6" s="476"/>
      <c r="N6" s="476"/>
      <c r="O6" s="476"/>
      <c r="P6" s="476"/>
      <c r="Q6" s="476"/>
      <c r="R6" s="476"/>
      <c r="S6" s="476"/>
      <c r="T6" s="476"/>
      <c r="U6" s="476"/>
      <c r="V6" s="476"/>
      <c r="W6" s="476"/>
      <c r="X6" s="476"/>
      <c r="Y6" s="476"/>
      <c r="Z6" s="476"/>
      <c r="AA6" s="476"/>
      <c r="AB6" s="476"/>
      <c r="AC6" s="476"/>
      <c r="AD6" s="476"/>
      <c r="AE6" s="476"/>
      <c r="AF6" s="476"/>
      <c r="AG6" s="476"/>
      <c r="AH6" s="476"/>
      <c r="AI6" s="476"/>
    </row>
    <row r="7" spans="2:35" ht="35.450000000000003" customHeight="1" x14ac:dyDescent="0.15">
      <c r="B7" s="479"/>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row>
    <row r="8" spans="2:35" ht="35.450000000000003" customHeight="1" x14ac:dyDescent="0.15">
      <c r="B8" s="479"/>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c r="AG8" s="477"/>
      <c r="AH8" s="477"/>
      <c r="AI8" s="477"/>
    </row>
    <row r="9" spans="2:35" ht="35.450000000000003" customHeight="1" x14ac:dyDescent="0.15">
      <c r="B9" s="479"/>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c r="AG9" s="477"/>
      <c r="AH9" s="477"/>
      <c r="AI9" s="477"/>
    </row>
    <row r="10" spans="2:35" ht="35.450000000000003" customHeight="1" x14ac:dyDescent="0.15">
      <c r="B10" s="479"/>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c r="AG10" s="477"/>
      <c r="AH10" s="477"/>
      <c r="AI10" s="477"/>
    </row>
    <row r="11" spans="2:35" ht="35.450000000000003" customHeight="1" x14ac:dyDescent="0.15">
      <c r="B11" s="479"/>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c r="AG11" s="477"/>
      <c r="AH11" s="477"/>
      <c r="AI11" s="477"/>
    </row>
    <row r="12" spans="2:35" ht="35.450000000000003" customHeight="1" x14ac:dyDescent="0.15">
      <c r="B12" s="479"/>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c r="AG12" s="477"/>
      <c r="AH12" s="477"/>
      <c r="AI12" s="477"/>
    </row>
    <row r="13" spans="2:35" ht="35.450000000000003" customHeight="1" x14ac:dyDescent="0.15">
      <c r="B13" s="479"/>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c r="AG13" s="477"/>
      <c r="AH13" s="477"/>
      <c r="AI13" s="477"/>
    </row>
    <row r="14" spans="2:35" ht="35.450000000000003" customHeight="1" x14ac:dyDescent="0.15">
      <c r="B14" s="479"/>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row>
    <row r="15" spans="2:35" ht="35.450000000000003" customHeight="1" x14ac:dyDescent="0.15">
      <c r="B15" s="479"/>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c r="AG15" s="477"/>
      <c r="AH15" s="477"/>
      <c r="AI15" s="477"/>
    </row>
    <row r="16" spans="2:35" ht="35.450000000000003" customHeight="1" x14ac:dyDescent="0.15">
      <c r="B16" s="479"/>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c r="AG16" s="477"/>
      <c r="AH16" s="477"/>
      <c r="AI16" s="477"/>
    </row>
    <row r="17" spans="2:35" ht="35.450000000000003" customHeight="1" x14ac:dyDescent="0.15">
      <c r="B17" s="479"/>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c r="AG17" s="477"/>
      <c r="AH17" s="477"/>
      <c r="AI17" s="477"/>
    </row>
    <row r="18" spans="2:35" ht="53.25" customHeight="1" x14ac:dyDescent="0.15">
      <c r="B18" s="479"/>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c r="AG18" s="477"/>
      <c r="AH18" s="477"/>
      <c r="AI18" s="477"/>
    </row>
    <row r="19" spans="2:35" ht="26.25" customHeight="1" x14ac:dyDescent="0.15">
      <c r="B19" s="478" t="s">
        <v>122</v>
      </c>
      <c r="C19" s="476"/>
      <c r="D19" s="476"/>
      <c r="E19" s="476"/>
      <c r="F19" s="476"/>
      <c r="G19" s="476"/>
      <c r="H19" s="476"/>
      <c r="I19" s="476"/>
      <c r="J19" s="476"/>
      <c r="K19" s="476"/>
      <c r="L19" s="476"/>
      <c r="M19" s="476"/>
      <c r="N19" s="476"/>
      <c r="O19" s="476"/>
      <c r="P19" s="476"/>
      <c r="Q19" s="476"/>
      <c r="R19" s="476"/>
      <c r="S19" s="476"/>
      <c r="T19" s="476"/>
      <c r="U19" s="476"/>
      <c r="V19" s="476"/>
      <c r="W19" s="476"/>
      <c r="X19" s="476"/>
      <c r="Y19" s="476"/>
      <c r="Z19" s="476"/>
      <c r="AA19" s="476"/>
      <c r="AB19" s="476"/>
      <c r="AC19" s="476"/>
      <c r="AD19" s="476"/>
      <c r="AE19" s="476"/>
      <c r="AF19" s="476"/>
      <c r="AG19" s="476"/>
      <c r="AH19" s="476"/>
      <c r="AI19" s="476"/>
    </row>
    <row r="20" spans="2:35" ht="35.450000000000003" customHeight="1" x14ac:dyDescent="0.15">
      <c r="B20" s="479"/>
      <c r="C20" s="477"/>
      <c r="D20" s="477"/>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row>
    <row r="21" spans="2:35" ht="35.450000000000003" customHeight="1" x14ac:dyDescent="0.15">
      <c r="B21" s="479"/>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c r="AG21" s="477"/>
      <c r="AH21" s="477"/>
      <c r="AI21" s="477"/>
    </row>
    <row r="22" spans="2:35" ht="35.450000000000003" customHeight="1" x14ac:dyDescent="0.15">
      <c r="B22" s="479"/>
      <c r="C22" s="477"/>
      <c r="D22" s="477"/>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c r="AG22" s="477"/>
      <c r="AH22" s="477"/>
      <c r="AI22" s="477"/>
    </row>
    <row r="23" spans="2:35" ht="35.450000000000003" customHeight="1" x14ac:dyDescent="0.15">
      <c r="B23" s="479"/>
      <c r="C23" s="477"/>
      <c r="D23" s="477"/>
      <c r="E23" s="477"/>
      <c r="F23" s="477"/>
      <c r="G23" s="477"/>
      <c r="H23" s="477"/>
      <c r="I23" s="477"/>
      <c r="J23" s="477"/>
      <c r="K23" s="477"/>
      <c r="L23" s="477"/>
      <c r="M23" s="477"/>
      <c r="N23" s="477"/>
      <c r="O23" s="477"/>
      <c r="P23" s="477"/>
      <c r="Q23" s="477"/>
      <c r="R23" s="477"/>
      <c r="S23" s="477"/>
      <c r="T23" s="477"/>
      <c r="U23" s="477"/>
      <c r="V23" s="477"/>
      <c r="W23" s="477"/>
      <c r="X23" s="477"/>
      <c r="Y23" s="477"/>
      <c r="Z23" s="477"/>
      <c r="AA23" s="477"/>
      <c r="AB23" s="477"/>
      <c r="AC23" s="477"/>
      <c r="AD23" s="477"/>
      <c r="AE23" s="477"/>
      <c r="AF23" s="477"/>
      <c r="AG23" s="477"/>
      <c r="AH23" s="477"/>
      <c r="AI23" s="477"/>
    </row>
    <row r="24" spans="2:35" ht="35.450000000000003" customHeight="1" x14ac:dyDescent="0.15">
      <c r="B24" s="479"/>
      <c r="C24" s="477"/>
      <c r="D24" s="477"/>
      <c r="E24" s="477"/>
      <c r="F24" s="477"/>
      <c r="G24" s="477"/>
      <c r="H24" s="477"/>
      <c r="I24" s="477"/>
      <c r="J24" s="477"/>
      <c r="K24" s="477"/>
      <c r="L24" s="477"/>
      <c r="M24" s="477"/>
      <c r="N24" s="477"/>
      <c r="O24" s="477"/>
      <c r="P24" s="477"/>
      <c r="Q24" s="477"/>
      <c r="R24" s="477"/>
      <c r="S24" s="477"/>
      <c r="T24" s="477"/>
      <c r="U24" s="477"/>
      <c r="V24" s="477"/>
      <c r="W24" s="477"/>
      <c r="X24" s="477"/>
      <c r="Y24" s="477"/>
      <c r="Z24" s="477"/>
      <c r="AA24" s="477"/>
      <c r="AB24" s="477"/>
      <c r="AC24" s="477"/>
      <c r="AD24" s="477"/>
      <c r="AE24" s="477"/>
      <c r="AF24" s="477"/>
      <c r="AG24" s="477"/>
      <c r="AH24" s="477"/>
      <c r="AI24" s="477"/>
    </row>
    <row r="25" spans="2:35" ht="35.450000000000003" customHeight="1" x14ac:dyDescent="0.15">
      <c r="B25" s="479"/>
      <c r="C25" s="477"/>
      <c r="D25" s="477"/>
      <c r="E25" s="477"/>
      <c r="F25" s="477"/>
      <c r="G25" s="477"/>
      <c r="H25" s="477"/>
      <c r="I25" s="477"/>
      <c r="J25" s="477"/>
      <c r="K25" s="477"/>
      <c r="L25" s="477"/>
      <c r="M25" s="477"/>
      <c r="N25" s="477"/>
      <c r="O25" s="477"/>
      <c r="P25" s="477"/>
      <c r="Q25" s="477"/>
      <c r="R25" s="477"/>
      <c r="S25" s="477"/>
      <c r="T25" s="477"/>
      <c r="U25" s="477"/>
      <c r="V25" s="477"/>
      <c r="W25" s="477"/>
      <c r="X25" s="477"/>
      <c r="Y25" s="477"/>
      <c r="Z25" s="477"/>
      <c r="AA25" s="477"/>
      <c r="AB25" s="477"/>
      <c r="AC25" s="477"/>
      <c r="AD25" s="477"/>
      <c r="AE25" s="477"/>
      <c r="AF25" s="477"/>
      <c r="AG25" s="477"/>
      <c r="AH25" s="477"/>
      <c r="AI25" s="477"/>
    </row>
    <row r="26" spans="2:35" ht="35.450000000000003" customHeight="1" x14ac:dyDescent="0.15">
      <c r="B26" s="479"/>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c r="AB26" s="477"/>
      <c r="AC26" s="477"/>
      <c r="AD26" s="477"/>
      <c r="AE26" s="477"/>
      <c r="AF26" s="477"/>
      <c r="AG26" s="477"/>
      <c r="AH26" s="477"/>
      <c r="AI26" s="477"/>
    </row>
    <row r="27" spans="2:35" ht="35.450000000000003" customHeight="1" x14ac:dyDescent="0.15">
      <c r="B27" s="479"/>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c r="AB27" s="477"/>
      <c r="AC27" s="477"/>
      <c r="AD27" s="477"/>
      <c r="AE27" s="477"/>
      <c r="AF27" s="477"/>
      <c r="AG27" s="477"/>
      <c r="AH27" s="477"/>
      <c r="AI27" s="477"/>
    </row>
    <row r="28" spans="2:35" ht="35.450000000000003" customHeight="1" x14ac:dyDescent="0.15">
      <c r="B28" s="479"/>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c r="AA28" s="477"/>
      <c r="AB28" s="477"/>
      <c r="AC28" s="477"/>
      <c r="AD28" s="477"/>
      <c r="AE28" s="477"/>
      <c r="AF28" s="477"/>
      <c r="AG28" s="477"/>
      <c r="AH28" s="477"/>
      <c r="AI28" s="477"/>
    </row>
    <row r="29" spans="2:35" ht="35.450000000000003" customHeight="1" x14ac:dyDescent="0.15">
      <c r="B29" s="479"/>
      <c r="C29" s="477"/>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c r="AE29" s="477"/>
      <c r="AF29" s="477"/>
      <c r="AG29" s="477"/>
      <c r="AH29" s="477"/>
      <c r="AI29" s="477"/>
    </row>
    <row r="30" spans="2:35" ht="35.450000000000003" customHeight="1" x14ac:dyDescent="0.15">
      <c r="B30" s="479"/>
      <c r="C30" s="477"/>
      <c r="D30" s="477"/>
      <c r="E30" s="477"/>
      <c r="F30" s="477"/>
      <c r="G30" s="477"/>
      <c r="H30" s="477"/>
      <c r="I30" s="477"/>
      <c r="J30" s="477"/>
      <c r="K30" s="477"/>
      <c r="L30" s="477"/>
      <c r="M30" s="477"/>
      <c r="N30" s="477"/>
      <c r="O30" s="477"/>
      <c r="P30" s="477"/>
      <c r="Q30" s="477"/>
      <c r="R30" s="477"/>
      <c r="S30" s="477"/>
      <c r="T30" s="477"/>
      <c r="U30" s="477"/>
      <c r="V30" s="477"/>
      <c r="W30" s="477"/>
      <c r="X30" s="477"/>
      <c r="Y30" s="477"/>
      <c r="Z30" s="477"/>
      <c r="AA30" s="477"/>
      <c r="AB30" s="477"/>
      <c r="AC30" s="477"/>
      <c r="AD30" s="477"/>
      <c r="AE30" s="477"/>
      <c r="AF30" s="477"/>
      <c r="AG30" s="477"/>
      <c r="AH30" s="477"/>
      <c r="AI30" s="477"/>
    </row>
    <row r="31" spans="2:35" ht="53.25" customHeight="1" x14ac:dyDescent="0.15">
      <c r="B31" s="479"/>
      <c r="C31" s="477"/>
      <c r="D31" s="477"/>
      <c r="E31" s="477"/>
      <c r="F31" s="477"/>
      <c r="G31" s="477"/>
      <c r="H31" s="477"/>
      <c r="I31" s="477"/>
      <c r="J31" s="477"/>
      <c r="K31" s="477"/>
      <c r="L31" s="477"/>
      <c r="M31" s="477"/>
      <c r="N31" s="477"/>
      <c r="O31" s="477"/>
      <c r="P31" s="477"/>
      <c r="Q31" s="477"/>
      <c r="R31" s="477"/>
      <c r="S31" s="477"/>
      <c r="T31" s="477"/>
      <c r="U31" s="477"/>
      <c r="V31" s="477"/>
      <c r="W31" s="477"/>
      <c r="X31" s="477"/>
      <c r="Y31" s="477"/>
      <c r="Z31" s="477"/>
      <c r="AA31" s="477"/>
      <c r="AB31" s="477"/>
      <c r="AC31" s="477"/>
      <c r="AD31" s="477"/>
      <c r="AE31" s="477"/>
      <c r="AF31" s="477"/>
      <c r="AG31" s="477"/>
      <c r="AH31" s="477"/>
      <c r="AI31" s="477"/>
    </row>
  </sheetData>
  <mergeCells count="17">
    <mergeCell ref="AC4:AE5"/>
    <mergeCell ref="C19:AI31"/>
    <mergeCell ref="B19:B31"/>
    <mergeCell ref="B6:B18"/>
    <mergeCell ref="C6:AI18"/>
    <mergeCell ref="B3:AI3"/>
    <mergeCell ref="B4:D4"/>
    <mergeCell ref="E4:I4"/>
    <mergeCell ref="J4:L4"/>
    <mergeCell ref="M4:R4"/>
    <mergeCell ref="AF4:AI5"/>
    <mergeCell ref="B5:D5"/>
    <mergeCell ref="E5:I5"/>
    <mergeCell ref="J5:L5"/>
    <mergeCell ref="M5:R5"/>
    <mergeCell ref="S4:V5"/>
    <mergeCell ref="W4:AB5"/>
  </mergeCells>
  <phoneticPr fontId="13"/>
  <printOptions horizontalCentered="1" verticalCentered="1"/>
  <pageMargins left="0.23622047244094491" right="0.23622047244094491" top="0.74803149606299213" bottom="0.74803149606299213" header="0.31496062992125984" footer="0.31496062992125984"/>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B951B-6E9C-41B5-8BA5-D5A538F1F5C7}">
  <sheetPr codeName="Sheet1">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21" t="s">
        <v>299</v>
      </c>
      <c r="C2" s="50"/>
      <c r="D2" s="50"/>
      <c r="E2" s="50"/>
      <c r="F2" s="50"/>
      <c r="G2" s="50"/>
      <c r="H2" s="50"/>
      <c r="I2" s="50"/>
      <c r="J2" s="50"/>
      <c r="K2" s="50"/>
      <c r="L2" s="50"/>
      <c r="M2" s="98"/>
      <c r="N2" s="357" t="s">
        <v>300</v>
      </c>
      <c r="O2" s="357"/>
      <c r="P2" s="556">
        <v>45635</v>
      </c>
      <c r="Q2" s="557"/>
      <c r="R2" s="558"/>
      <c r="S2" s="357" t="s">
        <v>295</v>
      </c>
      <c r="T2" s="357"/>
      <c r="U2" s="357"/>
      <c r="V2" s="559" t="s">
        <v>894</v>
      </c>
      <c r="W2" s="559"/>
      <c r="X2" s="559"/>
      <c r="Y2" s="559"/>
      <c r="Z2" s="559"/>
    </row>
    <row r="3" spans="2:27" ht="20.100000000000001" customHeight="1" x14ac:dyDescent="0.15">
      <c r="B3" s="80" t="s">
        <v>8</v>
      </c>
      <c r="C3" s="560" t="s">
        <v>277</v>
      </c>
      <c r="D3" s="561"/>
      <c r="E3" s="561"/>
      <c r="F3" s="562"/>
      <c r="G3" s="356" t="s">
        <v>301</v>
      </c>
      <c r="H3" s="560" t="s">
        <v>302</v>
      </c>
      <c r="I3" s="561"/>
      <c r="J3" s="562"/>
      <c r="K3" s="356" t="s">
        <v>303</v>
      </c>
      <c r="L3" s="566" t="s">
        <v>286</v>
      </c>
      <c r="M3" s="561"/>
      <c r="N3" s="561"/>
      <c r="O3" s="561"/>
      <c r="P3" s="561"/>
      <c r="Q3" s="280" t="s">
        <v>304</v>
      </c>
      <c r="R3" s="282"/>
      <c r="S3" s="560" t="s">
        <v>281</v>
      </c>
      <c r="T3" s="561"/>
      <c r="U3" s="562"/>
      <c r="V3" s="567" t="s">
        <v>305</v>
      </c>
      <c r="W3" s="100" t="s">
        <v>306</v>
      </c>
      <c r="X3" s="551">
        <v>34.097920000000002</v>
      </c>
      <c r="Y3" s="552"/>
      <c r="Z3" s="553"/>
    </row>
    <row r="4" spans="2:27" ht="20.100000000000001" customHeight="1" x14ac:dyDescent="0.15">
      <c r="B4" s="26" t="s">
        <v>3</v>
      </c>
      <c r="C4" s="563" t="s">
        <v>284</v>
      </c>
      <c r="D4" s="564"/>
      <c r="E4" s="564"/>
      <c r="F4" s="565"/>
      <c r="G4" s="358"/>
      <c r="H4" s="563"/>
      <c r="I4" s="564"/>
      <c r="J4" s="565"/>
      <c r="K4" s="358"/>
      <c r="L4" s="564"/>
      <c r="M4" s="564"/>
      <c r="N4" s="564"/>
      <c r="O4" s="564"/>
      <c r="P4" s="564"/>
      <c r="Q4" s="283"/>
      <c r="R4" s="285"/>
      <c r="S4" s="563" t="s">
        <v>287</v>
      </c>
      <c r="T4" s="564"/>
      <c r="U4" s="565"/>
      <c r="V4" s="568"/>
      <c r="W4" s="99" t="s">
        <v>307</v>
      </c>
      <c r="X4" s="551">
        <v>131.542</v>
      </c>
      <c r="Y4" s="552"/>
      <c r="Z4" s="553"/>
    </row>
    <row r="5" spans="2:27" ht="20.100000000000001" customHeight="1" x14ac:dyDescent="0.15">
      <c r="B5" s="554" t="s">
        <v>4</v>
      </c>
      <c r="C5" s="22" t="s">
        <v>5</v>
      </c>
      <c r="D5" s="293" t="s">
        <v>308</v>
      </c>
      <c r="E5" s="313"/>
      <c r="F5" s="313"/>
      <c r="G5" s="290" t="s">
        <v>309</v>
      </c>
      <c r="H5" s="292"/>
      <c r="I5" s="293" t="s">
        <v>310</v>
      </c>
      <c r="J5" s="313"/>
      <c r="K5" s="294"/>
      <c r="L5" s="357" t="s">
        <v>12</v>
      </c>
      <c r="M5" s="357"/>
      <c r="N5" s="78" t="s">
        <v>11</v>
      </c>
      <c r="O5" s="101">
        <v>600</v>
      </c>
      <c r="P5" s="23" t="s">
        <v>10</v>
      </c>
      <c r="Q5" s="535" t="s">
        <v>311</v>
      </c>
      <c r="R5" s="549" t="s">
        <v>312</v>
      </c>
      <c r="S5" s="356" t="s">
        <v>313</v>
      </c>
      <c r="T5" s="356"/>
      <c r="U5" s="102" t="s">
        <v>314</v>
      </c>
      <c r="V5" s="280" t="s">
        <v>315</v>
      </c>
      <c r="W5" s="100" t="s">
        <v>306</v>
      </c>
      <c r="X5" s="551">
        <v>34.092919999999999</v>
      </c>
      <c r="Y5" s="552"/>
      <c r="Z5" s="553"/>
    </row>
    <row r="6" spans="2:27" ht="20.100000000000001" customHeight="1" x14ac:dyDescent="0.15">
      <c r="B6" s="555"/>
      <c r="C6" s="22" t="s">
        <v>6</v>
      </c>
      <c r="D6" s="293" t="s">
        <v>316</v>
      </c>
      <c r="E6" s="313"/>
      <c r="F6" s="313"/>
      <c r="G6" s="357" t="s">
        <v>317</v>
      </c>
      <c r="H6" s="357"/>
      <c r="I6" s="293">
        <v>1973</v>
      </c>
      <c r="J6" s="313"/>
      <c r="K6" s="294"/>
      <c r="L6" s="357" t="s">
        <v>318</v>
      </c>
      <c r="M6" s="357"/>
      <c r="N6" s="78" t="s">
        <v>11</v>
      </c>
      <c r="O6" s="79">
        <v>8.65</v>
      </c>
      <c r="P6" s="23" t="s">
        <v>10</v>
      </c>
      <c r="Q6" s="285"/>
      <c r="R6" s="550"/>
      <c r="S6" s="357" t="s">
        <v>319</v>
      </c>
      <c r="T6" s="357"/>
      <c r="U6" s="103" t="s">
        <v>320</v>
      </c>
      <c r="V6" s="283"/>
      <c r="W6" s="100" t="s">
        <v>307</v>
      </c>
      <c r="X6" s="551">
        <v>131.5445</v>
      </c>
      <c r="Y6" s="552"/>
      <c r="Z6" s="553"/>
    </row>
    <row r="7" spans="2:27" ht="7.5" customHeight="1" x14ac:dyDescent="0.15">
      <c r="B7" s="532" t="s">
        <v>321</v>
      </c>
      <c r="C7" s="532"/>
      <c r="D7" s="533" t="s">
        <v>322</v>
      </c>
      <c r="E7" s="533"/>
      <c r="F7" s="104"/>
      <c r="G7" s="104"/>
      <c r="H7" s="104"/>
      <c r="I7" s="104"/>
      <c r="J7" s="104"/>
      <c r="K7" s="104"/>
      <c r="L7" s="104"/>
      <c r="M7" s="104"/>
      <c r="N7" s="104"/>
      <c r="O7" s="104"/>
      <c r="P7" s="104"/>
      <c r="Q7" s="104"/>
      <c r="R7" s="104"/>
      <c r="S7" s="104"/>
      <c r="T7" s="104"/>
      <c r="U7" s="104"/>
      <c r="V7" s="104"/>
      <c r="W7" s="104"/>
      <c r="X7" s="105"/>
      <c r="Y7" s="105"/>
      <c r="Z7" s="106"/>
    </row>
    <row r="8" spans="2:27" ht="21.75" customHeight="1" x14ac:dyDescent="0.15">
      <c r="B8" s="532"/>
      <c r="C8" s="532"/>
      <c r="D8" s="533"/>
      <c r="E8" s="533"/>
      <c r="F8" s="107"/>
      <c r="G8" s="534" t="s">
        <v>323</v>
      </c>
      <c r="H8" s="535"/>
      <c r="I8" s="540" t="s">
        <v>324</v>
      </c>
      <c r="J8" s="108" t="s">
        <v>325</v>
      </c>
      <c r="K8" s="109" t="s">
        <v>326</v>
      </c>
      <c r="L8" s="287">
        <v>56</v>
      </c>
      <c r="M8" s="289"/>
      <c r="N8" s="22" t="s">
        <v>327</v>
      </c>
      <c r="O8" s="288">
        <v>0</v>
      </c>
      <c r="P8" s="288"/>
      <c r="Q8" s="22" t="s">
        <v>328</v>
      </c>
      <c r="R8" s="287">
        <v>0</v>
      </c>
      <c r="S8" s="289"/>
      <c r="T8" s="534" t="s">
        <v>329</v>
      </c>
      <c r="U8" s="535"/>
      <c r="V8" s="534" t="s">
        <v>330</v>
      </c>
      <c r="W8" s="535"/>
      <c r="X8" s="524">
        <v>0</v>
      </c>
      <c r="Y8" s="525"/>
      <c r="Z8" s="107"/>
      <c r="AA8" s="110"/>
    </row>
    <row r="9" spans="2:27" ht="10.9" customHeight="1" x14ac:dyDescent="0.15">
      <c r="B9" s="532"/>
      <c r="C9" s="532"/>
      <c r="D9" s="533"/>
      <c r="E9" s="533"/>
      <c r="F9" s="107"/>
      <c r="G9" s="536"/>
      <c r="H9" s="537"/>
      <c r="I9" s="541"/>
      <c r="J9" s="545" t="s">
        <v>331</v>
      </c>
      <c r="K9" s="547" t="s">
        <v>326</v>
      </c>
      <c r="L9" s="524">
        <v>51</v>
      </c>
      <c r="M9" s="525"/>
      <c r="N9" s="545" t="s">
        <v>327</v>
      </c>
      <c r="O9" s="524">
        <v>0</v>
      </c>
      <c r="P9" s="525"/>
      <c r="Q9" s="545" t="s">
        <v>328</v>
      </c>
      <c r="R9" s="524">
        <v>0</v>
      </c>
      <c r="S9" s="525"/>
      <c r="T9" s="536"/>
      <c r="U9" s="537"/>
      <c r="V9" s="538"/>
      <c r="W9" s="539"/>
      <c r="X9" s="543"/>
      <c r="Y9" s="544"/>
      <c r="Z9" s="107"/>
      <c r="AA9" s="110"/>
    </row>
    <row r="10" spans="2:27" ht="10.9" customHeight="1" x14ac:dyDescent="0.15">
      <c r="B10" s="532"/>
      <c r="C10" s="532"/>
      <c r="D10" s="533"/>
      <c r="E10" s="533"/>
      <c r="F10" s="107"/>
      <c r="G10" s="536"/>
      <c r="H10" s="537"/>
      <c r="I10" s="541"/>
      <c r="J10" s="546"/>
      <c r="K10" s="548"/>
      <c r="L10" s="526"/>
      <c r="M10" s="527"/>
      <c r="N10" s="546"/>
      <c r="O10" s="526"/>
      <c r="P10" s="527"/>
      <c r="Q10" s="546"/>
      <c r="R10" s="526"/>
      <c r="S10" s="527"/>
      <c r="T10" s="536"/>
      <c r="U10" s="537"/>
      <c r="V10" s="528" t="s">
        <v>332</v>
      </c>
      <c r="W10" s="529"/>
      <c r="X10" s="524">
        <v>7</v>
      </c>
      <c r="Y10" s="525"/>
      <c r="Z10" s="107"/>
      <c r="AA10" s="110"/>
    </row>
    <row r="11" spans="2:27" ht="21.75" customHeight="1" x14ac:dyDescent="0.15">
      <c r="B11" s="532"/>
      <c r="C11" s="532"/>
      <c r="D11" s="533"/>
      <c r="E11" s="533"/>
      <c r="F11" s="107"/>
      <c r="G11" s="538"/>
      <c r="H11" s="539"/>
      <c r="I11" s="542"/>
      <c r="J11" s="22" t="s">
        <v>333</v>
      </c>
      <c r="K11" s="109" t="s">
        <v>326</v>
      </c>
      <c r="L11" s="287">
        <v>0</v>
      </c>
      <c r="M11" s="289"/>
      <c r="N11" s="22" t="s">
        <v>327</v>
      </c>
      <c r="O11" s="288">
        <v>0</v>
      </c>
      <c r="P11" s="288"/>
      <c r="Q11" s="22" t="s">
        <v>328</v>
      </c>
      <c r="R11" s="287">
        <v>0</v>
      </c>
      <c r="S11" s="289"/>
      <c r="T11" s="538"/>
      <c r="U11" s="539"/>
      <c r="V11" s="530"/>
      <c r="W11" s="531"/>
      <c r="X11" s="526"/>
      <c r="Y11" s="527"/>
      <c r="Z11" s="107"/>
      <c r="AA11" s="110"/>
    </row>
    <row r="12" spans="2:27" ht="21.75" customHeight="1" x14ac:dyDescent="0.15">
      <c r="B12" s="295" t="s">
        <v>334</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10"/>
    </row>
    <row r="13" spans="2:27" ht="21.75" customHeight="1" x14ac:dyDescent="0.15">
      <c r="B13" s="286"/>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10"/>
    </row>
    <row r="14" spans="2:27" ht="21.75" customHeight="1" x14ac:dyDescent="0.15">
      <c r="B14" s="286"/>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10"/>
    </row>
    <row r="15" spans="2:27" ht="21.75" customHeight="1" x14ac:dyDescent="0.15">
      <c r="B15" s="286"/>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6"/>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6"/>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6"/>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6"/>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6"/>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6"/>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6"/>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6"/>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6"/>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6"/>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6"/>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6"/>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6"/>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96"/>
      <c r="C29" s="111"/>
      <c r="D29" s="111"/>
      <c r="E29" s="112"/>
      <c r="F29" s="113"/>
      <c r="G29" s="111"/>
      <c r="H29" s="111"/>
      <c r="I29" s="111"/>
      <c r="J29" s="523" t="s">
        <v>335</v>
      </c>
      <c r="K29" s="523"/>
      <c r="L29" s="523"/>
      <c r="M29" s="523"/>
      <c r="N29" s="523"/>
      <c r="O29" s="523"/>
      <c r="P29" s="523"/>
      <c r="Q29" s="523" t="s">
        <v>336</v>
      </c>
      <c r="R29" s="523"/>
      <c r="S29" s="523"/>
      <c r="T29" s="523"/>
      <c r="U29" s="523"/>
      <c r="V29" s="523"/>
      <c r="W29" s="523"/>
      <c r="X29" s="523"/>
      <c r="Y29" s="523"/>
      <c r="Z29" s="114"/>
    </row>
    <row r="30" spans="2:26" ht="15" customHeight="1" x14ac:dyDescent="0.15">
      <c r="C30" s="3" t="s">
        <v>337</v>
      </c>
    </row>
    <row r="31" spans="2:26" ht="15" customHeight="1" x14ac:dyDescent="0.15">
      <c r="C31" s="1" t="s">
        <v>338</v>
      </c>
    </row>
    <row r="32" spans="2:26" ht="15" customHeight="1" x14ac:dyDescent="0.15">
      <c r="C32" s="1" t="s">
        <v>339</v>
      </c>
    </row>
    <row r="33" spans="3:3" ht="15" customHeight="1" x14ac:dyDescent="0.15">
      <c r="C33" s="1" t="s">
        <v>340</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3"/>
  <printOptions horizontalCentered="1" verticalCentered="1"/>
  <pageMargins left="0.23622047244094488" right="0.23622047244094488" top="0.74803149606299213" bottom="0.74803149606299213" header="0.31496062992125984" footer="0.31496062992125984"/>
  <pageSetup paperSize="9" scale="61"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192B-D876-406D-883E-C949C74BB050}">
  <sheetPr codeName="Sheet5">
    <pageSetUpPr fitToPage="1"/>
  </sheetPr>
  <dimension ref="B1:AA37"/>
  <sheetViews>
    <sheetView showGridLines="0" showZeros="0" view="pageBreakPreview" zoomScale="85" zoomScaleNormal="70" zoomScaleSheetLayoutView="85" workbookViewId="0">
      <selection activeCell="S2" sqref="S2:U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21" t="s">
        <v>299</v>
      </c>
      <c r="C2" s="50"/>
      <c r="D2" s="50"/>
      <c r="E2" s="50"/>
      <c r="F2" s="50"/>
      <c r="G2" s="50"/>
      <c r="H2" s="50"/>
      <c r="I2" s="50"/>
      <c r="J2" s="50"/>
      <c r="K2" s="50"/>
      <c r="L2" s="50"/>
      <c r="M2" s="98"/>
      <c r="N2" s="357" t="s">
        <v>300</v>
      </c>
      <c r="O2" s="357"/>
      <c r="P2" s="556">
        <v>45635</v>
      </c>
      <c r="Q2" s="557"/>
      <c r="R2" s="558"/>
      <c r="S2" s="357" t="s">
        <v>295</v>
      </c>
      <c r="T2" s="357"/>
      <c r="U2" s="357"/>
      <c r="V2" s="559" t="s">
        <v>894</v>
      </c>
      <c r="W2" s="559"/>
      <c r="X2" s="559"/>
      <c r="Y2" s="559"/>
      <c r="Z2" s="559"/>
    </row>
    <row r="3" spans="2:27" ht="20.100000000000001" customHeight="1" x14ac:dyDescent="0.15">
      <c r="B3" s="80" t="s">
        <v>8</v>
      </c>
      <c r="C3" s="560" t="s">
        <v>277</v>
      </c>
      <c r="D3" s="561"/>
      <c r="E3" s="561"/>
      <c r="F3" s="562"/>
      <c r="G3" s="356" t="s">
        <v>301</v>
      </c>
      <c r="H3" s="560" t="s">
        <v>302</v>
      </c>
      <c r="I3" s="561"/>
      <c r="J3" s="562"/>
      <c r="K3" s="356" t="s">
        <v>303</v>
      </c>
      <c r="L3" s="566" t="s">
        <v>286</v>
      </c>
      <c r="M3" s="561"/>
      <c r="N3" s="561"/>
      <c r="O3" s="561"/>
      <c r="P3" s="561"/>
      <c r="Q3" s="280" t="s">
        <v>304</v>
      </c>
      <c r="R3" s="282"/>
      <c r="S3" s="560" t="s">
        <v>281</v>
      </c>
      <c r="T3" s="561"/>
      <c r="U3" s="562"/>
      <c r="V3" s="567" t="s">
        <v>305</v>
      </c>
      <c r="W3" s="100" t="s">
        <v>306</v>
      </c>
      <c r="X3" s="551">
        <v>34.097920000000002</v>
      </c>
      <c r="Y3" s="552"/>
      <c r="Z3" s="553"/>
    </row>
    <row r="4" spans="2:27" ht="20.100000000000001" customHeight="1" x14ac:dyDescent="0.15">
      <c r="B4" s="26" t="s">
        <v>3</v>
      </c>
      <c r="C4" s="563" t="s">
        <v>284</v>
      </c>
      <c r="D4" s="564"/>
      <c r="E4" s="564"/>
      <c r="F4" s="565"/>
      <c r="G4" s="358"/>
      <c r="H4" s="563"/>
      <c r="I4" s="564"/>
      <c r="J4" s="565"/>
      <c r="K4" s="358"/>
      <c r="L4" s="564"/>
      <c r="M4" s="564"/>
      <c r="N4" s="564"/>
      <c r="O4" s="564"/>
      <c r="P4" s="564"/>
      <c r="Q4" s="283"/>
      <c r="R4" s="285"/>
      <c r="S4" s="563" t="s">
        <v>287</v>
      </c>
      <c r="T4" s="564"/>
      <c r="U4" s="565"/>
      <c r="V4" s="568"/>
      <c r="W4" s="99" t="s">
        <v>307</v>
      </c>
      <c r="X4" s="551">
        <v>131.542</v>
      </c>
      <c r="Y4" s="552"/>
      <c r="Z4" s="553"/>
    </row>
    <row r="5" spans="2:27" ht="20.100000000000001" customHeight="1" x14ac:dyDescent="0.15">
      <c r="B5" s="554" t="s">
        <v>4</v>
      </c>
      <c r="C5" s="22" t="s">
        <v>5</v>
      </c>
      <c r="D5" s="293" t="s">
        <v>308</v>
      </c>
      <c r="E5" s="313"/>
      <c r="F5" s="313"/>
      <c r="G5" s="290" t="s">
        <v>309</v>
      </c>
      <c r="H5" s="292"/>
      <c r="I5" s="293" t="s">
        <v>310</v>
      </c>
      <c r="J5" s="313"/>
      <c r="K5" s="294"/>
      <c r="L5" s="357" t="s">
        <v>12</v>
      </c>
      <c r="M5" s="357"/>
      <c r="N5" s="78" t="s">
        <v>11</v>
      </c>
      <c r="O5" s="101">
        <v>600</v>
      </c>
      <c r="P5" s="23" t="s">
        <v>10</v>
      </c>
      <c r="Q5" s="535" t="s">
        <v>311</v>
      </c>
      <c r="R5" s="549" t="s">
        <v>312</v>
      </c>
      <c r="S5" s="356" t="s">
        <v>313</v>
      </c>
      <c r="T5" s="356"/>
      <c r="U5" s="102" t="s">
        <v>314</v>
      </c>
      <c r="V5" s="280" t="s">
        <v>315</v>
      </c>
      <c r="W5" s="100" t="s">
        <v>306</v>
      </c>
      <c r="X5" s="551">
        <v>34.092919999999999</v>
      </c>
      <c r="Y5" s="552"/>
      <c r="Z5" s="553"/>
    </row>
    <row r="6" spans="2:27" ht="20.100000000000001" customHeight="1" x14ac:dyDescent="0.15">
      <c r="B6" s="555"/>
      <c r="C6" s="22" t="s">
        <v>6</v>
      </c>
      <c r="D6" s="293" t="s">
        <v>316</v>
      </c>
      <c r="E6" s="313"/>
      <c r="F6" s="313"/>
      <c r="G6" s="357" t="s">
        <v>317</v>
      </c>
      <c r="H6" s="357"/>
      <c r="I6" s="293">
        <v>1973</v>
      </c>
      <c r="J6" s="313"/>
      <c r="K6" s="294"/>
      <c r="L6" s="357" t="s">
        <v>318</v>
      </c>
      <c r="M6" s="357"/>
      <c r="N6" s="78" t="s">
        <v>11</v>
      </c>
      <c r="O6" s="79">
        <v>8.65</v>
      </c>
      <c r="P6" s="23" t="s">
        <v>10</v>
      </c>
      <c r="Q6" s="285"/>
      <c r="R6" s="550"/>
      <c r="S6" s="357" t="s">
        <v>319</v>
      </c>
      <c r="T6" s="357"/>
      <c r="U6" s="103" t="s">
        <v>320</v>
      </c>
      <c r="V6" s="283"/>
      <c r="W6" s="100" t="s">
        <v>307</v>
      </c>
      <c r="X6" s="551">
        <v>131.5445</v>
      </c>
      <c r="Y6" s="552"/>
      <c r="Z6" s="553"/>
    </row>
    <row r="7" spans="2:27" ht="7.5" customHeight="1" x14ac:dyDescent="0.15">
      <c r="B7" s="532" t="s">
        <v>321</v>
      </c>
      <c r="C7" s="532"/>
      <c r="D7" s="533" t="s">
        <v>322</v>
      </c>
      <c r="E7" s="533"/>
      <c r="F7" s="104"/>
      <c r="G7" s="104"/>
      <c r="H7" s="104"/>
      <c r="I7" s="104"/>
      <c r="J7" s="104"/>
      <c r="K7" s="104"/>
      <c r="L7" s="104"/>
      <c r="M7" s="104"/>
      <c r="N7" s="104"/>
      <c r="O7" s="104"/>
      <c r="P7" s="104"/>
      <c r="Q7" s="104"/>
      <c r="R7" s="104"/>
      <c r="S7" s="104"/>
      <c r="T7" s="104"/>
      <c r="U7" s="104"/>
      <c r="V7" s="104"/>
      <c r="W7" s="104"/>
      <c r="X7" s="105"/>
      <c r="Y7" s="105"/>
      <c r="Z7" s="106"/>
    </row>
    <row r="8" spans="2:27" ht="21.75" customHeight="1" x14ac:dyDescent="0.15">
      <c r="B8" s="532"/>
      <c r="C8" s="532"/>
      <c r="D8" s="533"/>
      <c r="E8" s="533"/>
      <c r="F8" s="107"/>
      <c r="G8" s="534" t="s">
        <v>323</v>
      </c>
      <c r="H8" s="535"/>
      <c r="I8" s="540" t="s">
        <v>324</v>
      </c>
      <c r="J8" s="108" t="s">
        <v>325</v>
      </c>
      <c r="K8" s="109" t="s">
        <v>326</v>
      </c>
      <c r="L8" s="287">
        <v>56</v>
      </c>
      <c r="M8" s="289"/>
      <c r="N8" s="22" t="s">
        <v>327</v>
      </c>
      <c r="O8" s="288">
        <v>0</v>
      </c>
      <c r="P8" s="288"/>
      <c r="Q8" s="22" t="s">
        <v>328</v>
      </c>
      <c r="R8" s="287">
        <v>0</v>
      </c>
      <c r="S8" s="289"/>
      <c r="T8" s="534" t="s">
        <v>329</v>
      </c>
      <c r="U8" s="535"/>
      <c r="V8" s="534" t="s">
        <v>330</v>
      </c>
      <c r="W8" s="535"/>
      <c r="X8" s="524">
        <v>0</v>
      </c>
      <c r="Y8" s="525"/>
      <c r="Z8" s="107"/>
      <c r="AA8" s="110"/>
    </row>
    <row r="9" spans="2:27" ht="10.9" customHeight="1" x14ac:dyDescent="0.15">
      <c r="B9" s="532"/>
      <c r="C9" s="532"/>
      <c r="D9" s="533"/>
      <c r="E9" s="533"/>
      <c r="F9" s="107"/>
      <c r="G9" s="536"/>
      <c r="H9" s="537"/>
      <c r="I9" s="541"/>
      <c r="J9" s="545" t="s">
        <v>331</v>
      </c>
      <c r="K9" s="547" t="s">
        <v>326</v>
      </c>
      <c r="L9" s="524">
        <v>51</v>
      </c>
      <c r="M9" s="525"/>
      <c r="N9" s="545" t="s">
        <v>327</v>
      </c>
      <c r="O9" s="524">
        <v>0</v>
      </c>
      <c r="P9" s="525"/>
      <c r="Q9" s="545" t="s">
        <v>328</v>
      </c>
      <c r="R9" s="524">
        <v>0</v>
      </c>
      <c r="S9" s="525"/>
      <c r="T9" s="536"/>
      <c r="U9" s="537"/>
      <c r="V9" s="538"/>
      <c r="W9" s="539"/>
      <c r="X9" s="543"/>
      <c r="Y9" s="544"/>
      <c r="Z9" s="107"/>
      <c r="AA9" s="110"/>
    </row>
    <row r="10" spans="2:27" ht="10.9" customHeight="1" x14ac:dyDescent="0.15">
      <c r="B10" s="532"/>
      <c r="C10" s="532"/>
      <c r="D10" s="533"/>
      <c r="E10" s="533"/>
      <c r="F10" s="107"/>
      <c r="G10" s="536"/>
      <c r="H10" s="537"/>
      <c r="I10" s="541"/>
      <c r="J10" s="546"/>
      <c r="K10" s="548"/>
      <c r="L10" s="526"/>
      <c r="M10" s="527"/>
      <c r="N10" s="546"/>
      <c r="O10" s="526"/>
      <c r="P10" s="527"/>
      <c r="Q10" s="546"/>
      <c r="R10" s="526"/>
      <c r="S10" s="527"/>
      <c r="T10" s="536"/>
      <c r="U10" s="537"/>
      <c r="V10" s="528" t="s">
        <v>332</v>
      </c>
      <c r="W10" s="529"/>
      <c r="X10" s="524">
        <v>7</v>
      </c>
      <c r="Y10" s="525"/>
      <c r="Z10" s="107"/>
      <c r="AA10" s="110"/>
    </row>
    <row r="11" spans="2:27" ht="21.75" customHeight="1" x14ac:dyDescent="0.15">
      <c r="B11" s="532"/>
      <c r="C11" s="532"/>
      <c r="D11" s="533"/>
      <c r="E11" s="533"/>
      <c r="F11" s="107"/>
      <c r="G11" s="538"/>
      <c r="H11" s="539"/>
      <c r="I11" s="542"/>
      <c r="J11" s="22" t="s">
        <v>333</v>
      </c>
      <c r="K11" s="109" t="s">
        <v>326</v>
      </c>
      <c r="L11" s="287">
        <v>0</v>
      </c>
      <c r="M11" s="289"/>
      <c r="N11" s="22" t="s">
        <v>327</v>
      </c>
      <c r="O11" s="288">
        <v>0</v>
      </c>
      <c r="P11" s="288"/>
      <c r="Q11" s="22" t="s">
        <v>328</v>
      </c>
      <c r="R11" s="287">
        <v>0</v>
      </c>
      <c r="S11" s="289"/>
      <c r="T11" s="538"/>
      <c r="U11" s="539"/>
      <c r="V11" s="530"/>
      <c r="W11" s="531"/>
      <c r="X11" s="526"/>
      <c r="Y11" s="527"/>
      <c r="Z11" s="107"/>
      <c r="AA11" s="110"/>
    </row>
    <row r="12" spans="2:27" ht="21.75" customHeight="1" x14ac:dyDescent="0.15">
      <c r="B12" s="295" t="s">
        <v>334</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10"/>
    </row>
    <row r="13" spans="2:27" ht="21.75" customHeight="1" x14ac:dyDescent="0.15">
      <c r="B13" s="286"/>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10"/>
    </row>
    <row r="14" spans="2:27" ht="21.75" customHeight="1" x14ac:dyDescent="0.15">
      <c r="B14" s="286"/>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10"/>
    </row>
    <row r="15" spans="2:27" ht="21.75" customHeight="1" x14ac:dyDescent="0.15">
      <c r="B15" s="286"/>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6"/>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6"/>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6"/>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6"/>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6"/>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6"/>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6"/>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6"/>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6"/>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6"/>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6"/>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6"/>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6"/>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96"/>
      <c r="C29" s="111"/>
      <c r="D29" s="111"/>
      <c r="E29" s="112"/>
      <c r="F29" s="113"/>
      <c r="G29" s="111"/>
      <c r="H29" s="111"/>
      <c r="I29" s="111"/>
      <c r="J29" s="523" t="s">
        <v>335</v>
      </c>
      <c r="K29" s="523"/>
      <c r="L29" s="523"/>
      <c r="M29" s="523"/>
      <c r="N29" s="523"/>
      <c r="O29" s="523"/>
      <c r="P29" s="523"/>
      <c r="Q29" s="523" t="s">
        <v>336</v>
      </c>
      <c r="R29" s="523"/>
      <c r="S29" s="523"/>
      <c r="T29" s="523"/>
      <c r="U29" s="523"/>
      <c r="V29" s="523"/>
      <c r="W29" s="523"/>
      <c r="X29" s="523"/>
      <c r="Y29" s="523"/>
      <c r="Z29" s="114"/>
    </row>
    <row r="30" spans="2:26" ht="15" customHeight="1" x14ac:dyDescent="0.15">
      <c r="C30" s="3" t="s">
        <v>337</v>
      </c>
    </row>
    <row r="31" spans="2:26" ht="15" customHeight="1" x14ac:dyDescent="0.15">
      <c r="C31" s="1" t="s">
        <v>338</v>
      </c>
    </row>
    <row r="32" spans="2:26" ht="15" customHeight="1" x14ac:dyDescent="0.15">
      <c r="C32" s="1" t="s">
        <v>339</v>
      </c>
    </row>
    <row r="33" spans="3:3" ht="15" customHeight="1" x14ac:dyDescent="0.15">
      <c r="C33" s="1" t="s">
        <v>340</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3"/>
  <printOptions horizontalCentered="1" verticalCentered="1"/>
  <pageMargins left="0.23622047244094488" right="0.23622047244094488" top="0.74803149606299213" bottom="0.74803149606299213" header="0.31496062992125984" footer="0.31496062992125984"/>
  <pageSetup paperSize="9" scale="61"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3EEAB-D3ED-4D82-A777-D0CF25C43C27}">
  <sheetPr codeName="Sheet6">
    <pageSetUpPr fitToPage="1"/>
  </sheetPr>
  <dimension ref="B1:AA37"/>
  <sheetViews>
    <sheetView showGridLines="0" showZeros="0" view="pageBreakPreview" zoomScale="85" zoomScaleNormal="70" zoomScaleSheetLayoutView="85" workbookViewId="0">
      <selection activeCell="S2" sqref="S2:U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21" t="s">
        <v>299</v>
      </c>
      <c r="C2" s="50"/>
      <c r="D2" s="50"/>
      <c r="E2" s="50"/>
      <c r="F2" s="50"/>
      <c r="G2" s="50"/>
      <c r="H2" s="50"/>
      <c r="I2" s="50"/>
      <c r="J2" s="50"/>
      <c r="K2" s="50"/>
      <c r="L2" s="50"/>
      <c r="M2" s="98"/>
      <c r="N2" s="357" t="s">
        <v>300</v>
      </c>
      <c r="O2" s="357"/>
      <c r="P2" s="556">
        <v>45635</v>
      </c>
      <c r="Q2" s="557"/>
      <c r="R2" s="558"/>
      <c r="S2" s="357" t="s">
        <v>295</v>
      </c>
      <c r="T2" s="357"/>
      <c r="U2" s="357"/>
      <c r="V2" s="559" t="s">
        <v>894</v>
      </c>
      <c r="W2" s="559"/>
      <c r="X2" s="559"/>
      <c r="Y2" s="559"/>
      <c r="Z2" s="559"/>
    </row>
    <row r="3" spans="2:27" ht="20.100000000000001" customHeight="1" x14ac:dyDescent="0.15">
      <c r="B3" s="80" t="s">
        <v>8</v>
      </c>
      <c r="C3" s="560" t="s">
        <v>277</v>
      </c>
      <c r="D3" s="561"/>
      <c r="E3" s="561"/>
      <c r="F3" s="562"/>
      <c r="G3" s="356" t="s">
        <v>301</v>
      </c>
      <c r="H3" s="560" t="s">
        <v>302</v>
      </c>
      <c r="I3" s="561"/>
      <c r="J3" s="562"/>
      <c r="K3" s="356" t="s">
        <v>303</v>
      </c>
      <c r="L3" s="566" t="s">
        <v>286</v>
      </c>
      <c r="M3" s="561"/>
      <c r="N3" s="561"/>
      <c r="O3" s="561"/>
      <c r="P3" s="561"/>
      <c r="Q3" s="280" t="s">
        <v>304</v>
      </c>
      <c r="R3" s="282"/>
      <c r="S3" s="560" t="s">
        <v>281</v>
      </c>
      <c r="T3" s="561"/>
      <c r="U3" s="562"/>
      <c r="V3" s="567" t="s">
        <v>305</v>
      </c>
      <c r="W3" s="100" t="s">
        <v>306</v>
      </c>
      <c r="X3" s="551">
        <v>34.097920000000002</v>
      </c>
      <c r="Y3" s="552"/>
      <c r="Z3" s="553"/>
    </row>
    <row r="4" spans="2:27" ht="20.100000000000001" customHeight="1" x14ac:dyDescent="0.15">
      <c r="B4" s="26" t="s">
        <v>3</v>
      </c>
      <c r="C4" s="563" t="s">
        <v>284</v>
      </c>
      <c r="D4" s="564"/>
      <c r="E4" s="564"/>
      <c r="F4" s="565"/>
      <c r="G4" s="358"/>
      <c r="H4" s="563"/>
      <c r="I4" s="564"/>
      <c r="J4" s="565"/>
      <c r="K4" s="358"/>
      <c r="L4" s="564"/>
      <c r="M4" s="564"/>
      <c r="N4" s="564"/>
      <c r="O4" s="564"/>
      <c r="P4" s="564"/>
      <c r="Q4" s="283"/>
      <c r="R4" s="285"/>
      <c r="S4" s="563" t="s">
        <v>287</v>
      </c>
      <c r="T4" s="564"/>
      <c r="U4" s="565"/>
      <c r="V4" s="568"/>
      <c r="W4" s="99" t="s">
        <v>307</v>
      </c>
      <c r="X4" s="551">
        <v>131.542</v>
      </c>
      <c r="Y4" s="552"/>
      <c r="Z4" s="553"/>
    </row>
    <row r="5" spans="2:27" ht="20.100000000000001" customHeight="1" x14ac:dyDescent="0.15">
      <c r="B5" s="554" t="s">
        <v>4</v>
      </c>
      <c r="C5" s="22" t="s">
        <v>5</v>
      </c>
      <c r="D5" s="293" t="s">
        <v>308</v>
      </c>
      <c r="E5" s="313"/>
      <c r="F5" s="313"/>
      <c r="G5" s="290" t="s">
        <v>309</v>
      </c>
      <c r="H5" s="292"/>
      <c r="I5" s="293" t="s">
        <v>310</v>
      </c>
      <c r="J5" s="313"/>
      <c r="K5" s="294"/>
      <c r="L5" s="357" t="s">
        <v>12</v>
      </c>
      <c r="M5" s="357"/>
      <c r="N5" s="78" t="s">
        <v>11</v>
      </c>
      <c r="O5" s="101">
        <v>600</v>
      </c>
      <c r="P5" s="23" t="s">
        <v>10</v>
      </c>
      <c r="Q5" s="535" t="s">
        <v>311</v>
      </c>
      <c r="R5" s="549" t="s">
        <v>312</v>
      </c>
      <c r="S5" s="356" t="s">
        <v>313</v>
      </c>
      <c r="T5" s="356"/>
      <c r="U5" s="102" t="s">
        <v>314</v>
      </c>
      <c r="V5" s="280" t="s">
        <v>315</v>
      </c>
      <c r="W5" s="100" t="s">
        <v>306</v>
      </c>
      <c r="X5" s="551">
        <v>34.092919999999999</v>
      </c>
      <c r="Y5" s="552"/>
      <c r="Z5" s="553"/>
    </row>
    <row r="6" spans="2:27" ht="20.100000000000001" customHeight="1" x14ac:dyDescent="0.15">
      <c r="B6" s="555"/>
      <c r="C6" s="22" t="s">
        <v>6</v>
      </c>
      <c r="D6" s="293" t="s">
        <v>316</v>
      </c>
      <c r="E6" s="313"/>
      <c r="F6" s="313"/>
      <c r="G6" s="357" t="s">
        <v>317</v>
      </c>
      <c r="H6" s="357"/>
      <c r="I6" s="293">
        <v>1973</v>
      </c>
      <c r="J6" s="313"/>
      <c r="K6" s="294"/>
      <c r="L6" s="357" t="s">
        <v>318</v>
      </c>
      <c r="M6" s="357"/>
      <c r="N6" s="78" t="s">
        <v>11</v>
      </c>
      <c r="O6" s="79">
        <v>8.65</v>
      </c>
      <c r="P6" s="23" t="s">
        <v>10</v>
      </c>
      <c r="Q6" s="285"/>
      <c r="R6" s="550"/>
      <c r="S6" s="357" t="s">
        <v>319</v>
      </c>
      <c r="T6" s="357"/>
      <c r="U6" s="103" t="s">
        <v>320</v>
      </c>
      <c r="V6" s="283"/>
      <c r="W6" s="100" t="s">
        <v>307</v>
      </c>
      <c r="X6" s="551">
        <v>131.5445</v>
      </c>
      <c r="Y6" s="552"/>
      <c r="Z6" s="553"/>
    </row>
    <row r="7" spans="2:27" ht="7.5" customHeight="1" x14ac:dyDescent="0.15">
      <c r="B7" s="532" t="s">
        <v>321</v>
      </c>
      <c r="C7" s="532"/>
      <c r="D7" s="533" t="s">
        <v>322</v>
      </c>
      <c r="E7" s="533"/>
      <c r="F7" s="104"/>
      <c r="G7" s="104"/>
      <c r="H7" s="104"/>
      <c r="I7" s="104"/>
      <c r="J7" s="104"/>
      <c r="K7" s="104"/>
      <c r="L7" s="104"/>
      <c r="M7" s="104"/>
      <c r="N7" s="104"/>
      <c r="O7" s="104"/>
      <c r="P7" s="104"/>
      <c r="Q7" s="104"/>
      <c r="R7" s="104"/>
      <c r="S7" s="104"/>
      <c r="T7" s="104"/>
      <c r="U7" s="104"/>
      <c r="V7" s="104"/>
      <c r="W7" s="104"/>
      <c r="X7" s="105"/>
      <c r="Y7" s="105"/>
      <c r="Z7" s="106"/>
    </row>
    <row r="8" spans="2:27" ht="21.75" customHeight="1" x14ac:dyDescent="0.15">
      <c r="B8" s="532"/>
      <c r="C8" s="532"/>
      <c r="D8" s="533"/>
      <c r="E8" s="533"/>
      <c r="F8" s="107"/>
      <c r="G8" s="534" t="s">
        <v>323</v>
      </c>
      <c r="H8" s="535"/>
      <c r="I8" s="540" t="s">
        <v>324</v>
      </c>
      <c r="J8" s="108" t="s">
        <v>325</v>
      </c>
      <c r="K8" s="109" t="s">
        <v>326</v>
      </c>
      <c r="L8" s="287">
        <v>56</v>
      </c>
      <c r="M8" s="289"/>
      <c r="N8" s="22" t="s">
        <v>327</v>
      </c>
      <c r="O8" s="288">
        <v>0</v>
      </c>
      <c r="P8" s="288"/>
      <c r="Q8" s="22" t="s">
        <v>328</v>
      </c>
      <c r="R8" s="287">
        <v>0</v>
      </c>
      <c r="S8" s="289"/>
      <c r="T8" s="534" t="s">
        <v>329</v>
      </c>
      <c r="U8" s="535"/>
      <c r="V8" s="534" t="s">
        <v>330</v>
      </c>
      <c r="W8" s="535"/>
      <c r="X8" s="524">
        <v>0</v>
      </c>
      <c r="Y8" s="525"/>
      <c r="Z8" s="107"/>
      <c r="AA8" s="110"/>
    </row>
    <row r="9" spans="2:27" ht="10.9" customHeight="1" x14ac:dyDescent="0.15">
      <c r="B9" s="532"/>
      <c r="C9" s="532"/>
      <c r="D9" s="533"/>
      <c r="E9" s="533"/>
      <c r="F9" s="107"/>
      <c r="G9" s="536"/>
      <c r="H9" s="537"/>
      <c r="I9" s="541"/>
      <c r="J9" s="545" t="s">
        <v>331</v>
      </c>
      <c r="K9" s="547" t="s">
        <v>326</v>
      </c>
      <c r="L9" s="524">
        <v>51</v>
      </c>
      <c r="M9" s="525"/>
      <c r="N9" s="545" t="s">
        <v>327</v>
      </c>
      <c r="O9" s="524">
        <v>0</v>
      </c>
      <c r="P9" s="525"/>
      <c r="Q9" s="545" t="s">
        <v>328</v>
      </c>
      <c r="R9" s="524">
        <v>0</v>
      </c>
      <c r="S9" s="525"/>
      <c r="T9" s="536"/>
      <c r="U9" s="537"/>
      <c r="V9" s="538"/>
      <c r="W9" s="539"/>
      <c r="X9" s="543"/>
      <c r="Y9" s="544"/>
      <c r="Z9" s="107"/>
      <c r="AA9" s="110"/>
    </row>
    <row r="10" spans="2:27" ht="10.9" customHeight="1" x14ac:dyDescent="0.15">
      <c r="B10" s="532"/>
      <c r="C10" s="532"/>
      <c r="D10" s="533"/>
      <c r="E10" s="533"/>
      <c r="F10" s="107"/>
      <c r="G10" s="536"/>
      <c r="H10" s="537"/>
      <c r="I10" s="541"/>
      <c r="J10" s="546"/>
      <c r="K10" s="548"/>
      <c r="L10" s="526"/>
      <c r="M10" s="527"/>
      <c r="N10" s="546"/>
      <c r="O10" s="526"/>
      <c r="P10" s="527"/>
      <c r="Q10" s="546"/>
      <c r="R10" s="526"/>
      <c r="S10" s="527"/>
      <c r="T10" s="536"/>
      <c r="U10" s="537"/>
      <c r="V10" s="528" t="s">
        <v>332</v>
      </c>
      <c r="W10" s="529"/>
      <c r="X10" s="524">
        <v>7</v>
      </c>
      <c r="Y10" s="525"/>
      <c r="Z10" s="107"/>
      <c r="AA10" s="110"/>
    </row>
    <row r="11" spans="2:27" ht="21.75" customHeight="1" x14ac:dyDescent="0.15">
      <c r="B11" s="532"/>
      <c r="C11" s="532"/>
      <c r="D11" s="533"/>
      <c r="E11" s="533"/>
      <c r="F11" s="107"/>
      <c r="G11" s="538"/>
      <c r="H11" s="539"/>
      <c r="I11" s="542"/>
      <c r="J11" s="22" t="s">
        <v>333</v>
      </c>
      <c r="K11" s="109" t="s">
        <v>326</v>
      </c>
      <c r="L11" s="287">
        <v>0</v>
      </c>
      <c r="M11" s="289"/>
      <c r="N11" s="22" t="s">
        <v>327</v>
      </c>
      <c r="O11" s="288">
        <v>0</v>
      </c>
      <c r="P11" s="288"/>
      <c r="Q11" s="22" t="s">
        <v>328</v>
      </c>
      <c r="R11" s="287">
        <v>0</v>
      </c>
      <c r="S11" s="289"/>
      <c r="T11" s="538"/>
      <c r="U11" s="539"/>
      <c r="V11" s="530"/>
      <c r="W11" s="531"/>
      <c r="X11" s="526"/>
      <c r="Y11" s="527"/>
      <c r="Z11" s="107"/>
      <c r="AA11" s="110"/>
    </row>
    <row r="12" spans="2:27" ht="21.75" customHeight="1" x14ac:dyDescent="0.15">
      <c r="B12" s="295" t="s">
        <v>334</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10"/>
    </row>
    <row r="13" spans="2:27" ht="21.75" customHeight="1" x14ac:dyDescent="0.15">
      <c r="B13" s="286"/>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10"/>
    </row>
    <row r="14" spans="2:27" ht="21.75" customHeight="1" x14ac:dyDescent="0.15">
      <c r="B14" s="286"/>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10"/>
    </row>
    <row r="15" spans="2:27" ht="21.75" customHeight="1" x14ac:dyDescent="0.15">
      <c r="B15" s="286"/>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6"/>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6"/>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6"/>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6"/>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6"/>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6"/>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6"/>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6"/>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6"/>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6"/>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6"/>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6"/>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6"/>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96"/>
      <c r="C29" s="111"/>
      <c r="D29" s="111"/>
      <c r="E29" s="112"/>
      <c r="F29" s="113"/>
      <c r="G29" s="111"/>
      <c r="H29" s="111"/>
      <c r="I29" s="111"/>
      <c r="J29" s="523" t="s">
        <v>335</v>
      </c>
      <c r="K29" s="523"/>
      <c r="L29" s="523"/>
      <c r="M29" s="523"/>
      <c r="N29" s="523"/>
      <c r="O29" s="523"/>
      <c r="P29" s="523"/>
      <c r="Q29" s="523" t="s">
        <v>336</v>
      </c>
      <c r="R29" s="523"/>
      <c r="S29" s="523"/>
      <c r="T29" s="523"/>
      <c r="U29" s="523"/>
      <c r="V29" s="523"/>
      <c r="W29" s="523"/>
      <c r="X29" s="523"/>
      <c r="Y29" s="523"/>
      <c r="Z29" s="114"/>
    </row>
    <row r="30" spans="2:26" ht="15" customHeight="1" x14ac:dyDescent="0.15">
      <c r="C30" s="3" t="s">
        <v>337</v>
      </c>
    </row>
    <row r="31" spans="2:26" ht="15" customHeight="1" x14ac:dyDescent="0.15">
      <c r="C31" s="1" t="s">
        <v>338</v>
      </c>
    </row>
    <row r="32" spans="2:26" ht="15" customHeight="1" x14ac:dyDescent="0.15">
      <c r="C32" s="1" t="s">
        <v>339</v>
      </c>
    </row>
    <row r="33" spans="3:3" ht="15" customHeight="1" x14ac:dyDescent="0.15">
      <c r="C33" s="1" t="s">
        <v>340</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3"/>
  <printOptions horizontalCentered="1" verticalCentered="1"/>
  <pageMargins left="0.23622047244094488" right="0.23622047244094488" top="0.74803149606299213" bottom="0.74803149606299213" header="0.31496062992125984" footer="0.31496062992125984"/>
  <pageSetup paperSize="9" scale="61"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DD1EF-EA7D-4EAA-9878-013D5C237EA5}">
  <sheetPr codeName="Sheet7">
    <pageSetUpPr fitToPage="1"/>
  </sheetPr>
  <dimension ref="B1:AA37"/>
  <sheetViews>
    <sheetView showGridLines="0" showZeros="0" view="pageBreakPreview" zoomScale="85" zoomScaleNormal="70" zoomScaleSheetLayoutView="85" workbookViewId="0">
      <selection activeCell="S2" sqref="S2:U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21" t="s">
        <v>299</v>
      </c>
      <c r="C2" s="50"/>
      <c r="D2" s="50"/>
      <c r="E2" s="50"/>
      <c r="F2" s="50"/>
      <c r="G2" s="50"/>
      <c r="H2" s="50"/>
      <c r="I2" s="50"/>
      <c r="J2" s="50"/>
      <c r="K2" s="50"/>
      <c r="L2" s="50"/>
      <c r="M2" s="98"/>
      <c r="N2" s="357" t="s">
        <v>300</v>
      </c>
      <c r="O2" s="357"/>
      <c r="P2" s="556">
        <v>45635</v>
      </c>
      <c r="Q2" s="557"/>
      <c r="R2" s="558"/>
      <c r="S2" s="357" t="s">
        <v>295</v>
      </c>
      <c r="T2" s="357"/>
      <c r="U2" s="357"/>
      <c r="V2" s="559" t="s">
        <v>894</v>
      </c>
      <c r="W2" s="559"/>
      <c r="X2" s="559"/>
      <c r="Y2" s="559"/>
      <c r="Z2" s="559"/>
    </row>
    <row r="3" spans="2:27" ht="20.100000000000001" customHeight="1" x14ac:dyDescent="0.15">
      <c r="B3" s="80" t="s">
        <v>8</v>
      </c>
      <c r="C3" s="560" t="s">
        <v>277</v>
      </c>
      <c r="D3" s="561"/>
      <c r="E3" s="561"/>
      <c r="F3" s="562"/>
      <c r="G3" s="356" t="s">
        <v>301</v>
      </c>
      <c r="H3" s="560" t="s">
        <v>302</v>
      </c>
      <c r="I3" s="561"/>
      <c r="J3" s="562"/>
      <c r="K3" s="356" t="s">
        <v>303</v>
      </c>
      <c r="L3" s="566" t="s">
        <v>286</v>
      </c>
      <c r="M3" s="561"/>
      <c r="N3" s="561"/>
      <c r="O3" s="561"/>
      <c r="P3" s="561"/>
      <c r="Q3" s="280" t="s">
        <v>304</v>
      </c>
      <c r="R3" s="282"/>
      <c r="S3" s="560" t="s">
        <v>281</v>
      </c>
      <c r="T3" s="561"/>
      <c r="U3" s="562"/>
      <c r="V3" s="567" t="s">
        <v>305</v>
      </c>
      <c r="W3" s="100" t="s">
        <v>306</v>
      </c>
      <c r="X3" s="551">
        <v>34.097920000000002</v>
      </c>
      <c r="Y3" s="552"/>
      <c r="Z3" s="553"/>
    </row>
    <row r="4" spans="2:27" ht="20.100000000000001" customHeight="1" x14ac:dyDescent="0.15">
      <c r="B4" s="26" t="s">
        <v>3</v>
      </c>
      <c r="C4" s="563" t="s">
        <v>284</v>
      </c>
      <c r="D4" s="564"/>
      <c r="E4" s="564"/>
      <c r="F4" s="565"/>
      <c r="G4" s="358"/>
      <c r="H4" s="563"/>
      <c r="I4" s="564"/>
      <c r="J4" s="565"/>
      <c r="K4" s="358"/>
      <c r="L4" s="564"/>
      <c r="M4" s="564"/>
      <c r="N4" s="564"/>
      <c r="O4" s="564"/>
      <c r="P4" s="564"/>
      <c r="Q4" s="283"/>
      <c r="R4" s="285"/>
      <c r="S4" s="563" t="s">
        <v>287</v>
      </c>
      <c r="T4" s="564"/>
      <c r="U4" s="565"/>
      <c r="V4" s="568"/>
      <c r="W4" s="99" t="s">
        <v>307</v>
      </c>
      <c r="X4" s="551">
        <v>131.542</v>
      </c>
      <c r="Y4" s="552"/>
      <c r="Z4" s="553"/>
    </row>
    <row r="5" spans="2:27" ht="20.100000000000001" customHeight="1" x14ac:dyDescent="0.15">
      <c r="B5" s="554" t="s">
        <v>4</v>
      </c>
      <c r="C5" s="22" t="s">
        <v>5</v>
      </c>
      <c r="D5" s="293" t="s">
        <v>308</v>
      </c>
      <c r="E5" s="313"/>
      <c r="F5" s="313"/>
      <c r="G5" s="290" t="s">
        <v>309</v>
      </c>
      <c r="H5" s="292"/>
      <c r="I5" s="293" t="s">
        <v>310</v>
      </c>
      <c r="J5" s="313"/>
      <c r="K5" s="294"/>
      <c r="L5" s="357" t="s">
        <v>12</v>
      </c>
      <c r="M5" s="357"/>
      <c r="N5" s="78" t="s">
        <v>11</v>
      </c>
      <c r="O5" s="101">
        <v>600</v>
      </c>
      <c r="P5" s="23" t="s">
        <v>10</v>
      </c>
      <c r="Q5" s="535" t="s">
        <v>311</v>
      </c>
      <c r="R5" s="549" t="s">
        <v>312</v>
      </c>
      <c r="S5" s="356" t="s">
        <v>313</v>
      </c>
      <c r="T5" s="356"/>
      <c r="U5" s="102" t="s">
        <v>314</v>
      </c>
      <c r="V5" s="280" t="s">
        <v>315</v>
      </c>
      <c r="W5" s="100" t="s">
        <v>306</v>
      </c>
      <c r="X5" s="551">
        <v>34.092919999999999</v>
      </c>
      <c r="Y5" s="552"/>
      <c r="Z5" s="553"/>
    </row>
    <row r="6" spans="2:27" ht="20.100000000000001" customHeight="1" x14ac:dyDescent="0.15">
      <c r="B6" s="555"/>
      <c r="C6" s="22" t="s">
        <v>6</v>
      </c>
      <c r="D6" s="293" t="s">
        <v>316</v>
      </c>
      <c r="E6" s="313"/>
      <c r="F6" s="313"/>
      <c r="G6" s="357" t="s">
        <v>317</v>
      </c>
      <c r="H6" s="357"/>
      <c r="I6" s="293">
        <v>1973</v>
      </c>
      <c r="J6" s="313"/>
      <c r="K6" s="294"/>
      <c r="L6" s="357" t="s">
        <v>318</v>
      </c>
      <c r="M6" s="357"/>
      <c r="N6" s="78" t="s">
        <v>11</v>
      </c>
      <c r="O6" s="79">
        <v>8.65</v>
      </c>
      <c r="P6" s="23" t="s">
        <v>10</v>
      </c>
      <c r="Q6" s="285"/>
      <c r="R6" s="550"/>
      <c r="S6" s="357" t="s">
        <v>319</v>
      </c>
      <c r="T6" s="357"/>
      <c r="U6" s="103" t="s">
        <v>320</v>
      </c>
      <c r="V6" s="283"/>
      <c r="W6" s="100" t="s">
        <v>307</v>
      </c>
      <c r="X6" s="551">
        <v>131.5445</v>
      </c>
      <c r="Y6" s="552"/>
      <c r="Z6" s="553"/>
    </row>
    <row r="7" spans="2:27" ht="7.5" customHeight="1" x14ac:dyDescent="0.15">
      <c r="B7" s="532" t="s">
        <v>321</v>
      </c>
      <c r="C7" s="532"/>
      <c r="D7" s="533" t="s">
        <v>322</v>
      </c>
      <c r="E7" s="533"/>
      <c r="F7" s="104"/>
      <c r="G7" s="104"/>
      <c r="H7" s="104"/>
      <c r="I7" s="104"/>
      <c r="J7" s="104"/>
      <c r="K7" s="104"/>
      <c r="L7" s="104"/>
      <c r="M7" s="104"/>
      <c r="N7" s="104"/>
      <c r="O7" s="104"/>
      <c r="P7" s="104"/>
      <c r="Q7" s="104"/>
      <c r="R7" s="104"/>
      <c r="S7" s="104"/>
      <c r="T7" s="104"/>
      <c r="U7" s="104"/>
      <c r="V7" s="104"/>
      <c r="W7" s="104"/>
      <c r="X7" s="105"/>
      <c r="Y7" s="105"/>
      <c r="Z7" s="106"/>
    </row>
    <row r="8" spans="2:27" ht="21.75" customHeight="1" x14ac:dyDescent="0.15">
      <c r="B8" s="532"/>
      <c r="C8" s="532"/>
      <c r="D8" s="533"/>
      <c r="E8" s="533"/>
      <c r="F8" s="107"/>
      <c r="G8" s="534" t="s">
        <v>323</v>
      </c>
      <c r="H8" s="535"/>
      <c r="I8" s="540" t="s">
        <v>324</v>
      </c>
      <c r="J8" s="108" t="s">
        <v>325</v>
      </c>
      <c r="K8" s="109" t="s">
        <v>326</v>
      </c>
      <c r="L8" s="287">
        <v>56</v>
      </c>
      <c r="M8" s="289"/>
      <c r="N8" s="22" t="s">
        <v>327</v>
      </c>
      <c r="O8" s="288">
        <v>0</v>
      </c>
      <c r="P8" s="288"/>
      <c r="Q8" s="22" t="s">
        <v>328</v>
      </c>
      <c r="R8" s="287">
        <v>0</v>
      </c>
      <c r="S8" s="289"/>
      <c r="T8" s="534" t="s">
        <v>329</v>
      </c>
      <c r="U8" s="535"/>
      <c r="V8" s="534" t="s">
        <v>330</v>
      </c>
      <c r="W8" s="535"/>
      <c r="X8" s="524">
        <v>0</v>
      </c>
      <c r="Y8" s="525"/>
      <c r="Z8" s="107"/>
      <c r="AA8" s="110"/>
    </row>
    <row r="9" spans="2:27" ht="10.9" customHeight="1" x14ac:dyDescent="0.15">
      <c r="B9" s="532"/>
      <c r="C9" s="532"/>
      <c r="D9" s="533"/>
      <c r="E9" s="533"/>
      <c r="F9" s="107"/>
      <c r="G9" s="536"/>
      <c r="H9" s="537"/>
      <c r="I9" s="541"/>
      <c r="J9" s="545" t="s">
        <v>331</v>
      </c>
      <c r="K9" s="547" t="s">
        <v>326</v>
      </c>
      <c r="L9" s="524">
        <v>51</v>
      </c>
      <c r="M9" s="525"/>
      <c r="N9" s="545" t="s">
        <v>327</v>
      </c>
      <c r="O9" s="524">
        <v>0</v>
      </c>
      <c r="P9" s="525"/>
      <c r="Q9" s="545" t="s">
        <v>328</v>
      </c>
      <c r="R9" s="524">
        <v>0</v>
      </c>
      <c r="S9" s="525"/>
      <c r="T9" s="536"/>
      <c r="U9" s="537"/>
      <c r="V9" s="538"/>
      <c r="W9" s="539"/>
      <c r="X9" s="543"/>
      <c r="Y9" s="544"/>
      <c r="Z9" s="107"/>
      <c r="AA9" s="110"/>
    </row>
    <row r="10" spans="2:27" ht="10.9" customHeight="1" x14ac:dyDescent="0.15">
      <c r="B10" s="532"/>
      <c r="C10" s="532"/>
      <c r="D10" s="533"/>
      <c r="E10" s="533"/>
      <c r="F10" s="107"/>
      <c r="G10" s="536"/>
      <c r="H10" s="537"/>
      <c r="I10" s="541"/>
      <c r="J10" s="546"/>
      <c r="K10" s="548"/>
      <c r="L10" s="526"/>
      <c r="M10" s="527"/>
      <c r="N10" s="546"/>
      <c r="O10" s="526"/>
      <c r="P10" s="527"/>
      <c r="Q10" s="546"/>
      <c r="R10" s="526"/>
      <c r="S10" s="527"/>
      <c r="T10" s="536"/>
      <c r="U10" s="537"/>
      <c r="V10" s="528" t="s">
        <v>332</v>
      </c>
      <c r="W10" s="529"/>
      <c r="X10" s="524">
        <v>7</v>
      </c>
      <c r="Y10" s="525"/>
      <c r="Z10" s="107"/>
      <c r="AA10" s="110"/>
    </row>
    <row r="11" spans="2:27" ht="21.75" customHeight="1" x14ac:dyDescent="0.15">
      <c r="B11" s="532"/>
      <c r="C11" s="532"/>
      <c r="D11" s="533"/>
      <c r="E11" s="533"/>
      <c r="F11" s="107"/>
      <c r="G11" s="538"/>
      <c r="H11" s="539"/>
      <c r="I11" s="542"/>
      <c r="J11" s="22" t="s">
        <v>333</v>
      </c>
      <c r="K11" s="109" t="s">
        <v>326</v>
      </c>
      <c r="L11" s="287">
        <v>0</v>
      </c>
      <c r="M11" s="289"/>
      <c r="N11" s="22" t="s">
        <v>327</v>
      </c>
      <c r="O11" s="288">
        <v>0</v>
      </c>
      <c r="P11" s="288"/>
      <c r="Q11" s="22" t="s">
        <v>328</v>
      </c>
      <c r="R11" s="287">
        <v>0</v>
      </c>
      <c r="S11" s="289"/>
      <c r="T11" s="538"/>
      <c r="U11" s="539"/>
      <c r="V11" s="530"/>
      <c r="W11" s="531"/>
      <c r="X11" s="526"/>
      <c r="Y11" s="527"/>
      <c r="Z11" s="107"/>
      <c r="AA11" s="110"/>
    </row>
    <row r="12" spans="2:27" ht="21.75" customHeight="1" x14ac:dyDescent="0.15">
      <c r="B12" s="295" t="s">
        <v>334</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10"/>
    </row>
    <row r="13" spans="2:27" ht="21.75" customHeight="1" x14ac:dyDescent="0.15">
      <c r="B13" s="286"/>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10"/>
    </row>
    <row r="14" spans="2:27" ht="21.75" customHeight="1" x14ac:dyDescent="0.15">
      <c r="B14" s="286"/>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10"/>
    </row>
    <row r="15" spans="2:27" ht="21.75" customHeight="1" x14ac:dyDescent="0.15">
      <c r="B15" s="286"/>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6"/>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6"/>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6"/>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6"/>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6"/>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6"/>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6"/>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6"/>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6"/>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6"/>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6"/>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6"/>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6"/>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96"/>
      <c r="C29" s="111"/>
      <c r="D29" s="111"/>
      <c r="E29" s="112"/>
      <c r="F29" s="113"/>
      <c r="G29" s="111"/>
      <c r="H29" s="111"/>
      <c r="I29" s="111"/>
      <c r="J29" s="523" t="s">
        <v>335</v>
      </c>
      <c r="K29" s="523"/>
      <c r="L29" s="523"/>
      <c r="M29" s="523"/>
      <c r="N29" s="523"/>
      <c r="O29" s="523"/>
      <c r="P29" s="523"/>
      <c r="Q29" s="523" t="s">
        <v>336</v>
      </c>
      <c r="R29" s="523"/>
      <c r="S29" s="523"/>
      <c r="T29" s="523"/>
      <c r="U29" s="523"/>
      <c r="V29" s="523"/>
      <c r="W29" s="523"/>
      <c r="X29" s="523"/>
      <c r="Y29" s="523"/>
      <c r="Z29" s="114"/>
    </row>
    <row r="30" spans="2:26" ht="15" customHeight="1" x14ac:dyDescent="0.15">
      <c r="C30" s="3" t="s">
        <v>337</v>
      </c>
    </row>
    <row r="31" spans="2:26" ht="15" customHeight="1" x14ac:dyDescent="0.15">
      <c r="C31" s="1" t="s">
        <v>338</v>
      </c>
    </row>
    <row r="32" spans="2:26" ht="15" customHeight="1" x14ac:dyDescent="0.15">
      <c r="C32" s="1" t="s">
        <v>339</v>
      </c>
    </row>
    <row r="33" spans="3:3" ht="15" customHeight="1" x14ac:dyDescent="0.15">
      <c r="C33" s="1" t="s">
        <v>340</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3"/>
  <printOptions horizontalCentered="1" verticalCentered="1"/>
  <pageMargins left="0.23622047244094488" right="0.23622047244094488" top="0.74803149606299213" bottom="0.74803149606299213" header="0.31496062992125984" footer="0.31496062992125984"/>
  <pageSetup paperSize="9" scale="61"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604D4-C24F-4C60-B904-3D7023B9F84D}">
  <sheetPr codeName="Sheet8">
    <pageSetUpPr fitToPage="1"/>
  </sheetPr>
  <dimension ref="B1:AA37"/>
  <sheetViews>
    <sheetView showGridLines="0" showZeros="0" view="pageBreakPreview" zoomScale="85" zoomScaleNormal="70" zoomScaleSheetLayoutView="85" workbookViewId="0">
      <selection activeCell="S2" sqref="S2:U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21" t="s">
        <v>299</v>
      </c>
      <c r="C2" s="50"/>
      <c r="D2" s="50"/>
      <c r="E2" s="50"/>
      <c r="F2" s="50"/>
      <c r="G2" s="50"/>
      <c r="H2" s="50"/>
      <c r="I2" s="50"/>
      <c r="J2" s="50"/>
      <c r="K2" s="50"/>
      <c r="L2" s="50"/>
      <c r="M2" s="98"/>
      <c r="N2" s="357" t="s">
        <v>300</v>
      </c>
      <c r="O2" s="357"/>
      <c r="P2" s="556">
        <v>45635</v>
      </c>
      <c r="Q2" s="557"/>
      <c r="R2" s="558"/>
      <c r="S2" s="357" t="s">
        <v>295</v>
      </c>
      <c r="T2" s="357"/>
      <c r="U2" s="357"/>
      <c r="V2" s="559" t="s">
        <v>894</v>
      </c>
      <c r="W2" s="559"/>
      <c r="X2" s="559"/>
      <c r="Y2" s="559"/>
      <c r="Z2" s="559"/>
    </row>
    <row r="3" spans="2:27" ht="20.100000000000001" customHeight="1" x14ac:dyDescent="0.15">
      <c r="B3" s="80" t="s">
        <v>8</v>
      </c>
      <c r="C3" s="560" t="s">
        <v>277</v>
      </c>
      <c r="D3" s="561"/>
      <c r="E3" s="561"/>
      <c r="F3" s="562"/>
      <c r="G3" s="356" t="s">
        <v>301</v>
      </c>
      <c r="H3" s="560" t="s">
        <v>302</v>
      </c>
      <c r="I3" s="561"/>
      <c r="J3" s="562"/>
      <c r="K3" s="356" t="s">
        <v>303</v>
      </c>
      <c r="L3" s="566" t="s">
        <v>286</v>
      </c>
      <c r="M3" s="561"/>
      <c r="N3" s="561"/>
      <c r="O3" s="561"/>
      <c r="P3" s="561"/>
      <c r="Q3" s="280" t="s">
        <v>304</v>
      </c>
      <c r="R3" s="282"/>
      <c r="S3" s="560" t="s">
        <v>281</v>
      </c>
      <c r="T3" s="561"/>
      <c r="U3" s="562"/>
      <c r="V3" s="567" t="s">
        <v>305</v>
      </c>
      <c r="W3" s="100" t="s">
        <v>306</v>
      </c>
      <c r="X3" s="551">
        <v>34.097920000000002</v>
      </c>
      <c r="Y3" s="552"/>
      <c r="Z3" s="553"/>
    </row>
    <row r="4" spans="2:27" ht="20.100000000000001" customHeight="1" x14ac:dyDescent="0.15">
      <c r="B4" s="26" t="s">
        <v>3</v>
      </c>
      <c r="C4" s="563" t="s">
        <v>284</v>
      </c>
      <c r="D4" s="564"/>
      <c r="E4" s="564"/>
      <c r="F4" s="565"/>
      <c r="G4" s="358"/>
      <c r="H4" s="563"/>
      <c r="I4" s="564"/>
      <c r="J4" s="565"/>
      <c r="K4" s="358"/>
      <c r="L4" s="564"/>
      <c r="M4" s="564"/>
      <c r="N4" s="564"/>
      <c r="O4" s="564"/>
      <c r="P4" s="564"/>
      <c r="Q4" s="283"/>
      <c r="R4" s="285"/>
      <c r="S4" s="563" t="s">
        <v>287</v>
      </c>
      <c r="T4" s="564"/>
      <c r="U4" s="565"/>
      <c r="V4" s="568"/>
      <c r="W4" s="99" t="s">
        <v>307</v>
      </c>
      <c r="X4" s="551">
        <v>131.542</v>
      </c>
      <c r="Y4" s="552"/>
      <c r="Z4" s="553"/>
    </row>
    <row r="5" spans="2:27" ht="20.100000000000001" customHeight="1" x14ac:dyDescent="0.15">
      <c r="B5" s="554" t="s">
        <v>4</v>
      </c>
      <c r="C5" s="22" t="s">
        <v>5</v>
      </c>
      <c r="D5" s="293" t="s">
        <v>308</v>
      </c>
      <c r="E5" s="313"/>
      <c r="F5" s="313"/>
      <c r="G5" s="290" t="s">
        <v>309</v>
      </c>
      <c r="H5" s="292"/>
      <c r="I5" s="293" t="s">
        <v>310</v>
      </c>
      <c r="J5" s="313"/>
      <c r="K5" s="294"/>
      <c r="L5" s="357" t="s">
        <v>12</v>
      </c>
      <c r="M5" s="357"/>
      <c r="N5" s="78" t="s">
        <v>11</v>
      </c>
      <c r="O5" s="101">
        <v>600</v>
      </c>
      <c r="P5" s="23" t="s">
        <v>10</v>
      </c>
      <c r="Q5" s="535" t="s">
        <v>311</v>
      </c>
      <c r="R5" s="549" t="s">
        <v>312</v>
      </c>
      <c r="S5" s="356" t="s">
        <v>313</v>
      </c>
      <c r="T5" s="356"/>
      <c r="U5" s="102" t="s">
        <v>314</v>
      </c>
      <c r="V5" s="280" t="s">
        <v>315</v>
      </c>
      <c r="W5" s="100" t="s">
        <v>306</v>
      </c>
      <c r="X5" s="551">
        <v>34.092919999999999</v>
      </c>
      <c r="Y5" s="552"/>
      <c r="Z5" s="553"/>
    </row>
    <row r="6" spans="2:27" ht="20.100000000000001" customHeight="1" x14ac:dyDescent="0.15">
      <c r="B6" s="555"/>
      <c r="C6" s="22" t="s">
        <v>6</v>
      </c>
      <c r="D6" s="293" t="s">
        <v>316</v>
      </c>
      <c r="E6" s="313"/>
      <c r="F6" s="313"/>
      <c r="G6" s="357" t="s">
        <v>317</v>
      </c>
      <c r="H6" s="357"/>
      <c r="I6" s="293">
        <v>1973</v>
      </c>
      <c r="J6" s="313"/>
      <c r="K6" s="294"/>
      <c r="L6" s="357" t="s">
        <v>318</v>
      </c>
      <c r="M6" s="357"/>
      <c r="N6" s="78" t="s">
        <v>11</v>
      </c>
      <c r="O6" s="79">
        <v>8.65</v>
      </c>
      <c r="P6" s="23" t="s">
        <v>10</v>
      </c>
      <c r="Q6" s="285"/>
      <c r="R6" s="550"/>
      <c r="S6" s="357" t="s">
        <v>319</v>
      </c>
      <c r="T6" s="357"/>
      <c r="U6" s="103" t="s">
        <v>320</v>
      </c>
      <c r="V6" s="283"/>
      <c r="W6" s="100" t="s">
        <v>307</v>
      </c>
      <c r="X6" s="551">
        <v>131.5445</v>
      </c>
      <c r="Y6" s="552"/>
      <c r="Z6" s="553"/>
    </row>
    <row r="7" spans="2:27" ht="7.5" customHeight="1" x14ac:dyDescent="0.15">
      <c r="B7" s="532" t="s">
        <v>321</v>
      </c>
      <c r="C7" s="532"/>
      <c r="D7" s="533" t="s">
        <v>322</v>
      </c>
      <c r="E7" s="533"/>
      <c r="F7" s="104"/>
      <c r="G7" s="104"/>
      <c r="H7" s="104"/>
      <c r="I7" s="104"/>
      <c r="J7" s="104"/>
      <c r="K7" s="104"/>
      <c r="L7" s="104"/>
      <c r="M7" s="104"/>
      <c r="N7" s="104"/>
      <c r="O7" s="104"/>
      <c r="P7" s="104"/>
      <c r="Q7" s="104"/>
      <c r="R7" s="104"/>
      <c r="S7" s="104"/>
      <c r="T7" s="104"/>
      <c r="U7" s="104"/>
      <c r="V7" s="104"/>
      <c r="W7" s="104"/>
      <c r="X7" s="105"/>
      <c r="Y7" s="105"/>
      <c r="Z7" s="106"/>
    </row>
    <row r="8" spans="2:27" ht="21.75" customHeight="1" x14ac:dyDescent="0.15">
      <c r="B8" s="532"/>
      <c r="C8" s="532"/>
      <c r="D8" s="533"/>
      <c r="E8" s="533"/>
      <c r="F8" s="107"/>
      <c r="G8" s="534" t="s">
        <v>323</v>
      </c>
      <c r="H8" s="535"/>
      <c r="I8" s="540" t="s">
        <v>324</v>
      </c>
      <c r="J8" s="108" t="s">
        <v>325</v>
      </c>
      <c r="K8" s="109" t="s">
        <v>326</v>
      </c>
      <c r="L8" s="287">
        <v>56</v>
      </c>
      <c r="M8" s="289"/>
      <c r="N8" s="22" t="s">
        <v>327</v>
      </c>
      <c r="O8" s="288">
        <v>0</v>
      </c>
      <c r="P8" s="288"/>
      <c r="Q8" s="22" t="s">
        <v>328</v>
      </c>
      <c r="R8" s="287">
        <v>0</v>
      </c>
      <c r="S8" s="289"/>
      <c r="T8" s="534" t="s">
        <v>329</v>
      </c>
      <c r="U8" s="535"/>
      <c r="V8" s="534" t="s">
        <v>330</v>
      </c>
      <c r="W8" s="535"/>
      <c r="X8" s="524">
        <v>0</v>
      </c>
      <c r="Y8" s="525"/>
      <c r="Z8" s="107"/>
      <c r="AA8" s="110"/>
    </row>
    <row r="9" spans="2:27" ht="10.9" customHeight="1" x14ac:dyDescent="0.15">
      <c r="B9" s="532"/>
      <c r="C9" s="532"/>
      <c r="D9" s="533"/>
      <c r="E9" s="533"/>
      <c r="F9" s="107"/>
      <c r="G9" s="536"/>
      <c r="H9" s="537"/>
      <c r="I9" s="541"/>
      <c r="J9" s="545" t="s">
        <v>331</v>
      </c>
      <c r="K9" s="547" t="s">
        <v>326</v>
      </c>
      <c r="L9" s="524">
        <v>51</v>
      </c>
      <c r="M9" s="525"/>
      <c r="N9" s="545" t="s">
        <v>327</v>
      </c>
      <c r="O9" s="524">
        <v>0</v>
      </c>
      <c r="P9" s="525"/>
      <c r="Q9" s="545" t="s">
        <v>328</v>
      </c>
      <c r="R9" s="524">
        <v>0</v>
      </c>
      <c r="S9" s="525"/>
      <c r="T9" s="536"/>
      <c r="U9" s="537"/>
      <c r="V9" s="538"/>
      <c r="W9" s="539"/>
      <c r="X9" s="543"/>
      <c r="Y9" s="544"/>
      <c r="Z9" s="107"/>
      <c r="AA9" s="110"/>
    </row>
    <row r="10" spans="2:27" ht="10.9" customHeight="1" x14ac:dyDescent="0.15">
      <c r="B10" s="532"/>
      <c r="C10" s="532"/>
      <c r="D10" s="533"/>
      <c r="E10" s="533"/>
      <c r="F10" s="107"/>
      <c r="G10" s="536"/>
      <c r="H10" s="537"/>
      <c r="I10" s="541"/>
      <c r="J10" s="546"/>
      <c r="K10" s="548"/>
      <c r="L10" s="526"/>
      <c r="M10" s="527"/>
      <c r="N10" s="546"/>
      <c r="O10" s="526"/>
      <c r="P10" s="527"/>
      <c r="Q10" s="546"/>
      <c r="R10" s="526"/>
      <c r="S10" s="527"/>
      <c r="T10" s="536"/>
      <c r="U10" s="537"/>
      <c r="V10" s="528" t="s">
        <v>332</v>
      </c>
      <c r="W10" s="529"/>
      <c r="X10" s="524">
        <v>7</v>
      </c>
      <c r="Y10" s="525"/>
      <c r="Z10" s="107"/>
      <c r="AA10" s="110"/>
    </row>
    <row r="11" spans="2:27" ht="21.75" customHeight="1" x14ac:dyDescent="0.15">
      <c r="B11" s="532"/>
      <c r="C11" s="532"/>
      <c r="D11" s="533"/>
      <c r="E11" s="533"/>
      <c r="F11" s="107"/>
      <c r="G11" s="538"/>
      <c r="H11" s="539"/>
      <c r="I11" s="542"/>
      <c r="J11" s="22" t="s">
        <v>333</v>
      </c>
      <c r="K11" s="109" t="s">
        <v>326</v>
      </c>
      <c r="L11" s="287">
        <v>0</v>
      </c>
      <c r="M11" s="289"/>
      <c r="N11" s="22" t="s">
        <v>327</v>
      </c>
      <c r="O11" s="288">
        <v>0</v>
      </c>
      <c r="P11" s="288"/>
      <c r="Q11" s="22" t="s">
        <v>328</v>
      </c>
      <c r="R11" s="287">
        <v>0</v>
      </c>
      <c r="S11" s="289"/>
      <c r="T11" s="538"/>
      <c r="U11" s="539"/>
      <c r="V11" s="530"/>
      <c r="W11" s="531"/>
      <c r="X11" s="526"/>
      <c r="Y11" s="527"/>
      <c r="Z11" s="107"/>
      <c r="AA11" s="110"/>
    </row>
    <row r="12" spans="2:27" ht="21.75" customHeight="1" x14ac:dyDescent="0.15">
      <c r="B12" s="295" t="s">
        <v>334</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10"/>
    </row>
    <row r="13" spans="2:27" ht="21.75" customHeight="1" x14ac:dyDescent="0.15">
      <c r="B13" s="286"/>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10"/>
    </row>
    <row r="14" spans="2:27" ht="21.75" customHeight="1" x14ac:dyDescent="0.15">
      <c r="B14" s="286"/>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10"/>
    </row>
    <row r="15" spans="2:27" ht="21.75" customHeight="1" x14ac:dyDescent="0.15">
      <c r="B15" s="286"/>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6"/>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6"/>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6"/>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6"/>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6"/>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6"/>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6"/>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6"/>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6"/>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6"/>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6"/>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6"/>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6"/>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96"/>
      <c r="C29" s="111"/>
      <c r="D29" s="111"/>
      <c r="E29" s="112"/>
      <c r="F29" s="113"/>
      <c r="G29" s="111"/>
      <c r="H29" s="111"/>
      <c r="I29" s="111"/>
      <c r="J29" s="523" t="s">
        <v>335</v>
      </c>
      <c r="K29" s="523"/>
      <c r="L29" s="523"/>
      <c r="M29" s="523"/>
      <c r="N29" s="523"/>
      <c r="O29" s="523"/>
      <c r="P29" s="523"/>
      <c r="Q29" s="523" t="s">
        <v>336</v>
      </c>
      <c r="R29" s="523"/>
      <c r="S29" s="523"/>
      <c r="T29" s="523"/>
      <c r="U29" s="523"/>
      <c r="V29" s="523"/>
      <c r="W29" s="523"/>
      <c r="X29" s="523"/>
      <c r="Y29" s="523"/>
      <c r="Z29" s="114"/>
    </row>
    <row r="30" spans="2:26" ht="15" customHeight="1" x14ac:dyDescent="0.15">
      <c r="C30" s="3" t="s">
        <v>337</v>
      </c>
    </row>
    <row r="31" spans="2:26" ht="15" customHeight="1" x14ac:dyDescent="0.15">
      <c r="C31" s="1" t="s">
        <v>338</v>
      </c>
    </row>
    <row r="32" spans="2:26" ht="15" customHeight="1" x14ac:dyDescent="0.15">
      <c r="C32" s="1" t="s">
        <v>339</v>
      </c>
    </row>
    <row r="33" spans="3:3" ht="15" customHeight="1" x14ac:dyDescent="0.15">
      <c r="C33" s="1" t="s">
        <v>340</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3"/>
  <printOptions horizontalCentered="1" verticalCentered="1"/>
  <pageMargins left="0.23622047244094488" right="0.23622047244094488" top="0.74803149606299213" bottom="0.74803149606299213" header="0.31496062992125984" footer="0.31496062992125984"/>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08D87-35FE-45FC-AEDC-496D4169195A}">
  <sheetPr codeName="Sheet9">
    <pageSetUpPr fitToPage="1"/>
  </sheetPr>
  <dimension ref="B1:AA37"/>
  <sheetViews>
    <sheetView showGridLines="0" showZeros="0" view="pageBreakPreview" zoomScale="85" zoomScaleNormal="70" zoomScaleSheetLayoutView="85" workbookViewId="0">
      <selection activeCell="S2" sqref="S2:U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21" t="s">
        <v>299</v>
      </c>
      <c r="C2" s="50"/>
      <c r="D2" s="50"/>
      <c r="E2" s="50"/>
      <c r="F2" s="50"/>
      <c r="G2" s="50"/>
      <c r="H2" s="50"/>
      <c r="I2" s="50"/>
      <c r="J2" s="50"/>
      <c r="K2" s="50"/>
      <c r="L2" s="50"/>
      <c r="M2" s="98"/>
      <c r="N2" s="357" t="s">
        <v>300</v>
      </c>
      <c r="O2" s="357"/>
      <c r="P2" s="556">
        <v>45635</v>
      </c>
      <c r="Q2" s="557"/>
      <c r="R2" s="558"/>
      <c r="S2" s="357" t="s">
        <v>295</v>
      </c>
      <c r="T2" s="357"/>
      <c r="U2" s="357"/>
      <c r="V2" s="559" t="s">
        <v>894</v>
      </c>
      <c r="W2" s="559"/>
      <c r="X2" s="559"/>
      <c r="Y2" s="559"/>
      <c r="Z2" s="559"/>
    </row>
    <row r="3" spans="2:27" ht="20.100000000000001" customHeight="1" x14ac:dyDescent="0.15">
      <c r="B3" s="80" t="s">
        <v>8</v>
      </c>
      <c r="C3" s="560" t="s">
        <v>277</v>
      </c>
      <c r="D3" s="561"/>
      <c r="E3" s="561"/>
      <c r="F3" s="562"/>
      <c r="G3" s="356" t="s">
        <v>301</v>
      </c>
      <c r="H3" s="560" t="s">
        <v>302</v>
      </c>
      <c r="I3" s="561"/>
      <c r="J3" s="562"/>
      <c r="K3" s="356" t="s">
        <v>303</v>
      </c>
      <c r="L3" s="566" t="s">
        <v>286</v>
      </c>
      <c r="M3" s="561"/>
      <c r="N3" s="561"/>
      <c r="O3" s="561"/>
      <c r="P3" s="561"/>
      <c r="Q3" s="280" t="s">
        <v>304</v>
      </c>
      <c r="R3" s="282"/>
      <c r="S3" s="560" t="s">
        <v>281</v>
      </c>
      <c r="T3" s="561"/>
      <c r="U3" s="562"/>
      <c r="V3" s="567" t="s">
        <v>305</v>
      </c>
      <c r="W3" s="100" t="s">
        <v>306</v>
      </c>
      <c r="X3" s="551">
        <v>34.097920000000002</v>
      </c>
      <c r="Y3" s="552"/>
      <c r="Z3" s="553"/>
    </row>
    <row r="4" spans="2:27" ht="20.100000000000001" customHeight="1" x14ac:dyDescent="0.15">
      <c r="B4" s="26" t="s">
        <v>3</v>
      </c>
      <c r="C4" s="563" t="s">
        <v>284</v>
      </c>
      <c r="D4" s="564"/>
      <c r="E4" s="564"/>
      <c r="F4" s="565"/>
      <c r="G4" s="358"/>
      <c r="H4" s="563"/>
      <c r="I4" s="564"/>
      <c r="J4" s="565"/>
      <c r="K4" s="358"/>
      <c r="L4" s="564"/>
      <c r="M4" s="564"/>
      <c r="N4" s="564"/>
      <c r="O4" s="564"/>
      <c r="P4" s="564"/>
      <c r="Q4" s="283"/>
      <c r="R4" s="285"/>
      <c r="S4" s="563" t="s">
        <v>287</v>
      </c>
      <c r="T4" s="564"/>
      <c r="U4" s="565"/>
      <c r="V4" s="568"/>
      <c r="W4" s="99" t="s">
        <v>307</v>
      </c>
      <c r="X4" s="551">
        <v>131.542</v>
      </c>
      <c r="Y4" s="552"/>
      <c r="Z4" s="553"/>
    </row>
    <row r="5" spans="2:27" ht="20.100000000000001" customHeight="1" x14ac:dyDescent="0.15">
      <c r="B5" s="554" t="s">
        <v>4</v>
      </c>
      <c r="C5" s="22" t="s">
        <v>5</v>
      </c>
      <c r="D5" s="293" t="s">
        <v>308</v>
      </c>
      <c r="E5" s="313"/>
      <c r="F5" s="313"/>
      <c r="G5" s="290" t="s">
        <v>309</v>
      </c>
      <c r="H5" s="292"/>
      <c r="I5" s="293" t="s">
        <v>310</v>
      </c>
      <c r="J5" s="313"/>
      <c r="K5" s="294"/>
      <c r="L5" s="357" t="s">
        <v>12</v>
      </c>
      <c r="M5" s="357"/>
      <c r="N5" s="78" t="s">
        <v>11</v>
      </c>
      <c r="O5" s="101">
        <v>600</v>
      </c>
      <c r="P5" s="23" t="s">
        <v>10</v>
      </c>
      <c r="Q5" s="535" t="s">
        <v>311</v>
      </c>
      <c r="R5" s="549" t="s">
        <v>312</v>
      </c>
      <c r="S5" s="356" t="s">
        <v>313</v>
      </c>
      <c r="T5" s="356"/>
      <c r="U5" s="102" t="s">
        <v>314</v>
      </c>
      <c r="V5" s="280" t="s">
        <v>315</v>
      </c>
      <c r="W5" s="100" t="s">
        <v>306</v>
      </c>
      <c r="X5" s="551">
        <v>34.092919999999999</v>
      </c>
      <c r="Y5" s="552"/>
      <c r="Z5" s="553"/>
    </row>
    <row r="6" spans="2:27" ht="20.100000000000001" customHeight="1" x14ac:dyDescent="0.15">
      <c r="B6" s="555"/>
      <c r="C6" s="22" t="s">
        <v>6</v>
      </c>
      <c r="D6" s="293" t="s">
        <v>316</v>
      </c>
      <c r="E6" s="313"/>
      <c r="F6" s="313"/>
      <c r="G6" s="357" t="s">
        <v>317</v>
      </c>
      <c r="H6" s="357"/>
      <c r="I6" s="293">
        <v>1973</v>
      </c>
      <c r="J6" s="313"/>
      <c r="K6" s="294"/>
      <c r="L6" s="357" t="s">
        <v>318</v>
      </c>
      <c r="M6" s="357"/>
      <c r="N6" s="78" t="s">
        <v>11</v>
      </c>
      <c r="O6" s="79">
        <v>8.65</v>
      </c>
      <c r="P6" s="23" t="s">
        <v>10</v>
      </c>
      <c r="Q6" s="285"/>
      <c r="R6" s="550"/>
      <c r="S6" s="357" t="s">
        <v>319</v>
      </c>
      <c r="T6" s="357"/>
      <c r="U6" s="103" t="s">
        <v>320</v>
      </c>
      <c r="V6" s="283"/>
      <c r="W6" s="100" t="s">
        <v>307</v>
      </c>
      <c r="X6" s="551">
        <v>131.5445</v>
      </c>
      <c r="Y6" s="552"/>
      <c r="Z6" s="553"/>
    </row>
    <row r="7" spans="2:27" ht="7.5" customHeight="1" x14ac:dyDescent="0.15">
      <c r="B7" s="532" t="s">
        <v>321</v>
      </c>
      <c r="C7" s="532"/>
      <c r="D7" s="533" t="s">
        <v>322</v>
      </c>
      <c r="E7" s="533"/>
      <c r="F7" s="104"/>
      <c r="G7" s="104"/>
      <c r="H7" s="104"/>
      <c r="I7" s="104"/>
      <c r="J7" s="104"/>
      <c r="K7" s="104"/>
      <c r="L7" s="104"/>
      <c r="M7" s="104"/>
      <c r="N7" s="104"/>
      <c r="O7" s="104"/>
      <c r="P7" s="104"/>
      <c r="Q7" s="104"/>
      <c r="R7" s="104"/>
      <c r="S7" s="104"/>
      <c r="T7" s="104"/>
      <c r="U7" s="104"/>
      <c r="V7" s="104"/>
      <c r="W7" s="104"/>
      <c r="X7" s="105"/>
      <c r="Y7" s="105"/>
      <c r="Z7" s="106"/>
    </row>
    <row r="8" spans="2:27" ht="21.75" customHeight="1" x14ac:dyDescent="0.15">
      <c r="B8" s="532"/>
      <c r="C8" s="532"/>
      <c r="D8" s="533"/>
      <c r="E8" s="533"/>
      <c r="F8" s="107"/>
      <c r="G8" s="534" t="s">
        <v>323</v>
      </c>
      <c r="H8" s="535"/>
      <c r="I8" s="540" t="s">
        <v>324</v>
      </c>
      <c r="J8" s="108" t="s">
        <v>325</v>
      </c>
      <c r="K8" s="109" t="s">
        <v>326</v>
      </c>
      <c r="L8" s="287">
        <v>56</v>
      </c>
      <c r="M8" s="289"/>
      <c r="N8" s="22" t="s">
        <v>327</v>
      </c>
      <c r="O8" s="288">
        <v>0</v>
      </c>
      <c r="P8" s="288"/>
      <c r="Q8" s="22" t="s">
        <v>328</v>
      </c>
      <c r="R8" s="287">
        <v>0</v>
      </c>
      <c r="S8" s="289"/>
      <c r="T8" s="534" t="s">
        <v>329</v>
      </c>
      <c r="U8" s="535"/>
      <c r="V8" s="534" t="s">
        <v>330</v>
      </c>
      <c r="W8" s="535"/>
      <c r="X8" s="524">
        <v>0</v>
      </c>
      <c r="Y8" s="525"/>
      <c r="Z8" s="107"/>
      <c r="AA8" s="110"/>
    </row>
    <row r="9" spans="2:27" ht="10.9" customHeight="1" x14ac:dyDescent="0.15">
      <c r="B9" s="532"/>
      <c r="C9" s="532"/>
      <c r="D9" s="533"/>
      <c r="E9" s="533"/>
      <c r="F9" s="107"/>
      <c r="G9" s="536"/>
      <c r="H9" s="537"/>
      <c r="I9" s="541"/>
      <c r="J9" s="545" t="s">
        <v>331</v>
      </c>
      <c r="K9" s="547" t="s">
        <v>326</v>
      </c>
      <c r="L9" s="524">
        <v>51</v>
      </c>
      <c r="M9" s="525"/>
      <c r="N9" s="545" t="s">
        <v>327</v>
      </c>
      <c r="O9" s="524">
        <v>0</v>
      </c>
      <c r="P9" s="525"/>
      <c r="Q9" s="545" t="s">
        <v>328</v>
      </c>
      <c r="R9" s="524">
        <v>0</v>
      </c>
      <c r="S9" s="525"/>
      <c r="T9" s="536"/>
      <c r="U9" s="537"/>
      <c r="V9" s="538"/>
      <c r="W9" s="539"/>
      <c r="X9" s="543"/>
      <c r="Y9" s="544"/>
      <c r="Z9" s="107"/>
      <c r="AA9" s="110"/>
    </row>
    <row r="10" spans="2:27" ht="10.9" customHeight="1" x14ac:dyDescent="0.15">
      <c r="B10" s="532"/>
      <c r="C10" s="532"/>
      <c r="D10" s="533"/>
      <c r="E10" s="533"/>
      <c r="F10" s="107"/>
      <c r="G10" s="536"/>
      <c r="H10" s="537"/>
      <c r="I10" s="541"/>
      <c r="J10" s="546"/>
      <c r="K10" s="548"/>
      <c r="L10" s="526"/>
      <c r="M10" s="527"/>
      <c r="N10" s="546"/>
      <c r="O10" s="526"/>
      <c r="P10" s="527"/>
      <c r="Q10" s="546"/>
      <c r="R10" s="526"/>
      <c r="S10" s="527"/>
      <c r="T10" s="536"/>
      <c r="U10" s="537"/>
      <c r="V10" s="528" t="s">
        <v>332</v>
      </c>
      <c r="W10" s="529"/>
      <c r="X10" s="524">
        <v>7</v>
      </c>
      <c r="Y10" s="525"/>
      <c r="Z10" s="107"/>
      <c r="AA10" s="110"/>
    </row>
    <row r="11" spans="2:27" ht="21.75" customHeight="1" x14ac:dyDescent="0.15">
      <c r="B11" s="532"/>
      <c r="C11" s="532"/>
      <c r="D11" s="533"/>
      <c r="E11" s="533"/>
      <c r="F11" s="107"/>
      <c r="G11" s="538"/>
      <c r="H11" s="539"/>
      <c r="I11" s="542"/>
      <c r="J11" s="22" t="s">
        <v>333</v>
      </c>
      <c r="K11" s="109" t="s">
        <v>326</v>
      </c>
      <c r="L11" s="287">
        <v>0</v>
      </c>
      <c r="M11" s="289"/>
      <c r="N11" s="22" t="s">
        <v>327</v>
      </c>
      <c r="O11" s="288">
        <v>0</v>
      </c>
      <c r="P11" s="288"/>
      <c r="Q11" s="22" t="s">
        <v>328</v>
      </c>
      <c r="R11" s="287">
        <v>0</v>
      </c>
      <c r="S11" s="289"/>
      <c r="T11" s="538"/>
      <c r="U11" s="539"/>
      <c r="V11" s="530"/>
      <c r="W11" s="531"/>
      <c r="X11" s="526"/>
      <c r="Y11" s="527"/>
      <c r="Z11" s="107"/>
      <c r="AA11" s="110"/>
    </row>
    <row r="12" spans="2:27" ht="21.75" customHeight="1" x14ac:dyDescent="0.15">
      <c r="B12" s="295" t="s">
        <v>334</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10"/>
    </row>
    <row r="13" spans="2:27" ht="21.75" customHeight="1" x14ac:dyDescent="0.15">
      <c r="B13" s="286"/>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10"/>
    </row>
    <row r="14" spans="2:27" ht="21.75" customHeight="1" x14ac:dyDescent="0.15">
      <c r="B14" s="286"/>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10"/>
    </row>
    <row r="15" spans="2:27" ht="21.75" customHeight="1" x14ac:dyDescent="0.15">
      <c r="B15" s="286"/>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6"/>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6"/>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6"/>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6"/>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6"/>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6"/>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6"/>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6"/>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6"/>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6"/>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6"/>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6"/>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6"/>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96"/>
      <c r="C29" s="111"/>
      <c r="D29" s="111"/>
      <c r="E29" s="112"/>
      <c r="F29" s="113"/>
      <c r="G29" s="111"/>
      <c r="H29" s="111"/>
      <c r="I29" s="111"/>
      <c r="J29" s="523" t="s">
        <v>335</v>
      </c>
      <c r="K29" s="523"/>
      <c r="L29" s="523"/>
      <c r="M29" s="523"/>
      <c r="N29" s="523"/>
      <c r="O29" s="523"/>
      <c r="P29" s="523"/>
      <c r="Q29" s="523" t="s">
        <v>336</v>
      </c>
      <c r="R29" s="523"/>
      <c r="S29" s="523"/>
      <c r="T29" s="523"/>
      <c r="U29" s="523"/>
      <c r="V29" s="523"/>
      <c r="W29" s="523"/>
      <c r="X29" s="523"/>
      <c r="Y29" s="523"/>
      <c r="Z29" s="114"/>
    </row>
    <row r="30" spans="2:26" ht="15" customHeight="1" x14ac:dyDescent="0.15">
      <c r="C30" s="3" t="s">
        <v>337</v>
      </c>
    </row>
    <row r="31" spans="2:26" ht="15" customHeight="1" x14ac:dyDescent="0.15">
      <c r="C31" s="1" t="s">
        <v>338</v>
      </c>
    </row>
    <row r="32" spans="2:26" ht="15" customHeight="1" x14ac:dyDescent="0.15">
      <c r="C32" s="1" t="s">
        <v>339</v>
      </c>
    </row>
    <row r="33" spans="3:3" ht="15" customHeight="1" x14ac:dyDescent="0.15">
      <c r="C33" s="1" t="s">
        <v>340</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3"/>
  <printOptions horizontalCentered="1" verticalCentered="1"/>
  <pageMargins left="0.23622047244094488" right="0.23622047244094488" top="0.74803149606299213" bottom="0.74803149606299213" header="0.31496062992125984" footer="0.31496062992125984"/>
  <pageSetup paperSize="9" scale="61"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71B8C-340B-47D8-83CD-2837D1106A93}">
  <sheetPr codeName="Sheet10">
    <pageSetUpPr fitToPage="1"/>
  </sheetPr>
  <dimension ref="B1:AA37"/>
  <sheetViews>
    <sheetView showGridLines="0" showZeros="0" view="pageBreakPreview" zoomScale="85" zoomScaleNormal="70" zoomScaleSheetLayoutView="85" workbookViewId="0">
      <selection activeCell="S2" sqref="S2:U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21" t="s">
        <v>299</v>
      </c>
      <c r="C2" s="50"/>
      <c r="D2" s="50"/>
      <c r="E2" s="50"/>
      <c r="F2" s="50"/>
      <c r="G2" s="50"/>
      <c r="H2" s="50"/>
      <c r="I2" s="50"/>
      <c r="J2" s="50"/>
      <c r="K2" s="50"/>
      <c r="L2" s="50"/>
      <c r="M2" s="98"/>
      <c r="N2" s="357" t="s">
        <v>300</v>
      </c>
      <c r="O2" s="357"/>
      <c r="P2" s="556">
        <v>45635</v>
      </c>
      <c r="Q2" s="557"/>
      <c r="R2" s="558"/>
      <c r="S2" s="357" t="s">
        <v>295</v>
      </c>
      <c r="T2" s="357"/>
      <c r="U2" s="357"/>
      <c r="V2" s="559" t="s">
        <v>894</v>
      </c>
      <c r="W2" s="559"/>
      <c r="X2" s="559"/>
      <c r="Y2" s="559"/>
      <c r="Z2" s="559"/>
    </row>
    <row r="3" spans="2:27" ht="20.100000000000001" customHeight="1" x14ac:dyDescent="0.15">
      <c r="B3" s="80" t="s">
        <v>8</v>
      </c>
      <c r="C3" s="560" t="s">
        <v>277</v>
      </c>
      <c r="D3" s="561"/>
      <c r="E3" s="561"/>
      <c r="F3" s="562"/>
      <c r="G3" s="356" t="s">
        <v>301</v>
      </c>
      <c r="H3" s="560" t="s">
        <v>302</v>
      </c>
      <c r="I3" s="561"/>
      <c r="J3" s="562"/>
      <c r="K3" s="356" t="s">
        <v>303</v>
      </c>
      <c r="L3" s="566" t="s">
        <v>286</v>
      </c>
      <c r="M3" s="561"/>
      <c r="N3" s="561"/>
      <c r="O3" s="561"/>
      <c r="P3" s="561"/>
      <c r="Q3" s="280" t="s">
        <v>304</v>
      </c>
      <c r="R3" s="282"/>
      <c r="S3" s="560" t="s">
        <v>281</v>
      </c>
      <c r="T3" s="561"/>
      <c r="U3" s="562"/>
      <c r="V3" s="567" t="s">
        <v>305</v>
      </c>
      <c r="W3" s="100" t="s">
        <v>306</v>
      </c>
      <c r="X3" s="551">
        <v>34.097920000000002</v>
      </c>
      <c r="Y3" s="552"/>
      <c r="Z3" s="553"/>
    </row>
    <row r="4" spans="2:27" ht="20.100000000000001" customHeight="1" x14ac:dyDescent="0.15">
      <c r="B4" s="26" t="s">
        <v>3</v>
      </c>
      <c r="C4" s="563" t="s">
        <v>284</v>
      </c>
      <c r="D4" s="564"/>
      <c r="E4" s="564"/>
      <c r="F4" s="565"/>
      <c r="G4" s="358"/>
      <c r="H4" s="563"/>
      <c r="I4" s="564"/>
      <c r="J4" s="565"/>
      <c r="K4" s="358"/>
      <c r="L4" s="564"/>
      <c r="M4" s="564"/>
      <c r="N4" s="564"/>
      <c r="O4" s="564"/>
      <c r="P4" s="564"/>
      <c r="Q4" s="283"/>
      <c r="R4" s="285"/>
      <c r="S4" s="563" t="s">
        <v>287</v>
      </c>
      <c r="T4" s="564"/>
      <c r="U4" s="565"/>
      <c r="V4" s="568"/>
      <c r="W4" s="99" t="s">
        <v>307</v>
      </c>
      <c r="X4" s="551">
        <v>131.542</v>
      </c>
      <c r="Y4" s="552"/>
      <c r="Z4" s="553"/>
    </row>
    <row r="5" spans="2:27" ht="20.100000000000001" customHeight="1" x14ac:dyDescent="0.15">
      <c r="B5" s="554" t="s">
        <v>4</v>
      </c>
      <c r="C5" s="22" t="s">
        <v>5</v>
      </c>
      <c r="D5" s="293" t="s">
        <v>308</v>
      </c>
      <c r="E5" s="313"/>
      <c r="F5" s="313"/>
      <c r="G5" s="290" t="s">
        <v>309</v>
      </c>
      <c r="H5" s="292"/>
      <c r="I5" s="293" t="s">
        <v>310</v>
      </c>
      <c r="J5" s="313"/>
      <c r="K5" s="294"/>
      <c r="L5" s="357" t="s">
        <v>12</v>
      </c>
      <c r="M5" s="357"/>
      <c r="N5" s="78" t="s">
        <v>11</v>
      </c>
      <c r="O5" s="101">
        <v>600</v>
      </c>
      <c r="P5" s="23" t="s">
        <v>10</v>
      </c>
      <c r="Q5" s="535" t="s">
        <v>311</v>
      </c>
      <c r="R5" s="549" t="s">
        <v>312</v>
      </c>
      <c r="S5" s="356" t="s">
        <v>313</v>
      </c>
      <c r="T5" s="356"/>
      <c r="U5" s="102" t="s">
        <v>314</v>
      </c>
      <c r="V5" s="280" t="s">
        <v>315</v>
      </c>
      <c r="W5" s="100" t="s">
        <v>306</v>
      </c>
      <c r="X5" s="551">
        <v>34.092919999999999</v>
      </c>
      <c r="Y5" s="552"/>
      <c r="Z5" s="553"/>
    </row>
    <row r="6" spans="2:27" ht="20.100000000000001" customHeight="1" x14ac:dyDescent="0.15">
      <c r="B6" s="555"/>
      <c r="C6" s="22" t="s">
        <v>6</v>
      </c>
      <c r="D6" s="293" t="s">
        <v>316</v>
      </c>
      <c r="E6" s="313"/>
      <c r="F6" s="313"/>
      <c r="G6" s="357" t="s">
        <v>317</v>
      </c>
      <c r="H6" s="357"/>
      <c r="I6" s="293">
        <v>1973</v>
      </c>
      <c r="J6" s="313"/>
      <c r="K6" s="294"/>
      <c r="L6" s="357" t="s">
        <v>318</v>
      </c>
      <c r="M6" s="357"/>
      <c r="N6" s="78" t="s">
        <v>11</v>
      </c>
      <c r="O6" s="79">
        <v>8.65</v>
      </c>
      <c r="P6" s="23" t="s">
        <v>10</v>
      </c>
      <c r="Q6" s="285"/>
      <c r="R6" s="550"/>
      <c r="S6" s="357" t="s">
        <v>319</v>
      </c>
      <c r="T6" s="357"/>
      <c r="U6" s="103" t="s">
        <v>320</v>
      </c>
      <c r="V6" s="283"/>
      <c r="W6" s="100" t="s">
        <v>307</v>
      </c>
      <c r="X6" s="551">
        <v>131.5445</v>
      </c>
      <c r="Y6" s="552"/>
      <c r="Z6" s="553"/>
    </row>
    <row r="7" spans="2:27" ht="7.5" customHeight="1" x14ac:dyDescent="0.15">
      <c r="B7" s="532" t="s">
        <v>321</v>
      </c>
      <c r="C7" s="532"/>
      <c r="D7" s="533" t="s">
        <v>322</v>
      </c>
      <c r="E7" s="533"/>
      <c r="F7" s="104"/>
      <c r="G7" s="104"/>
      <c r="H7" s="104"/>
      <c r="I7" s="104"/>
      <c r="J7" s="104"/>
      <c r="K7" s="104"/>
      <c r="L7" s="104"/>
      <c r="M7" s="104"/>
      <c r="N7" s="104"/>
      <c r="O7" s="104"/>
      <c r="P7" s="104"/>
      <c r="Q7" s="104"/>
      <c r="R7" s="104"/>
      <c r="S7" s="104"/>
      <c r="T7" s="104"/>
      <c r="U7" s="104"/>
      <c r="V7" s="104"/>
      <c r="W7" s="104"/>
      <c r="X7" s="105"/>
      <c r="Y7" s="105"/>
      <c r="Z7" s="106"/>
    </row>
    <row r="8" spans="2:27" ht="21.75" customHeight="1" x14ac:dyDescent="0.15">
      <c r="B8" s="532"/>
      <c r="C8" s="532"/>
      <c r="D8" s="533"/>
      <c r="E8" s="533"/>
      <c r="F8" s="107"/>
      <c r="G8" s="534" t="s">
        <v>323</v>
      </c>
      <c r="H8" s="535"/>
      <c r="I8" s="540" t="s">
        <v>324</v>
      </c>
      <c r="J8" s="108" t="s">
        <v>325</v>
      </c>
      <c r="K8" s="109" t="s">
        <v>326</v>
      </c>
      <c r="L8" s="287">
        <v>56</v>
      </c>
      <c r="M8" s="289"/>
      <c r="N8" s="22" t="s">
        <v>327</v>
      </c>
      <c r="O8" s="288">
        <v>0</v>
      </c>
      <c r="P8" s="288"/>
      <c r="Q8" s="22" t="s">
        <v>328</v>
      </c>
      <c r="R8" s="287">
        <v>0</v>
      </c>
      <c r="S8" s="289"/>
      <c r="T8" s="534" t="s">
        <v>329</v>
      </c>
      <c r="U8" s="535"/>
      <c r="V8" s="534" t="s">
        <v>330</v>
      </c>
      <c r="W8" s="535"/>
      <c r="X8" s="524">
        <v>0</v>
      </c>
      <c r="Y8" s="525"/>
      <c r="Z8" s="107"/>
      <c r="AA8" s="110"/>
    </row>
    <row r="9" spans="2:27" ht="10.9" customHeight="1" x14ac:dyDescent="0.15">
      <c r="B9" s="532"/>
      <c r="C9" s="532"/>
      <c r="D9" s="533"/>
      <c r="E9" s="533"/>
      <c r="F9" s="107"/>
      <c r="G9" s="536"/>
      <c r="H9" s="537"/>
      <c r="I9" s="541"/>
      <c r="J9" s="545" t="s">
        <v>331</v>
      </c>
      <c r="K9" s="547" t="s">
        <v>326</v>
      </c>
      <c r="L9" s="524">
        <v>51</v>
      </c>
      <c r="M9" s="525"/>
      <c r="N9" s="545" t="s">
        <v>327</v>
      </c>
      <c r="O9" s="524">
        <v>0</v>
      </c>
      <c r="P9" s="525"/>
      <c r="Q9" s="545" t="s">
        <v>328</v>
      </c>
      <c r="R9" s="524">
        <v>0</v>
      </c>
      <c r="S9" s="525"/>
      <c r="T9" s="536"/>
      <c r="U9" s="537"/>
      <c r="V9" s="538"/>
      <c r="W9" s="539"/>
      <c r="X9" s="543"/>
      <c r="Y9" s="544"/>
      <c r="Z9" s="107"/>
      <c r="AA9" s="110"/>
    </row>
    <row r="10" spans="2:27" ht="10.9" customHeight="1" x14ac:dyDescent="0.15">
      <c r="B10" s="532"/>
      <c r="C10" s="532"/>
      <c r="D10" s="533"/>
      <c r="E10" s="533"/>
      <c r="F10" s="107"/>
      <c r="G10" s="536"/>
      <c r="H10" s="537"/>
      <c r="I10" s="541"/>
      <c r="J10" s="546"/>
      <c r="K10" s="548"/>
      <c r="L10" s="526"/>
      <c r="M10" s="527"/>
      <c r="N10" s="546"/>
      <c r="O10" s="526"/>
      <c r="P10" s="527"/>
      <c r="Q10" s="546"/>
      <c r="R10" s="526"/>
      <c r="S10" s="527"/>
      <c r="T10" s="536"/>
      <c r="U10" s="537"/>
      <c r="V10" s="528" t="s">
        <v>332</v>
      </c>
      <c r="W10" s="529"/>
      <c r="X10" s="524">
        <v>7</v>
      </c>
      <c r="Y10" s="525"/>
      <c r="Z10" s="107"/>
      <c r="AA10" s="110"/>
    </row>
    <row r="11" spans="2:27" ht="21.75" customHeight="1" x14ac:dyDescent="0.15">
      <c r="B11" s="532"/>
      <c r="C11" s="532"/>
      <c r="D11" s="533"/>
      <c r="E11" s="533"/>
      <c r="F11" s="107"/>
      <c r="G11" s="538"/>
      <c r="H11" s="539"/>
      <c r="I11" s="542"/>
      <c r="J11" s="22" t="s">
        <v>333</v>
      </c>
      <c r="K11" s="109" t="s">
        <v>326</v>
      </c>
      <c r="L11" s="287">
        <v>0</v>
      </c>
      <c r="M11" s="289"/>
      <c r="N11" s="22" t="s">
        <v>327</v>
      </c>
      <c r="O11" s="288">
        <v>0</v>
      </c>
      <c r="P11" s="288"/>
      <c r="Q11" s="22" t="s">
        <v>328</v>
      </c>
      <c r="R11" s="287">
        <v>0</v>
      </c>
      <c r="S11" s="289"/>
      <c r="T11" s="538"/>
      <c r="U11" s="539"/>
      <c r="V11" s="530"/>
      <c r="W11" s="531"/>
      <c r="X11" s="526"/>
      <c r="Y11" s="527"/>
      <c r="Z11" s="107"/>
      <c r="AA11" s="110"/>
    </row>
    <row r="12" spans="2:27" ht="21.75" customHeight="1" x14ac:dyDescent="0.15">
      <c r="B12" s="295" t="s">
        <v>334</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10"/>
    </row>
    <row r="13" spans="2:27" ht="21.75" customHeight="1" x14ac:dyDescent="0.15">
      <c r="B13" s="286"/>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10"/>
    </row>
    <row r="14" spans="2:27" ht="21.75" customHeight="1" x14ac:dyDescent="0.15">
      <c r="B14" s="286"/>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10"/>
    </row>
    <row r="15" spans="2:27" ht="21.75" customHeight="1" x14ac:dyDescent="0.15">
      <c r="B15" s="286"/>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6"/>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6"/>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6"/>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6"/>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6"/>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6"/>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6"/>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6"/>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6"/>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6"/>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6"/>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6"/>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6"/>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96"/>
      <c r="C29" s="111"/>
      <c r="D29" s="111"/>
      <c r="E29" s="112"/>
      <c r="F29" s="113"/>
      <c r="G29" s="111"/>
      <c r="H29" s="111"/>
      <c r="I29" s="111"/>
      <c r="J29" s="523" t="s">
        <v>335</v>
      </c>
      <c r="K29" s="523"/>
      <c r="L29" s="523"/>
      <c r="M29" s="523"/>
      <c r="N29" s="523"/>
      <c r="O29" s="523"/>
      <c r="P29" s="523"/>
      <c r="Q29" s="523" t="s">
        <v>336</v>
      </c>
      <c r="R29" s="523"/>
      <c r="S29" s="523"/>
      <c r="T29" s="523"/>
      <c r="U29" s="523"/>
      <c r="V29" s="523"/>
      <c r="W29" s="523"/>
      <c r="X29" s="523"/>
      <c r="Y29" s="523"/>
      <c r="Z29" s="114"/>
    </row>
    <row r="30" spans="2:26" ht="15" customHeight="1" x14ac:dyDescent="0.15">
      <c r="C30" s="3" t="s">
        <v>337</v>
      </c>
    </row>
    <row r="31" spans="2:26" ht="15" customHeight="1" x14ac:dyDescent="0.15">
      <c r="C31" s="1" t="s">
        <v>338</v>
      </c>
    </row>
    <row r="32" spans="2:26" ht="15" customHeight="1" x14ac:dyDescent="0.15">
      <c r="C32" s="1" t="s">
        <v>339</v>
      </c>
    </row>
    <row r="33" spans="3:3" ht="15" customHeight="1" x14ac:dyDescent="0.15">
      <c r="C33" s="1" t="s">
        <v>340</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3"/>
  <printOptions horizontalCentered="1" verticalCentered="1"/>
  <pageMargins left="0.23622047244094488" right="0.23622047244094488" top="0.74803149606299213" bottom="0.74803149606299213" header="0.31496062992125984" footer="0.31496062992125984"/>
  <pageSetup paperSize="9" scale="61"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D826D-321F-4F67-944B-F8BC4ADF2882}">
  <sheetPr codeName="Sheet11">
    <pageSetUpPr fitToPage="1"/>
  </sheetPr>
  <dimension ref="B1:AA37"/>
  <sheetViews>
    <sheetView showGridLines="0" showZeros="0" view="pageBreakPreview" zoomScale="85" zoomScaleNormal="70" zoomScaleSheetLayoutView="85" workbookViewId="0">
      <selection activeCell="S2" sqref="S2:U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21" t="s">
        <v>299</v>
      </c>
      <c r="C2" s="50"/>
      <c r="D2" s="50"/>
      <c r="E2" s="50"/>
      <c r="F2" s="50"/>
      <c r="G2" s="50"/>
      <c r="H2" s="50"/>
      <c r="I2" s="50"/>
      <c r="J2" s="50"/>
      <c r="K2" s="50"/>
      <c r="L2" s="50"/>
      <c r="M2" s="98"/>
      <c r="N2" s="357" t="s">
        <v>300</v>
      </c>
      <c r="O2" s="357"/>
      <c r="P2" s="556">
        <v>45635</v>
      </c>
      <c r="Q2" s="557"/>
      <c r="R2" s="558"/>
      <c r="S2" s="357" t="s">
        <v>295</v>
      </c>
      <c r="T2" s="357"/>
      <c r="U2" s="357"/>
      <c r="V2" s="559" t="s">
        <v>894</v>
      </c>
      <c r="W2" s="559"/>
      <c r="X2" s="559"/>
      <c r="Y2" s="559"/>
      <c r="Z2" s="559"/>
    </row>
    <row r="3" spans="2:27" ht="20.100000000000001" customHeight="1" x14ac:dyDescent="0.15">
      <c r="B3" s="80" t="s">
        <v>8</v>
      </c>
      <c r="C3" s="560" t="s">
        <v>277</v>
      </c>
      <c r="D3" s="561"/>
      <c r="E3" s="561"/>
      <c r="F3" s="562"/>
      <c r="G3" s="356" t="s">
        <v>301</v>
      </c>
      <c r="H3" s="560" t="s">
        <v>302</v>
      </c>
      <c r="I3" s="561"/>
      <c r="J3" s="562"/>
      <c r="K3" s="356" t="s">
        <v>303</v>
      </c>
      <c r="L3" s="566" t="s">
        <v>286</v>
      </c>
      <c r="M3" s="561"/>
      <c r="N3" s="561"/>
      <c r="O3" s="561"/>
      <c r="P3" s="561"/>
      <c r="Q3" s="280" t="s">
        <v>304</v>
      </c>
      <c r="R3" s="282"/>
      <c r="S3" s="560" t="s">
        <v>281</v>
      </c>
      <c r="T3" s="561"/>
      <c r="U3" s="562"/>
      <c r="V3" s="567" t="s">
        <v>305</v>
      </c>
      <c r="W3" s="100" t="s">
        <v>306</v>
      </c>
      <c r="X3" s="551">
        <v>34.097920000000002</v>
      </c>
      <c r="Y3" s="552"/>
      <c r="Z3" s="553"/>
    </row>
    <row r="4" spans="2:27" ht="20.100000000000001" customHeight="1" x14ac:dyDescent="0.15">
      <c r="B4" s="26" t="s">
        <v>3</v>
      </c>
      <c r="C4" s="563" t="s">
        <v>284</v>
      </c>
      <c r="D4" s="564"/>
      <c r="E4" s="564"/>
      <c r="F4" s="565"/>
      <c r="G4" s="358"/>
      <c r="H4" s="563"/>
      <c r="I4" s="564"/>
      <c r="J4" s="565"/>
      <c r="K4" s="358"/>
      <c r="L4" s="564"/>
      <c r="M4" s="564"/>
      <c r="N4" s="564"/>
      <c r="O4" s="564"/>
      <c r="P4" s="564"/>
      <c r="Q4" s="283"/>
      <c r="R4" s="285"/>
      <c r="S4" s="563" t="s">
        <v>287</v>
      </c>
      <c r="T4" s="564"/>
      <c r="U4" s="565"/>
      <c r="V4" s="568"/>
      <c r="W4" s="99" t="s">
        <v>307</v>
      </c>
      <c r="X4" s="551">
        <v>131.542</v>
      </c>
      <c r="Y4" s="552"/>
      <c r="Z4" s="553"/>
    </row>
    <row r="5" spans="2:27" ht="20.100000000000001" customHeight="1" x14ac:dyDescent="0.15">
      <c r="B5" s="554" t="s">
        <v>4</v>
      </c>
      <c r="C5" s="22" t="s">
        <v>5</v>
      </c>
      <c r="D5" s="293" t="s">
        <v>308</v>
      </c>
      <c r="E5" s="313"/>
      <c r="F5" s="313"/>
      <c r="G5" s="290" t="s">
        <v>309</v>
      </c>
      <c r="H5" s="292"/>
      <c r="I5" s="293" t="s">
        <v>310</v>
      </c>
      <c r="J5" s="313"/>
      <c r="K5" s="294"/>
      <c r="L5" s="357" t="s">
        <v>12</v>
      </c>
      <c r="M5" s="357"/>
      <c r="N5" s="78" t="s">
        <v>11</v>
      </c>
      <c r="O5" s="101">
        <v>600</v>
      </c>
      <c r="P5" s="23" t="s">
        <v>10</v>
      </c>
      <c r="Q5" s="535" t="s">
        <v>311</v>
      </c>
      <c r="R5" s="549" t="s">
        <v>312</v>
      </c>
      <c r="S5" s="356" t="s">
        <v>313</v>
      </c>
      <c r="T5" s="356"/>
      <c r="U5" s="102" t="s">
        <v>314</v>
      </c>
      <c r="V5" s="280" t="s">
        <v>315</v>
      </c>
      <c r="W5" s="100" t="s">
        <v>306</v>
      </c>
      <c r="X5" s="551">
        <v>34.092919999999999</v>
      </c>
      <c r="Y5" s="552"/>
      <c r="Z5" s="553"/>
    </row>
    <row r="6" spans="2:27" ht="20.100000000000001" customHeight="1" x14ac:dyDescent="0.15">
      <c r="B6" s="555"/>
      <c r="C6" s="22" t="s">
        <v>6</v>
      </c>
      <c r="D6" s="293" t="s">
        <v>316</v>
      </c>
      <c r="E6" s="313"/>
      <c r="F6" s="313"/>
      <c r="G6" s="357" t="s">
        <v>317</v>
      </c>
      <c r="H6" s="357"/>
      <c r="I6" s="293">
        <v>1973</v>
      </c>
      <c r="J6" s="313"/>
      <c r="K6" s="294"/>
      <c r="L6" s="357" t="s">
        <v>318</v>
      </c>
      <c r="M6" s="357"/>
      <c r="N6" s="78" t="s">
        <v>11</v>
      </c>
      <c r="O6" s="79">
        <v>8.65</v>
      </c>
      <c r="P6" s="23" t="s">
        <v>10</v>
      </c>
      <c r="Q6" s="285"/>
      <c r="R6" s="550"/>
      <c r="S6" s="357" t="s">
        <v>319</v>
      </c>
      <c r="T6" s="357"/>
      <c r="U6" s="103" t="s">
        <v>320</v>
      </c>
      <c r="V6" s="283"/>
      <c r="W6" s="100" t="s">
        <v>307</v>
      </c>
      <c r="X6" s="551">
        <v>131.5445</v>
      </c>
      <c r="Y6" s="552"/>
      <c r="Z6" s="553"/>
    </row>
    <row r="7" spans="2:27" ht="7.5" customHeight="1" x14ac:dyDescent="0.15">
      <c r="B7" s="532" t="s">
        <v>321</v>
      </c>
      <c r="C7" s="532"/>
      <c r="D7" s="533" t="s">
        <v>322</v>
      </c>
      <c r="E7" s="533"/>
      <c r="F7" s="104"/>
      <c r="G7" s="104"/>
      <c r="H7" s="104"/>
      <c r="I7" s="104"/>
      <c r="J7" s="104"/>
      <c r="K7" s="104"/>
      <c r="L7" s="104"/>
      <c r="M7" s="104"/>
      <c r="N7" s="104"/>
      <c r="O7" s="104"/>
      <c r="P7" s="104"/>
      <c r="Q7" s="104"/>
      <c r="R7" s="104"/>
      <c r="S7" s="104"/>
      <c r="T7" s="104"/>
      <c r="U7" s="104"/>
      <c r="V7" s="104"/>
      <c r="W7" s="104"/>
      <c r="X7" s="105"/>
      <c r="Y7" s="105"/>
      <c r="Z7" s="106"/>
    </row>
    <row r="8" spans="2:27" ht="21.75" customHeight="1" x14ac:dyDescent="0.15">
      <c r="B8" s="532"/>
      <c r="C8" s="532"/>
      <c r="D8" s="533"/>
      <c r="E8" s="533"/>
      <c r="F8" s="107"/>
      <c r="G8" s="534" t="s">
        <v>323</v>
      </c>
      <c r="H8" s="535"/>
      <c r="I8" s="540" t="s">
        <v>324</v>
      </c>
      <c r="J8" s="108" t="s">
        <v>325</v>
      </c>
      <c r="K8" s="109" t="s">
        <v>326</v>
      </c>
      <c r="L8" s="287">
        <v>56</v>
      </c>
      <c r="M8" s="289"/>
      <c r="N8" s="22" t="s">
        <v>327</v>
      </c>
      <c r="O8" s="288">
        <v>0</v>
      </c>
      <c r="P8" s="288"/>
      <c r="Q8" s="22" t="s">
        <v>328</v>
      </c>
      <c r="R8" s="287">
        <v>0</v>
      </c>
      <c r="S8" s="289"/>
      <c r="T8" s="534" t="s">
        <v>329</v>
      </c>
      <c r="U8" s="535"/>
      <c r="V8" s="534" t="s">
        <v>330</v>
      </c>
      <c r="W8" s="535"/>
      <c r="X8" s="524">
        <v>0</v>
      </c>
      <c r="Y8" s="525"/>
      <c r="Z8" s="107"/>
      <c r="AA8" s="110"/>
    </row>
    <row r="9" spans="2:27" ht="10.9" customHeight="1" x14ac:dyDescent="0.15">
      <c r="B9" s="532"/>
      <c r="C9" s="532"/>
      <c r="D9" s="533"/>
      <c r="E9" s="533"/>
      <c r="F9" s="107"/>
      <c r="G9" s="536"/>
      <c r="H9" s="537"/>
      <c r="I9" s="541"/>
      <c r="J9" s="545" t="s">
        <v>331</v>
      </c>
      <c r="K9" s="547" t="s">
        <v>326</v>
      </c>
      <c r="L9" s="524">
        <v>51</v>
      </c>
      <c r="M9" s="525"/>
      <c r="N9" s="545" t="s">
        <v>327</v>
      </c>
      <c r="O9" s="524">
        <v>0</v>
      </c>
      <c r="P9" s="525"/>
      <c r="Q9" s="545" t="s">
        <v>328</v>
      </c>
      <c r="R9" s="524">
        <v>0</v>
      </c>
      <c r="S9" s="525"/>
      <c r="T9" s="536"/>
      <c r="U9" s="537"/>
      <c r="V9" s="538"/>
      <c r="W9" s="539"/>
      <c r="X9" s="543"/>
      <c r="Y9" s="544"/>
      <c r="Z9" s="107"/>
      <c r="AA9" s="110"/>
    </row>
    <row r="10" spans="2:27" ht="10.9" customHeight="1" x14ac:dyDescent="0.15">
      <c r="B10" s="532"/>
      <c r="C10" s="532"/>
      <c r="D10" s="533"/>
      <c r="E10" s="533"/>
      <c r="F10" s="107"/>
      <c r="G10" s="536"/>
      <c r="H10" s="537"/>
      <c r="I10" s="541"/>
      <c r="J10" s="546"/>
      <c r="K10" s="548"/>
      <c r="L10" s="526"/>
      <c r="M10" s="527"/>
      <c r="N10" s="546"/>
      <c r="O10" s="526"/>
      <c r="P10" s="527"/>
      <c r="Q10" s="546"/>
      <c r="R10" s="526"/>
      <c r="S10" s="527"/>
      <c r="T10" s="536"/>
      <c r="U10" s="537"/>
      <c r="V10" s="528" t="s">
        <v>332</v>
      </c>
      <c r="W10" s="529"/>
      <c r="X10" s="524">
        <v>7</v>
      </c>
      <c r="Y10" s="525"/>
      <c r="Z10" s="107"/>
      <c r="AA10" s="110"/>
    </row>
    <row r="11" spans="2:27" ht="21.75" customHeight="1" x14ac:dyDescent="0.15">
      <c r="B11" s="532"/>
      <c r="C11" s="532"/>
      <c r="D11" s="533"/>
      <c r="E11" s="533"/>
      <c r="F11" s="107"/>
      <c r="G11" s="538"/>
      <c r="H11" s="539"/>
      <c r="I11" s="542"/>
      <c r="J11" s="22" t="s">
        <v>333</v>
      </c>
      <c r="K11" s="109" t="s">
        <v>326</v>
      </c>
      <c r="L11" s="287">
        <v>0</v>
      </c>
      <c r="M11" s="289"/>
      <c r="N11" s="22" t="s">
        <v>327</v>
      </c>
      <c r="O11" s="288">
        <v>0</v>
      </c>
      <c r="P11" s="288"/>
      <c r="Q11" s="22" t="s">
        <v>328</v>
      </c>
      <c r="R11" s="287">
        <v>0</v>
      </c>
      <c r="S11" s="289"/>
      <c r="T11" s="538"/>
      <c r="U11" s="539"/>
      <c r="V11" s="530"/>
      <c r="W11" s="531"/>
      <c r="X11" s="526"/>
      <c r="Y11" s="527"/>
      <c r="Z11" s="107"/>
      <c r="AA11" s="110"/>
    </row>
    <row r="12" spans="2:27" ht="21.75" customHeight="1" x14ac:dyDescent="0.15">
      <c r="B12" s="295" t="s">
        <v>334</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10"/>
    </row>
    <row r="13" spans="2:27" ht="21.75" customHeight="1" x14ac:dyDescent="0.15">
      <c r="B13" s="286"/>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10"/>
    </row>
    <row r="14" spans="2:27" ht="21.75" customHeight="1" x14ac:dyDescent="0.15">
      <c r="B14" s="286"/>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10"/>
    </row>
    <row r="15" spans="2:27" ht="21.75" customHeight="1" x14ac:dyDescent="0.15">
      <c r="B15" s="286"/>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86"/>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86"/>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86"/>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86"/>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86"/>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86"/>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86"/>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86"/>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86"/>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86"/>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86"/>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86"/>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86"/>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96"/>
      <c r="C29" s="111"/>
      <c r="D29" s="111"/>
      <c r="E29" s="112"/>
      <c r="F29" s="113"/>
      <c r="G29" s="111"/>
      <c r="H29" s="111"/>
      <c r="I29" s="111"/>
      <c r="J29" s="523" t="s">
        <v>335</v>
      </c>
      <c r="K29" s="523"/>
      <c r="L29" s="523"/>
      <c r="M29" s="523"/>
      <c r="N29" s="523"/>
      <c r="O29" s="523"/>
      <c r="P29" s="523"/>
      <c r="Q29" s="523" t="s">
        <v>336</v>
      </c>
      <c r="R29" s="523"/>
      <c r="S29" s="523"/>
      <c r="T29" s="523"/>
      <c r="U29" s="523"/>
      <c r="V29" s="523"/>
      <c r="W29" s="523"/>
      <c r="X29" s="523"/>
      <c r="Y29" s="523"/>
      <c r="Z29" s="114"/>
    </row>
    <row r="30" spans="2:26" ht="15" customHeight="1" x14ac:dyDescent="0.15">
      <c r="C30" s="3" t="s">
        <v>337</v>
      </c>
    </row>
    <row r="31" spans="2:26" ht="15" customHeight="1" x14ac:dyDescent="0.15">
      <c r="C31" s="1" t="s">
        <v>338</v>
      </c>
    </row>
    <row r="32" spans="2:26" ht="15" customHeight="1" x14ac:dyDescent="0.15">
      <c r="C32" s="1" t="s">
        <v>339</v>
      </c>
    </row>
    <row r="33" spans="3:3" ht="15" customHeight="1" x14ac:dyDescent="0.15">
      <c r="C33" s="1" t="s">
        <v>340</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3"/>
  <printOptions horizontalCentered="1" verticalCentered="1"/>
  <pageMargins left="0.23622047244094488" right="0.23622047244094488" top="0.74803149606299213" bottom="0.74803149606299213" header="0.31496062992125984" footer="0.31496062992125984"/>
  <pageSetup paperSize="9" scale="61"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C4B6D-B618-48FB-A31B-32B7D0C3B7D1}">
  <sheetPr codeName="Sheet1210"/>
  <dimension ref="B1:Y208"/>
  <sheetViews>
    <sheetView showGridLines="0" showZeros="0" view="pageBreakPreview" zoomScale="70" zoomScaleNormal="55" zoomScaleSheetLayoutView="70" workbookViewId="0">
      <selection activeCell="F3" sqref="F3:H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16384" width="9" style="1"/>
  </cols>
  <sheetData>
    <row r="1" spans="2:25" ht="9.75" customHeight="1" x14ac:dyDescent="0.15"/>
    <row r="2" spans="2:25" ht="24.75" customHeight="1" x14ac:dyDescent="0.15">
      <c r="B2" s="607" t="s">
        <v>341</v>
      </c>
      <c r="C2" s="607"/>
      <c r="D2" s="607"/>
      <c r="E2" s="607"/>
      <c r="F2" s="480"/>
      <c r="G2" s="480"/>
      <c r="H2" s="480"/>
      <c r="I2" s="607"/>
      <c r="J2" s="607"/>
      <c r="K2" s="607"/>
      <c r="L2" s="607"/>
      <c r="M2" s="607"/>
      <c r="N2" s="607"/>
      <c r="O2" s="607"/>
      <c r="P2" s="607"/>
      <c r="Q2" s="607"/>
      <c r="R2" s="607"/>
      <c r="S2" s="607"/>
      <c r="T2" s="607"/>
      <c r="U2" s="607"/>
      <c r="V2" s="607"/>
      <c r="W2" s="607"/>
      <c r="X2" s="607"/>
    </row>
    <row r="3" spans="2:25" ht="20.100000000000001" customHeight="1" x14ac:dyDescent="0.15">
      <c r="B3" s="481" t="s">
        <v>8</v>
      </c>
      <c r="C3" s="482"/>
      <c r="D3" s="482"/>
      <c r="E3" s="482"/>
      <c r="F3" s="608" t="s">
        <v>277</v>
      </c>
      <c r="G3" s="608"/>
      <c r="H3" s="608"/>
      <c r="I3" s="609" t="s">
        <v>9</v>
      </c>
      <c r="J3" s="610"/>
      <c r="K3" s="354" t="s">
        <v>302</v>
      </c>
      <c r="L3" s="353"/>
      <c r="M3" s="353"/>
      <c r="N3" s="355"/>
      <c r="O3" s="611" t="s">
        <v>280</v>
      </c>
      <c r="P3" s="268" t="s">
        <v>281</v>
      </c>
      <c r="Q3" s="613"/>
      <c r="R3" s="613"/>
      <c r="S3" s="614"/>
      <c r="T3" s="514" t="s">
        <v>282</v>
      </c>
      <c r="U3" s="515"/>
      <c r="V3" s="515"/>
      <c r="W3" s="516"/>
      <c r="X3" s="489">
        <v>45635</v>
      </c>
      <c r="Y3" s="491"/>
    </row>
    <row r="4" spans="2:25" ht="20.100000000000001" customHeight="1" x14ac:dyDescent="0.15">
      <c r="B4" s="495" t="s">
        <v>0</v>
      </c>
      <c r="C4" s="496"/>
      <c r="D4" s="496"/>
      <c r="E4" s="496"/>
      <c r="F4" s="599" t="s">
        <v>284</v>
      </c>
      <c r="G4" s="599"/>
      <c r="H4" s="599"/>
      <c r="I4" s="600" t="s">
        <v>1</v>
      </c>
      <c r="J4" s="601"/>
      <c r="K4" s="354" t="s">
        <v>286</v>
      </c>
      <c r="L4" s="353"/>
      <c r="M4" s="353"/>
      <c r="N4" s="355"/>
      <c r="O4" s="612"/>
      <c r="P4" s="602" t="s">
        <v>287</v>
      </c>
      <c r="Q4" s="603"/>
      <c r="R4" s="603"/>
      <c r="S4" s="604"/>
      <c r="T4" s="615"/>
      <c r="U4" s="616"/>
      <c r="V4" s="616"/>
      <c r="W4" s="604"/>
      <c r="X4" s="617"/>
      <c r="Y4" s="618"/>
    </row>
    <row r="5" spans="2:25" ht="15" customHeight="1" x14ac:dyDescent="0.15">
      <c r="B5" s="574" t="s">
        <v>342</v>
      </c>
      <c r="C5" s="589" t="s">
        <v>343</v>
      </c>
      <c r="D5" s="590"/>
      <c r="E5" s="591" t="s">
        <v>344</v>
      </c>
      <c r="F5" s="591" t="s">
        <v>345</v>
      </c>
      <c r="G5" s="583" t="s">
        <v>346</v>
      </c>
      <c r="H5" s="585"/>
      <c r="I5" s="481" t="s">
        <v>347</v>
      </c>
      <c r="J5" s="482"/>
      <c r="K5" s="482"/>
      <c r="L5" s="482"/>
      <c r="M5" s="482"/>
      <c r="N5" s="483"/>
      <c r="O5" s="116" t="s">
        <v>348</v>
      </c>
      <c r="P5" s="577" t="s">
        <v>349</v>
      </c>
      <c r="Q5" s="578"/>
      <c r="R5" s="578"/>
      <c r="S5" s="579"/>
      <c r="T5" s="583" t="s">
        <v>350</v>
      </c>
      <c r="U5" s="584"/>
      <c r="V5" s="584"/>
      <c r="W5" s="584"/>
      <c r="X5" s="585"/>
      <c r="Y5" s="593" t="s">
        <v>351</v>
      </c>
    </row>
    <row r="6" spans="2:25" ht="15" customHeight="1" x14ac:dyDescent="0.15">
      <c r="B6" s="575"/>
      <c r="C6" s="589"/>
      <c r="D6" s="590"/>
      <c r="E6" s="591"/>
      <c r="F6" s="591"/>
      <c r="G6" s="586"/>
      <c r="H6" s="588"/>
      <c r="I6" s="495"/>
      <c r="J6" s="496"/>
      <c r="K6" s="496"/>
      <c r="L6" s="496"/>
      <c r="M6" s="496"/>
      <c r="N6" s="497"/>
      <c r="O6" s="117">
        <v>43770</v>
      </c>
      <c r="P6" s="580"/>
      <c r="Q6" s="581"/>
      <c r="R6" s="581"/>
      <c r="S6" s="582"/>
      <c r="T6" s="586"/>
      <c r="U6" s="587"/>
      <c r="V6" s="587"/>
      <c r="W6" s="587"/>
      <c r="X6" s="588"/>
      <c r="Y6" s="591"/>
    </row>
    <row r="7" spans="2:25" ht="16.149999999999999" customHeight="1" x14ac:dyDescent="0.15">
      <c r="B7" s="575"/>
      <c r="C7" s="589"/>
      <c r="D7" s="590"/>
      <c r="E7" s="591"/>
      <c r="F7" s="591"/>
      <c r="G7" s="501" t="s">
        <v>352</v>
      </c>
      <c r="H7" s="501" t="s">
        <v>353</v>
      </c>
      <c r="I7" s="487" t="s">
        <v>354</v>
      </c>
      <c r="J7" s="487" t="s">
        <v>355</v>
      </c>
      <c r="K7" s="596"/>
      <c r="L7" s="596"/>
      <c r="M7" s="597" t="s">
        <v>356</v>
      </c>
      <c r="N7" s="598" t="s">
        <v>357</v>
      </c>
      <c r="O7" s="487" t="s">
        <v>358</v>
      </c>
      <c r="P7" s="605" t="s">
        <v>359</v>
      </c>
      <c r="Q7" s="596"/>
      <c r="R7" s="501" t="s">
        <v>360</v>
      </c>
      <c r="S7" s="501" t="s">
        <v>361</v>
      </c>
      <c r="T7" s="606" t="s">
        <v>362</v>
      </c>
      <c r="U7" s="501" t="s">
        <v>363</v>
      </c>
      <c r="V7" s="596"/>
      <c r="W7" s="596"/>
      <c r="X7" s="596"/>
      <c r="Y7" s="591"/>
    </row>
    <row r="8" spans="2:25" ht="16.149999999999999" customHeight="1" x14ac:dyDescent="0.15">
      <c r="B8" s="575"/>
      <c r="C8" s="495"/>
      <c r="D8" s="497"/>
      <c r="E8" s="592"/>
      <c r="F8" s="592"/>
      <c r="G8" s="595"/>
      <c r="H8" s="595"/>
      <c r="I8" s="596"/>
      <c r="J8" s="596"/>
      <c r="K8" s="596"/>
      <c r="L8" s="596"/>
      <c r="M8" s="596"/>
      <c r="N8" s="596"/>
      <c r="O8" s="596"/>
      <c r="P8" s="118" t="s">
        <v>364</v>
      </c>
      <c r="Q8" s="118" t="s">
        <v>365</v>
      </c>
      <c r="R8" s="596"/>
      <c r="S8" s="596"/>
      <c r="T8" s="596"/>
      <c r="U8" s="596"/>
      <c r="V8" s="596"/>
      <c r="W8" s="596"/>
      <c r="X8" s="596"/>
      <c r="Y8" s="594"/>
    </row>
    <row r="9" spans="2:25" ht="15.75" customHeight="1" x14ac:dyDescent="0.15">
      <c r="B9" s="575"/>
      <c r="C9" s="274" t="s">
        <v>184</v>
      </c>
      <c r="D9" s="275"/>
      <c r="E9" s="119">
        <v>1</v>
      </c>
      <c r="F9" s="120">
        <v>0</v>
      </c>
      <c r="G9" s="121" t="s">
        <v>366</v>
      </c>
      <c r="H9" s="121" t="s">
        <v>367</v>
      </c>
      <c r="I9" s="121" t="s">
        <v>165</v>
      </c>
      <c r="J9" s="571" t="s">
        <v>165</v>
      </c>
      <c r="K9" s="571"/>
      <c r="L9" s="571"/>
      <c r="M9" s="121" t="s">
        <v>368</v>
      </c>
      <c r="N9" s="121" t="s">
        <v>369</v>
      </c>
      <c r="O9" s="121" t="s">
        <v>370</v>
      </c>
      <c r="P9" s="121"/>
      <c r="Q9" s="121" t="s">
        <v>370</v>
      </c>
      <c r="R9" s="121" t="s">
        <v>371</v>
      </c>
      <c r="S9" s="121" t="s">
        <v>372</v>
      </c>
      <c r="T9" s="121" t="s">
        <v>373</v>
      </c>
      <c r="U9" s="571" t="s">
        <v>374</v>
      </c>
      <c r="V9" s="572"/>
      <c r="W9" s="572"/>
      <c r="X9" s="572"/>
      <c r="Y9" s="121" t="s">
        <v>375</v>
      </c>
    </row>
    <row r="10" spans="2:25" ht="15.95" customHeight="1" x14ac:dyDescent="0.15">
      <c r="B10" s="575"/>
      <c r="C10" s="274" t="s">
        <v>185</v>
      </c>
      <c r="D10" s="275"/>
      <c r="E10" s="119">
        <v>1</v>
      </c>
      <c r="F10" s="120">
        <v>1</v>
      </c>
      <c r="G10" s="121" t="s">
        <v>175</v>
      </c>
      <c r="H10" s="121" t="s">
        <v>376</v>
      </c>
      <c r="I10" s="121" t="s">
        <v>377</v>
      </c>
      <c r="J10" s="571" t="s">
        <v>167</v>
      </c>
      <c r="K10" s="571"/>
      <c r="L10" s="571"/>
      <c r="M10" s="121" t="s">
        <v>378</v>
      </c>
      <c r="N10" s="121" t="s">
        <v>378</v>
      </c>
      <c r="O10" s="121" t="s">
        <v>370</v>
      </c>
      <c r="P10" s="121"/>
      <c r="Q10" s="121" t="s">
        <v>370</v>
      </c>
      <c r="R10" s="121" t="s">
        <v>371</v>
      </c>
      <c r="S10" s="121" t="s">
        <v>372</v>
      </c>
      <c r="T10" s="121" t="s">
        <v>373</v>
      </c>
      <c r="U10" s="571" t="s">
        <v>374</v>
      </c>
      <c r="V10" s="572"/>
      <c r="W10" s="572"/>
      <c r="X10" s="572"/>
      <c r="Y10" s="121" t="s">
        <v>375</v>
      </c>
    </row>
    <row r="11" spans="2:25" ht="15.95" customHeight="1" x14ac:dyDescent="0.15">
      <c r="B11" s="575"/>
      <c r="C11" s="274" t="s">
        <v>185</v>
      </c>
      <c r="D11" s="275"/>
      <c r="E11" s="119">
        <v>2</v>
      </c>
      <c r="F11" s="120">
        <v>2.7000000476837158</v>
      </c>
      <c r="G11" s="121" t="s">
        <v>175</v>
      </c>
      <c r="H11" s="121" t="s">
        <v>379</v>
      </c>
      <c r="I11" s="121" t="s">
        <v>377</v>
      </c>
      <c r="J11" s="571" t="s">
        <v>162</v>
      </c>
      <c r="K11" s="571"/>
      <c r="L11" s="571"/>
      <c r="M11" s="121" t="s">
        <v>380</v>
      </c>
      <c r="N11" s="121" t="s">
        <v>381</v>
      </c>
      <c r="O11" s="121" t="s">
        <v>382</v>
      </c>
      <c r="P11" s="121"/>
      <c r="Q11" s="121" t="s">
        <v>382</v>
      </c>
      <c r="R11" s="121" t="s">
        <v>371</v>
      </c>
      <c r="S11" s="121" t="s">
        <v>383</v>
      </c>
      <c r="T11" s="121" t="s">
        <v>384</v>
      </c>
      <c r="U11" s="571" t="s">
        <v>385</v>
      </c>
      <c r="V11" s="572"/>
      <c r="W11" s="572"/>
      <c r="X11" s="572"/>
      <c r="Y11" s="121" t="s">
        <v>386</v>
      </c>
    </row>
    <row r="12" spans="2:25" ht="15.95" customHeight="1" x14ac:dyDescent="0.15">
      <c r="B12" s="575"/>
      <c r="C12" s="274" t="s">
        <v>185</v>
      </c>
      <c r="D12" s="275"/>
      <c r="E12" s="119">
        <v>3</v>
      </c>
      <c r="F12" s="120">
        <v>1.3999999761581421</v>
      </c>
      <c r="G12" s="121" t="s">
        <v>175</v>
      </c>
      <c r="H12" s="121" t="s">
        <v>387</v>
      </c>
      <c r="I12" s="121" t="s">
        <v>165</v>
      </c>
      <c r="J12" s="571" t="s">
        <v>165</v>
      </c>
      <c r="K12" s="571"/>
      <c r="L12" s="571"/>
      <c r="M12" s="121" t="s">
        <v>388</v>
      </c>
      <c r="N12" s="121" t="s">
        <v>369</v>
      </c>
      <c r="O12" s="121" t="s">
        <v>370</v>
      </c>
      <c r="P12" s="121"/>
      <c r="Q12" s="121" t="s">
        <v>370</v>
      </c>
      <c r="R12" s="121" t="s">
        <v>371</v>
      </c>
      <c r="S12" s="121" t="s">
        <v>372</v>
      </c>
      <c r="T12" s="121" t="s">
        <v>373</v>
      </c>
      <c r="U12" s="571" t="s">
        <v>374</v>
      </c>
      <c r="V12" s="572"/>
      <c r="W12" s="572"/>
      <c r="X12" s="572"/>
      <c r="Y12" s="121" t="s">
        <v>389</v>
      </c>
    </row>
    <row r="13" spans="2:25" ht="15.95" customHeight="1" x14ac:dyDescent="0.15">
      <c r="B13" s="575"/>
      <c r="C13" s="274" t="s">
        <v>185</v>
      </c>
      <c r="D13" s="275"/>
      <c r="E13" s="119">
        <v>4</v>
      </c>
      <c r="F13" s="120">
        <v>2.4000000953674316</v>
      </c>
      <c r="G13" s="121" t="s">
        <v>390</v>
      </c>
      <c r="H13" s="121" t="s">
        <v>391</v>
      </c>
      <c r="I13" s="121" t="s">
        <v>377</v>
      </c>
      <c r="J13" s="571" t="s">
        <v>167</v>
      </c>
      <c r="K13" s="571"/>
      <c r="L13" s="571"/>
      <c r="M13" s="121" t="s">
        <v>392</v>
      </c>
      <c r="N13" s="121" t="s">
        <v>393</v>
      </c>
      <c r="O13" s="121" t="s">
        <v>393</v>
      </c>
      <c r="P13" s="121"/>
      <c r="Q13" s="121" t="s">
        <v>370</v>
      </c>
      <c r="R13" s="121" t="s">
        <v>371</v>
      </c>
      <c r="S13" s="121" t="s">
        <v>372</v>
      </c>
      <c r="T13" s="121" t="s">
        <v>394</v>
      </c>
      <c r="U13" s="571" t="s">
        <v>394</v>
      </c>
      <c r="V13" s="572"/>
      <c r="W13" s="572"/>
      <c r="X13" s="572"/>
      <c r="Y13" s="121" t="s">
        <v>375</v>
      </c>
    </row>
    <row r="14" spans="2:25" ht="15.95" customHeight="1" x14ac:dyDescent="0.15">
      <c r="B14" s="575"/>
      <c r="C14" s="274" t="s">
        <v>185</v>
      </c>
      <c r="D14" s="275"/>
      <c r="E14" s="119">
        <v>5</v>
      </c>
      <c r="F14" s="120">
        <v>3.5</v>
      </c>
      <c r="G14" s="121" t="s">
        <v>390</v>
      </c>
      <c r="H14" s="121" t="s">
        <v>391</v>
      </c>
      <c r="I14" s="121" t="s">
        <v>377</v>
      </c>
      <c r="J14" s="571" t="s">
        <v>167</v>
      </c>
      <c r="K14" s="571"/>
      <c r="L14" s="571"/>
      <c r="M14" s="121" t="s">
        <v>395</v>
      </c>
      <c r="N14" s="121" t="s">
        <v>393</v>
      </c>
      <c r="O14" s="122" t="s">
        <v>393</v>
      </c>
      <c r="P14" s="122"/>
      <c r="Q14" s="122" t="s">
        <v>370</v>
      </c>
      <c r="R14" s="121" t="s">
        <v>371</v>
      </c>
      <c r="S14" s="121" t="s">
        <v>372</v>
      </c>
      <c r="T14" s="121" t="s">
        <v>394</v>
      </c>
      <c r="U14" s="571" t="s">
        <v>394</v>
      </c>
      <c r="V14" s="572"/>
      <c r="W14" s="572"/>
      <c r="X14" s="572"/>
      <c r="Y14" s="121" t="s">
        <v>375</v>
      </c>
    </row>
    <row r="15" spans="2:25" ht="15.95" customHeight="1" x14ac:dyDescent="0.15">
      <c r="B15" s="575"/>
      <c r="C15" s="274" t="s">
        <v>185</v>
      </c>
      <c r="D15" s="275"/>
      <c r="E15" s="119">
        <v>6</v>
      </c>
      <c r="F15" s="120">
        <v>0.5</v>
      </c>
      <c r="G15" s="121" t="s">
        <v>396</v>
      </c>
      <c r="H15" s="121" t="s">
        <v>397</v>
      </c>
      <c r="I15" s="121" t="s">
        <v>900</v>
      </c>
      <c r="J15" s="274" t="s">
        <v>167</v>
      </c>
      <c r="K15" s="573"/>
      <c r="L15" s="275"/>
      <c r="M15" s="121" t="s">
        <v>398</v>
      </c>
      <c r="N15" s="121" t="s">
        <v>393</v>
      </c>
      <c r="O15" s="122" t="s">
        <v>393</v>
      </c>
      <c r="P15" s="122"/>
      <c r="Q15" s="122"/>
      <c r="R15" s="121" t="s">
        <v>371</v>
      </c>
      <c r="S15" s="121" t="s">
        <v>935</v>
      </c>
      <c r="T15" s="121" t="s">
        <v>394</v>
      </c>
      <c r="U15" s="571" t="s">
        <v>394</v>
      </c>
      <c r="V15" s="572"/>
      <c r="W15" s="572"/>
      <c r="X15" s="572"/>
      <c r="Y15" s="121"/>
    </row>
    <row r="16" spans="2:25" ht="15.95" customHeight="1" x14ac:dyDescent="0.15">
      <c r="B16" s="575"/>
      <c r="C16" s="274" t="s">
        <v>185</v>
      </c>
      <c r="D16" s="275"/>
      <c r="E16" s="119">
        <v>7</v>
      </c>
      <c r="F16" s="120">
        <v>1.2999999523162842</v>
      </c>
      <c r="G16" s="121" t="s">
        <v>396</v>
      </c>
      <c r="H16" s="121" t="s">
        <v>399</v>
      </c>
      <c r="I16" s="121" t="s">
        <v>165</v>
      </c>
      <c r="J16" s="571" t="s">
        <v>167</v>
      </c>
      <c r="K16" s="571"/>
      <c r="L16" s="571"/>
      <c r="M16" s="121" t="s">
        <v>400</v>
      </c>
      <c r="N16" s="121" t="s">
        <v>393</v>
      </c>
      <c r="O16" s="122" t="s">
        <v>393</v>
      </c>
      <c r="P16" s="122"/>
      <c r="Q16" s="122" t="s">
        <v>370</v>
      </c>
      <c r="R16" s="121" t="s">
        <v>371</v>
      </c>
      <c r="S16" s="121" t="s">
        <v>372</v>
      </c>
      <c r="T16" s="121" t="s">
        <v>394</v>
      </c>
      <c r="U16" s="571" t="s">
        <v>394</v>
      </c>
      <c r="V16" s="572"/>
      <c r="W16" s="572"/>
      <c r="X16" s="572"/>
      <c r="Y16" s="121" t="s">
        <v>389</v>
      </c>
    </row>
    <row r="17" spans="2:25" ht="15.95" customHeight="1" x14ac:dyDescent="0.15">
      <c r="B17" s="575"/>
      <c r="C17" s="569" t="s">
        <v>188</v>
      </c>
      <c r="D17" s="570"/>
      <c r="E17" s="119">
        <v>1</v>
      </c>
      <c r="F17" s="120">
        <v>25.600000381469727</v>
      </c>
      <c r="G17" s="121" t="s">
        <v>396</v>
      </c>
      <c r="H17" s="121" t="s">
        <v>401</v>
      </c>
      <c r="I17" s="121" t="s">
        <v>900</v>
      </c>
      <c r="J17" s="274" t="s">
        <v>167</v>
      </c>
      <c r="K17" s="573"/>
      <c r="L17" s="275"/>
      <c r="M17" s="121" t="s">
        <v>402</v>
      </c>
      <c r="N17" s="121" t="s">
        <v>402</v>
      </c>
      <c r="O17" s="122" t="s">
        <v>370</v>
      </c>
      <c r="P17" s="122"/>
      <c r="Q17" s="122"/>
      <c r="R17" s="121" t="s">
        <v>371</v>
      </c>
      <c r="S17" s="121" t="s">
        <v>935</v>
      </c>
      <c r="T17" s="121" t="s">
        <v>373</v>
      </c>
      <c r="U17" s="274" t="s">
        <v>374</v>
      </c>
      <c r="V17" s="573"/>
      <c r="W17" s="573"/>
      <c r="X17" s="275"/>
      <c r="Y17" s="121"/>
    </row>
    <row r="18" spans="2:25" ht="15.95" customHeight="1" x14ac:dyDescent="0.15">
      <c r="B18" s="575"/>
      <c r="C18" s="569" t="s">
        <v>188</v>
      </c>
      <c r="D18" s="570"/>
      <c r="E18" s="119">
        <v>2</v>
      </c>
      <c r="F18" s="120">
        <v>25.200000762939453</v>
      </c>
      <c r="G18" s="121" t="s">
        <v>396</v>
      </c>
      <c r="H18" s="121" t="s">
        <v>397</v>
      </c>
      <c r="I18" s="121" t="s">
        <v>900</v>
      </c>
      <c r="J18" s="274" t="s">
        <v>167</v>
      </c>
      <c r="K18" s="573"/>
      <c r="L18" s="275"/>
      <c r="M18" s="121" t="s">
        <v>403</v>
      </c>
      <c r="N18" s="121" t="s">
        <v>393</v>
      </c>
      <c r="O18" s="122" t="s">
        <v>393</v>
      </c>
      <c r="P18" s="122"/>
      <c r="Q18" s="122"/>
      <c r="R18" s="121" t="s">
        <v>371</v>
      </c>
      <c r="S18" s="121" t="s">
        <v>935</v>
      </c>
      <c r="T18" s="121" t="s">
        <v>394</v>
      </c>
      <c r="U18" s="274" t="s">
        <v>394</v>
      </c>
      <c r="V18" s="573"/>
      <c r="W18" s="573"/>
      <c r="X18" s="275"/>
      <c r="Y18" s="121"/>
    </row>
    <row r="19" spans="2:25" ht="15.95" customHeight="1" x14ac:dyDescent="0.15">
      <c r="B19" s="575"/>
      <c r="C19" s="569" t="s">
        <v>190</v>
      </c>
      <c r="D19" s="570"/>
      <c r="E19" s="119">
        <v>1</v>
      </c>
      <c r="F19" s="120">
        <v>35.900001525878906</v>
      </c>
      <c r="G19" s="121" t="s">
        <v>175</v>
      </c>
      <c r="H19" s="121" t="s">
        <v>404</v>
      </c>
      <c r="I19" s="121" t="s">
        <v>377</v>
      </c>
      <c r="J19" s="274" t="s">
        <v>162</v>
      </c>
      <c r="K19" s="573"/>
      <c r="L19" s="275"/>
      <c r="M19" s="121" t="s">
        <v>405</v>
      </c>
      <c r="N19" s="121" t="s">
        <v>393</v>
      </c>
      <c r="O19" s="122" t="s">
        <v>393</v>
      </c>
      <c r="P19" s="122"/>
      <c r="Q19" s="122" t="s">
        <v>382</v>
      </c>
      <c r="R19" s="121" t="s">
        <v>371</v>
      </c>
      <c r="S19" s="121" t="s">
        <v>383</v>
      </c>
      <c r="T19" s="121" t="s">
        <v>394</v>
      </c>
      <c r="U19" s="274" t="s">
        <v>394</v>
      </c>
      <c r="V19" s="573"/>
      <c r="W19" s="573"/>
      <c r="X19" s="275"/>
      <c r="Y19" s="121" t="s">
        <v>386</v>
      </c>
    </row>
    <row r="20" spans="2:25" ht="15.95" customHeight="1" x14ac:dyDescent="0.15">
      <c r="B20" s="575"/>
      <c r="C20" s="569" t="s">
        <v>190</v>
      </c>
      <c r="D20" s="570"/>
      <c r="E20" s="119">
        <v>2</v>
      </c>
      <c r="F20" s="120">
        <v>31.799999237060547</v>
      </c>
      <c r="G20" s="121" t="s">
        <v>396</v>
      </c>
      <c r="H20" s="121" t="s">
        <v>397</v>
      </c>
      <c r="I20" s="121" t="s">
        <v>900</v>
      </c>
      <c r="J20" s="274" t="s">
        <v>167</v>
      </c>
      <c r="K20" s="573"/>
      <c r="L20" s="275"/>
      <c r="M20" s="121" t="s">
        <v>395</v>
      </c>
      <c r="N20" s="121" t="s">
        <v>393</v>
      </c>
      <c r="O20" s="122" t="s">
        <v>393</v>
      </c>
      <c r="P20" s="122"/>
      <c r="Q20" s="122"/>
      <c r="R20" s="121" t="s">
        <v>371</v>
      </c>
      <c r="S20" s="121" t="s">
        <v>935</v>
      </c>
      <c r="T20" s="121" t="s">
        <v>394</v>
      </c>
      <c r="U20" s="571" t="s">
        <v>394</v>
      </c>
      <c r="V20" s="572"/>
      <c r="W20" s="572"/>
      <c r="X20" s="572"/>
      <c r="Y20" s="121"/>
    </row>
    <row r="21" spans="2:25" ht="15.95" customHeight="1" x14ac:dyDescent="0.15">
      <c r="B21" s="575"/>
      <c r="C21" s="569" t="s">
        <v>191</v>
      </c>
      <c r="D21" s="570"/>
      <c r="E21" s="119">
        <v>1</v>
      </c>
      <c r="F21" s="120">
        <v>37.400001525878906</v>
      </c>
      <c r="G21" s="121" t="s">
        <v>396</v>
      </c>
      <c r="H21" s="121" t="s">
        <v>401</v>
      </c>
      <c r="I21" s="121" t="s">
        <v>900</v>
      </c>
      <c r="J21" s="274" t="s">
        <v>167</v>
      </c>
      <c r="K21" s="573"/>
      <c r="L21" s="275"/>
      <c r="M21" s="121" t="s">
        <v>406</v>
      </c>
      <c r="N21" s="121" t="s">
        <v>406</v>
      </c>
      <c r="O21" s="122" t="s">
        <v>370</v>
      </c>
      <c r="P21" s="122"/>
      <c r="Q21" s="122"/>
      <c r="R21" s="121" t="s">
        <v>371</v>
      </c>
      <c r="S21" s="121" t="s">
        <v>935</v>
      </c>
      <c r="T21" s="121" t="s">
        <v>373</v>
      </c>
      <c r="U21" s="571" t="s">
        <v>374</v>
      </c>
      <c r="V21" s="572"/>
      <c r="W21" s="572"/>
      <c r="X21" s="572"/>
      <c r="Y21" s="121"/>
    </row>
    <row r="22" spans="2:25" ht="15.95" customHeight="1" x14ac:dyDescent="0.15">
      <c r="B22" s="575"/>
      <c r="C22" s="569" t="s">
        <v>192</v>
      </c>
      <c r="D22" s="570"/>
      <c r="E22" s="119">
        <v>1</v>
      </c>
      <c r="F22" s="120">
        <v>37.400001525878906</v>
      </c>
      <c r="G22" s="121" t="s">
        <v>175</v>
      </c>
      <c r="H22" s="121" t="s">
        <v>407</v>
      </c>
      <c r="I22" s="121" t="s">
        <v>165</v>
      </c>
      <c r="J22" s="571" t="s">
        <v>165</v>
      </c>
      <c r="K22" s="571"/>
      <c r="L22" s="571"/>
      <c r="M22" s="121" t="s">
        <v>408</v>
      </c>
      <c r="N22" s="121" t="s">
        <v>369</v>
      </c>
      <c r="O22" s="121" t="s">
        <v>370</v>
      </c>
      <c r="P22" s="121"/>
      <c r="Q22" s="121" t="s">
        <v>370</v>
      </c>
      <c r="R22" s="121" t="s">
        <v>371</v>
      </c>
      <c r="S22" s="121" t="s">
        <v>372</v>
      </c>
      <c r="T22" s="121" t="s">
        <v>373</v>
      </c>
      <c r="U22" s="571" t="s">
        <v>374</v>
      </c>
      <c r="V22" s="572"/>
      <c r="W22" s="572"/>
      <c r="X22" s="572"/>
      <c r="Y22" s="121" t="s">
        <v>375</v>
      </c>
    </row>
    <row r="23" spans="2:25" ht="15.95" customHeight="1" x14ac:dyDescent="0.15">
      <c r="B23" s="575"/>
      <c r="C23" s="569" t="s">
        <v>192</v>
      </c>
      <c r="D23" s="570"/>
      <c r="E23" s="119">
        <v>2</v>
      </c>
      <c r="F23" s="120">
        <v>54.099998474121094</v>
      </c>
      <c r="G23" s="121" t="s">
        <v>175</v>
      </c>
      <c r="H23" s="121" t="s">
        <v>404</v>
      </c>
      <c r="I23" s="121" t="s">
        <v>377</v>
      </c>
      <c r="J23" s="571" t="s">
        <v>167</v>
      </c>
      <c r="K23" s="571"/>
      <c r="L23" s="571"/>
      <c r="M23" s="121" t="s">
        <v>403</v>
      </c>
      <c r="N23" s="121" t="s">
        <v>403</v>
      </c>
      <c r="O23" s="121" t="s">
        <v>370</v>
      </c>
      <c r="P23" s="121"/>
      <c r="Q23" s="121" t="s">
        <v>370</v>
      </c>
      <c r="R23" s="121" t="s">
        <v>371</v>
      </c>
      <c r="S23" s="121" t="s">
        <v>372</v>
      </c>
      <c r="T23" s="121" t="s">
        <v>373</v>
      </c>
      <c r="U23" s="571" t="s">
        <v>374</v>
      </c>
      <c r="V23" s="572"/>
      <c r="W23" s="572"/>
      <c r="X23" s="572"/>
      <c r="Y23" s="121" t="s">
        <v>375</v>
      </c>
    </row>
    <row r="24" spans="2:25" ht="15.95" customHeight="1" x14ac:dyDescent="0.15">
      <c r="B24" s="575"/>
      <c r="C24" s="569" t="s">
        <v>192</v>
      </c>
      <c r="D24" s="570"/>
      <c r="E24" s="119">
        <v>3</v>
      </c>
      <c r="F24" s="120">
        <v>46.5</v>
      </c>
      <c r="G24" s="121" t="s">
        <v>396</v>
      </c>
      <c r="H24" s="121" t="s">
        <v>401</v>
      </c>
      <c r="I24" s="121" t="s">
        <v>900</v>
      </c>
      <c r="J24" s="274" t="s">
        <v>167</v>
      </c>
      <c r="K24" s="573"/>
      <c r="L24" s="275"/>
      <c r="M24" s="121" t="s">
        <v>409</v>
      </c>
      <c r="N24" s="121" t="s">
        <v>409</v>
      </c>
      <c r="O24" s="121" t="s">
        <v>370</v>
      </c>
      <c r="P24" s="121"/>
      <c r="Q24" s="121"/>
      <c r="R24" s="121" t="s">
        <v>371</v>
      </c>
      <c r="S24" s="121" t="s">
        <v>935</v>
      </c>
      <c r="T24" s="121" t="s">
        <v>373</v>
      </c>
      <c r="U24" s="571" t="s">
        <v>374</v>
      </c>
      <c r="V24" s="572"/>
      <c r="W24" s="572"/>
      <c r="X24" s="572"/>
      <c r="Y24" s="121"/>
    </row>
    <row r="25" spans="2:25" ht="15.95" customHeight="1" x14ac:dyDescent="0.15">
      <c r="B25" s="575"/>
      <c r="C25" s="569" t="s">
        <v>192</v>
      </c>
      <c r="D25" s="570"/>
      <c r="E25" s="119">
        <v>4</v>
      </c>
      <c r="F25" s="120">
        <v>47.599998474121094</v>
      </c>
      <c r="G25" s="121" t="s">
        <v>175</v>
      </c>
      <c r="H25" s="121" t="s">
        <v>407</v>
      </c>
      <c r="I25" s="121" t="s">
        <v>165</v>
      </c>
      <c r="J25" s="571" t="s">
        <v>165</v>
      </c>
      <c r="K25" s="571"/>
      <c r="L25" s="571"/>
      <c r="M25" s="121" t="s">
        <v>410</v>
      </c>
      <c r="N25" s="121" t="s">
        <v>393</v>
      </c>
      <c r="O25" s="121" t="s">
        <v>393</v>
      </c>
      <c r="P25" s="121"/>
      <c r="Q25" s="121" t="s">
        <v>370</v>
      </c>
      <c r="R25" s="121" t="s">
        <v>371</v>
      </c>
      <c r="S25" s="121" t="s">
        <v>372</v>
      </c>
      <c r="T25" s="121" t="s">
        <v>394</v>
      </c>
      <c r="U25" s="571" t="s">
        <v>394</v>
      </c>
      <c r="V25" s="572"/>
      <c r="W25" s="572"/>
      <c r="X25" s="572"/>
      <c r="Y25" s="121" t="s">
        <v>375</v>
      </c>
    </row>
    <row r="26" spans="2:25" ht="15.95" customHeight="1" x14ac:dyDescent="0.15">
      <c r="B26" s="575"/>
      <c r="C26" s="569" t="s">
        <v>192</v>
      </c>
      <c r="D26" s="570"/>
      <c r="E26" s="119">
        <v>5</v>
      </c>
      <c r="F26" s="120">
        <v>49.700000762939453</v>
      </c>
      <c r="G26" s="121" t="s">
        <v>175</v>
      </c>
      <c r="H26" s="121" t="s">
        <v>376</v>
      </c>
      <c r="I26" s="121" t="s">
        <v>165</v>
      </c>
      <c r="J26" s="571" t="s">
        <v>165</v>
      </c>
      <c r="K26" s="571"/>
      <c r="L26" s="571"/>
      <c r="M26" s="121" t="s">
        <v>411</v>
      </c>
      <c r="N26" s="121" t="s">
        <v>393</v>
      </c>
      <c r="O26" s="121" t="s">
        <v>393</v>
      </c>
      <c r="P26" s="121"/>
      <c r="Q26" s="121" t="s">
        <v>370</v>
      </c>
      <c r="R26" s="121" t="s">
        <v>371</v>
      </c>
      <c r="S26" s="121" t="s">
        <v>372</v>
      </c>
      <c r="T26" s="121" t="s">
        <v>394</v>
      </c>
      <c r="U26" s="571" t="s">
        <v>394</v>
      </c>
      <c r="V26" s="572"/>
      <c r="W26" s="572"/>
      <c r="X26" s="572"/>
      <c r="Y26" s="121" t="s">
        <v>375</v>
      </c>
    </row>
    <row r="27" spans="2:25" ht="15.95" customHeight="1" x14ac:dyDescent="0.15">
      <c r="B27" s="575"/>
      <c r="C27" s="569" t="s">
        <v>192</v>
      </c>
      <c r="D27" s="570"/>
      <c r="E27" s="119">
        <v>6</v>
      </c>
      <c r="F27" s="120">
        <v>49.400001525878906</v>
      </c>
      <c r="G27" s="121" t="s">
        <v>175</v>
      </c>
      <c r="H27" s="121" t="s">
        <v>376</v>
      </c>
      <c r="I27" s="121" t="s">
        <v>165</v>
      </c>
      <c r="J27" s="571" t="s">
        <v>165</v>
      </c>
      <c r="K27" s="571"/>
      <c r="L27" s="571"/>
      <c r="M27" s="121" t="s">
        <v>412</v>
      </c>
      <c r="N27" s="121" t="s">
        <v>393</v>
      </c>
      <c r="O27" s="121" t="s">
        <v>393</v>
      </c>
      <c r="P27" s="121"/>
      <c r="Q27" s="121" t="s">
        <v>382</v>
      </c>
      <c r="R27" s="121" t="s">
        <v>371</v>
      </c>
      <c r="S27" s="121" t="s">
        <v>383</v>
      </c>
      <c r="T27" s="121" t="s">
        <v>394</v>
      </c>
      <c r="U27" s="571" t="s">
        <v>394</v>
      </c>
      <c r="V27" s="572"/>
      <c r="W27" s="572"/>
      <c r="X27" s="572"/>
      <c r="Y27" s="121" t="s">
        <v>413</v>
      </c>
    </row>
    <row r="28" spans="2:25" ht="15.95" customHeight="1" x14ac:dyDescent="0.15">
      <c r="B28" s="575"/>
      <c r="C28" s="569" t="s">
        <v>192</v>
      </c>
      <c r="D28" s="570"/>
      <c r="E28" s="119">
        <v>7</v>
      </c>
      <c r="F28" s="120">
        <v>48.200000762939453</v>
      </c>
      <c r="G28" s="121" t="s">
        <v>396</v>
      </c>
      <c r="H28" s="121" t="s">
        <v>397</v>
      </c>
      <c r="I28" s="121" t="s">
        <v>900</v>
      </c>
      <c r="J28" s="274" t="s">
        <v>167</v>
      </c>
      <c r="K28" s="573"/>
      <c r="L28" s="275"/>
      <c r="M28" s="121" t="s">
        <v>403</v>
      </c>
      <c r="N28" s="121" t="s">
        <v>393</v>
      </c>
      <c r="O28" s="121" t="s">
        <v>393</v>
      </c>
      <c r="P28" s="121"/>
      <c r="Q28" s="121"/>
      <c r="R28" s="121" t="s">
        <v>371</v>
      </c>
      <c r="S28" s="121" t="s">
        <v>935</v>
      </c>
      <c r="T28" s="121" t="s">
        <v>394</v>
      </c>
      <c r="U28" s="571" t="s">
        <v>394</v>
      </c>
      <c r="V28" s="572"/>
      <c r="W28" s="572"/>
      <c r="X28" s="572"/>
      <c r="Y28" s="121"/>
    </row>
    <row r="29" spans="2:25" ht="15.95" customHeight="1" x14ac:dyDescent="0.15">
      <c r="B29" s="575"/>
      <c r="C29" s="569" t="s">
        <v>193</v>
      </c>
      <c r="D29" s="570"/>
      <c r="E29" s="119">
        <v>1</v>
      </c>
      <c r="F29" s="120">
        <v>54.099998474121094</v>
      </c>
      <c r="G29" s="121" t="s">
        <v>175</v>
      </c>
      <c r="H29" s="121" t="s">
        <v>407</v>
      </c>
      <c r="I29" s="121" t="s">
        <v>165</v>
      </c>
      <c r="J29" s="571" t="s">
        <v>165</v>
      </c>
      <c r="K29" s="571"/>
      <c r="L29" s="571"/>
      <c r="M29" s="121" t="s">
        <v>414</v>
      </c>
      <c r="N29" s="121" t="s">
        <v>369</v>
      </c>
      <c r="O29" s="121" t="s">
        <v>370</v>
      </c>
      <c r="P29" s="121"/>
      <c r="Q29" s="121" t="s">
        <v>370</v>
      </c>
      <c r="R29" s="121" t="s">
        <v>371</v>
      </c>
      <c r="S29" s="121" t="s">
        <v>372</v>
      </c>
      <c r="T29" s="121" t="s">
        <v>373</v>
      </c>
      <c r="U29" s="571" t="s">
        <v>374</v>
      </c>
      <c r="V29" s="572"/>
      <c r="W29" s="572"/>
      <c r="X29" s="572"/>
      <c r="Y29" s="121" t="s">
        <v>375</v>
      </c>
    </row>
    <row r="30" spans="2:25" ht="15.95" customHeight="1" x14ac:dyDescent="0.15">
      <c r="B30" s="575"/>
      <c r="C30" s="569" t="s">
        <v>193</v>
      </c>
      <c r="D30" s="570"/>
      <c r="E30" s="119">
        <v>2</v>
      </c>
      <c r="F30" s="120">
        <v>60.900001525878906</v>
      </c>
      <c r="G30" s="121" t="s">
        <v>175</v>
      </c>
      <c r="H30" s="121" t="s">
        <v>407</v>
      </c>
      <c r="I30" s="121" t="s">
        <v>165</v>
      </c>
      <c r="J30" s="571" t="s">
        <v>165</v>
      </c>
      <c r="K30" s="571"/>
      <c r="L30" s="571"/>
      <c r="M30" s="121" t="s">
        <v>415</v>
      </c>
      <c r="N30" s="121" t="s">
        <v>369</v>
      </c>
      <c r="O30" s="121" t="s">
        <v>370</v>
      </c>
      <c r="P30" s="121"/>
      <c r="Q30" s="121" t="s">
        <v>370</v>
      </c>
      <c r="R30" s="121" t="s">
        <v>371</v>
      </c>
      <c r="S30" s="121" t="s">
        <v>372</v>
      </c>
      <c r="T30" s="121" t="s">
        <v>373</v>
      </c>
      <c r="U30" s="571" t="s">
        <v>374</v>
      </c>
      <c r="V30" s="572"/>
      <c r="W30" s="572"/>
      <c r="X30" s="572"/>
      <c r="Y30" s="121" t="s">
        <v>375</v>
      </c>
    </row>
    <row r="31" spans="2:25" ht="15.95" customHeight="1" x14ac:dyDescent="0.15">
      <c r="B31" s="575"/>
      <c r="C31" s="569" t="s">
        <v>193</v>
      </c>
      <c r="D31" s="570"/>
      <c r="E31" s="119">
        <v>3</v>
      </c>
      <c r="F31" s="120">
        <v>63.200000762939453</v>
      </c>
      <c r="G31" s="121" t="s">
        <v>175</v>
      </c>
      <c r="H31" s="121" t="s">
        <v>404</v>
      </c>
      <c r="I31" s="121" t="s">
        <v>377</v>
      </c>
      <c r="J31" s="571" t="s">
        <v>167</v>
      </c>
      <c r="K31" s="571"/>
      <c r="L31" s="571"/>
      <c r="M31" s="121" t="s">
        <v>403</v>
      </c>
      <c r="N31" s="121" t="s">
        <v>403</v>
      </c>
      <c r="O31" s="121" t="s">
        <v>370</v>
      </c>
      <c r="P31" s="121"/>
      <c r="Q31" s="121" t="s">
        <v>370</v>
      </c>
      <c r="R31" s="121" t="s">
        <v>371</v>
      </c>
      <c r="S31" s="121" t="s">
        <v>372</v>
      </c>
      <c r="T31" s="121" t="s">
        <v>373</v>
      </c>
      <c r="U31" s="571" t="s">
        <v>374</v>
      </c>
      <c r="V31" s="572"/>
      <c r="W31" s="572"/>
      <c r="X31" s="572"/>
      <c r="Y31" s="121" t="s">
        <v>375</v>
      </c>
    </row>
    <row r="32" spans="2:25" ht="15.95" customHeight="1" x14ac:dyDescent="0.15">
      <c r="B32" s="575"/>
      <c r="C32" s="569" t="s">
        <v>193</v>
      </c>
      <c r="D32" s="570"/>
      <c r="E32" s="119">
        <v>4</v>
      </c>
      <c r="F32" s="120">
        <v>60.900001525878906</v>
      </c>
      <c r="G32" s="121" t="s">
        <v>396</v>
      </c>
      <c r="H32" s="121" t="s">
        <v>401</v>
      </c>
      <c r="I32" s="121" t="s">
        <v>165</v>
      </c>
      <c r="J32" s="571" t="s">
        <v>166</v>
      </c>
      <c r="K32" s="571"/>
      <c r="L32" s="571"/>
      <c r="M32" s="121" t="s">
        <v>400</v>
      </c>
      <c r="N32" s="121" t="s">
        <v>416</v>
      </c>
      <c r="O32" s="121" t="s">
        <v>370</v>
      </c>
      <c r="P32" s="121"/>
      <c r="Q32" s="121" t="s">
        <v>370</v>
      </c>
      <c r="R32" s="121" t="s">
        <v>371</v>
      </c>
      <c r="S32" s="121" t="s">
        <v>372</v>
      </c>
      <c r="T32" s="121" t="s">
        <v>373</v>
      </c>
      <c r="U32" s="571" t="s">
        <v>374</v>
      </c>
      <c r="V32" s="572"/>
      <c r="W32" s="572"/>
      <c r="X32" s="572"/>
      <c r="Y32" s="121" t="s">
        <v>375</v>
      </c>
    </row>
    <row r="33" spans="2:25" ht="15.95" customHeight="1" x14ac:dyDescent="0.15">
      <c r="B33" s="575"/>
      <c r="C33" s="569" t="s">
        <v>193</v>
      </c>
      <c r="D33" s="570"/>
      <c r="E33" s="119">
        <v>5</v>
      </c>
      <c r="F33" s="120">
        <v>54.299999237060547</v>
      </c>
      <c r="G33" s="121" t="s">
        <v>175</v>
      </c>
      <c r="H33" s="121" t="s">
        <v>376</v>
      </c>
      <c r="I33" s="121" t="s">
        <v>165</v>
      </c>
      <c r="J33" s="571" t="s">
        <v>165</v>
      </c>
      <c r="K33" s="571"/>
      <c r="L33" s="571"/>
      <c r="M33" s="121" t="s">
        <v>417</v>
      </c>
      <c r="N33" s="121" t="s">
        <v>393</v>
      </c>
      <c r="O33" s="121" t="s">
        <v>393</v>
      </c>
      <c r="P33" s="121"/>
      <c r="Q33" s="121" t="s">
        <v>370</v>
      </c>
      <c r="R33" s="121" t="s">
        <v>371</v>
      </c>
      <c r="S33" s="121" t="s">
        <v>372</v>
      </c>
      <c r="T33" s="121" t="s">
        <v>394</v>
      </c>
      <c r="U33" s="571" t="s">
        <v>394</v>
      </c>
      <c r="V33" s="572"/>
      <c r="W33" s="572"/>
      <c r="X33" s="572"/>
      <c r="Y33" s="121" t="s">
        <v>375</v>
      </c>
    </row>
    <row r="34" spans="2:25" ht="15.95" customHeight="1" x14ac:dyDescent="0.15">
      <c r="B34" s="575"/>
      <c r="C34" s="569" t="s">
        <v>194</v>
      </c>
      <c r="D34" s="570"/>
      <c r="E34" s="119">
        <v>1</v>
      </c>
      <c r="F34" s="120">
        <v>67.199996948242188</v>
      </c>
      <c r="G34" s="121" t="s">
        <v>175</v>
      </c>
      <c r="H34" s="121" t="s">
        <v>407</v>
      </c>
      <c r="I34" s="121" t="s">
        <v>165</v>
      </c>
      <c r="J34" s="571" t="s">
        <v>165</v>
      </c>
      <c r="K34" s="571"/>
      <c r="L34" s="571"/>
      <c r="M34" s="121" t="s">
        <v>418</v>
      </c>
      <c r="N34" s="121" t="s">
        <v>369</v>
      </c>
      <c r="O34" s="121" t="s">
        <v>370</v>
      </c>
      <c r="P34" s="121"/>
      <c r="Q34" s="121" t="s">
        <v>370</v>
      </c>
      <c r="R34" s="121" t="s">
        <v>371</v>
      </c>
      <c r="S34" s="121" t="s">
        <v>372</v>
      </c>
      <c r="T34" s="121" t="s">
        <v>373</v>
      </c>
      <c r="U34" s="571" t="s">
        <v>374</v>
      </c>
      <c r="V34" s="572"/>
      <c r="W34" s="572"/>
      <c r="X34" s="572"/>
      <c r="Y34" s="121" t="s">
        <v>375</v>
      </c>
    </row>
    <row r="35" spans="2:25" ht="15.95" customHeight="1" x14ac:dyDescent="0.15">
      <c r="B35" s="575"/>
      <c r="C35" s="569" t="s">
        <v>194</v>
      </c>
      <c r="D35" s="570"/>
      <c r="E35" s="119">
        <v>2</v>
      </c>
      <c r="F35" s="120">
        <v>72.300003051757813</v>
      </c>
      <c r="G35" s="121" t="s">
        <v>175</v>
      </c>
      <c r="H35" s="121" t="s">
        <v>404</v>
      </c>
      <c r="I35" s="121" t="s">
        <v>377</v>
      </c>
      <c r="J35" s="571" t="s">
        <v>167</v>
      </c>
      <c r="K35" s="571"/>
      <c r="L35" s="571"/>
      <c r="M35" s="121" t="s">
        <v>403</v>
      </c>
      <c r="N35" s="121" t="s">
        <v>403</v>
      </c>
      <c r="O35" s="121" t="s">
        <v>370</v>
      </c>
      <c r="P35" s="121"/>
      <c r="Q35" s="121" t="s">
        <v>370</v>
      </c>
      <c r="R35" s="121" t="s">
        <v>371</v>
      </c>
      <c r="S35" s="121" t="s">
        <v>372</v>
      </c>
      <c r="T35" s="121" t="s">
        <v>373</v>
      </c>
      <c r="U35" s="571" t="s">
        <v>374</v>
      </c>
      <c r="V35" s="572"/>
      <c r="W35" s="572"/>
      <c r="X35" s="572"/>
      <c r="Y35" s="121" t="s">
        <v>375</v>
      </c>
    </row>
    <row r="36" spans="2:25" ht="15.95" customHeight="1" x14ac:dyDescent="0.15">
      <c r="B36" s="575"/>
      <c r="C36" s="569" t="s">
        <v>194</v>
      </c>
      <c r="D36" s="570"/>
      <c r="E36" s="119">
        <v>3</v>
      </c>
      <c r="F36" s="120">
        <v>70</v>
      </c>
      <c r="G36" s="121" t="s">
        <v>396</v>
      </c>
      <c r="H36" s="121" t="s">
        <v>397</v>
      </c>
      <c r="I36" s="121" t="s">
        <v>900</v>
      </c>
      <c r="J36" s="274" t="s">
        <v>167</v>
      </c>
      <c r="K36" s="573"/>
      <c r="L36" s="275"/>
      <c r="M36" s="121" t="s">
        <v>398</v>
      </c>
      <c r="N36" s="121" t="s">
        <v>393</v>
      </c>
      <c r="O36" s="121" t="s">
        <v>393</v>
      </c>
      <c r="P36" s="121"/>
      <c r="Q36" s="121"/>
      <c r="R36" s="121" t="s">
        <v>371</v>
      </c>
      <c r="S36" s="121" t="s">
        <v>935</v>
      </c>
      <c r="T36" s="121" t="s">
        <v>394</v>
      </c>
      <c r="U36" s="571" t="s">
        <v>394</v>
      </c>
      <c r="V36" s="572"/>
      <c r="W36" s="572"/>
      <c r="X36" s="572"/>
      <c r="Y36" s="121"/>
    </row>
    <row r="37" spans="2:25" ht="15.95" customHeight="1" x14ac:dyDescent="0.15">
      <c r="B37" s="575"/>
      <c r="C37" s="569" t="s">
        <v>195</v>
      </c>
      <c r="D37" s="570"/>
      <c r="E37" s="119">
        <v>1</v>
      </c>
      <c r="F37" s="120">
        <v>77.900001525878906</v>
      </c>
      <c r="G37" s="121" t="s">
        <v>396</v>
      </c>
      <c r="H37" s="121" t="s">
        <v>401</v>
      </c>
      <c r="I37" s="121" t="s">
        <v>900</v>
      </c>
      <c r="J37" s="274" t="s">
        <v>167</v>
      </c>
      <c r="K37" s="573"/>
      <c r="L37" s="275"/>
      <c r="M37" s="121" t="s">
        <v>419</v>
      </c>
      <c r="N37" s="121" t="s">
        <v>392</v>
      </c>
      <c r="O37" s="121" t="s">
        <v>370</v>
      </c>
      <c r="P37" s="121"/>
      <c r="Q37" s="121"/>
      <c r="R37" s="121" t="s">
        <v>371</v>
      </c>
      <c r="S37" s="121" t="s">
        <v>935</v>
      </c>
      <c r="T37" s="121" t="s">
        <v>373</v>
      </c>
      <c r="U37" s="571" t="s">
        <v>374</v>
      </c>
      <c r="V37" s="572"/>
      <c r="W37" s="572"/>
      <c r="X37" s="572"/>
      <c r="Y37" s="121"/>
    </row>
    <row r="38" spans="2:25" ht="15.95" customHeight="1" x14ac:dyDescent="0.15">
      <c r="B38" s="575"/>
      <c r="C38" s="569" t="s">
        <v>195</v>
      </c>
      <c r="D38" s="570"/>
      <c r="E38" s="119">
        <v>2</v>
      </c>
      <c r="F38" s="120">
        <v>81.199996948242188</v>
      </c>
      <c r="G38" s="121" t="s">
        <v>175</v>
      </c>
      <c r="H38" s="121" t="s">
        <v>420</v>
      </c>
      <c r="I38" s="121" t="s">
        <v>377</v>
      </c>
      <c r="J38" s="571" t="s">
        <v>162</v>
      </c>
      <c r="K38" s="571"/>
      <c r="L38" s="571"/>
      <c r="M38" s="121" t="s">
        <v>421</v>
      </c>
      <c r="N38" s="121" t="s">
        <v>393</v>
      </c>
      <c r="O38" s="121" t="s">
        <v>393</v>
      </c>
      <c r="P38" s="121"/>
      <c r="Q38" s="121" t="s">
        <v>370</v>
      </c>
      <c r="R38" s="121" t="s">
        <v>371</v>
      </c>
      <c r="S38" s="121" t="s">
        <v>372</v>
      </c>
      <c r="T38" s="121" t="s">
        <v>394</v>
      </c>
      <c r="U38" s="571" t="s">
        <v>394</v>
      </c>
      <c r="V38" s="572"/>
      <c r="W38" s="572"/>
      <c r="X38" s="572"/>
      <c r="Y38" s="121" t="s">
        <v>375</v>
      </c>
    </row>
    <row r="39" spans="2:25" ht="15.95" customHeight="1" x14ac:dyDescent="0.15">
      <c r="B39" s="575"/>
      <c r="C39" s="569" t="s">
        <v>195</v>
      </c>
      <c r="D39" s="570"/>
      <c r="E39" s="119">
        <v>3</v>
      </c>
      <c r="F39" s="120">
        <v>79.099998474121094</v>
      </c>
      <c r="G39" s="121" t="s">
        <v>396</v>
      </c>
      <c r="H39" s="121" t="s">
        <v>397</v>
      </c>
      <c r="I39" s="121" t="s">
        <v>900</v>
      </c>
      <c r="J39" s="274" t="s">
        <v>167</v>
      </c>
      <c r="K39" s="573"/>
      <c r="L39" s="275"/>
      <c r="M39" s="121" t="s">
        <v>395</v>
      </c>
      <c r="N39" s="121" t="s">
        <v>393</v>
      </c>
      <c r="O39" s="121" t="s">
        <v>393</v>
      </c>
      <c r="P39" s="121"/>
      <c r="Q39" s="121"/>
      <c r="R39" s="121" t="s">
        <v>371</v>
      </c>
      <c r="S39" s="121" t="s">
        <v>935</v>
      </c>
      <c r="T39" s="121" t="s">
        <v>394</v>
      </c>
      <c r="U39" s="571" t="s">
        <v>394</v>
      </c>
      <c r="V39" s="572"/>
      <c r="W39" s="572"/>
      <c r="X39" s="572"/>
      <c r="Y39" s="121"/>
    </row>
    <row r="40" spans="2:25" ht="15.95" customHeight="1" x14ac:dyDescent="0.15">
      <c r="B40" s="575"/>
      <c r="C40" s="569" t="s">
        <v>195</v>
      </c>
      <c r="D40" s="570"/>
      <c r="E40" s="119">
        <v>4</v>
      </c>
      <c r="F40" s="120">
        <v>79.300003051757813</v>
      </c>
      <c r="G40" s="121" t="s">
        <v>396</v>
      </c>
      <c r="H40" s="121" t="s">
        <v>399</v>
      </c>
      <c r="I40" s="121" t="s">
        <v>165</v>
      </c>
      <c r="J40" s="571" t="s">
        <v>166</v>
      </c>
      <c r="K40" s="571"/>
      <c r="L40" s="571"/>
      <c r="M40" s="121" t="s">
        <v>400</v>
      </c>
      <c r="N40" s="121" t="s">
        <v>393</v>
      </c>
      <c r="O40" s="121" t="s">
        <v>393</v>
      </c>
      <c r="P40" s="121"/>
      <c r="Q40" s="121" t="s">
        <v>370</v>
      </c>
      <c r="R40" s="121" t="s">
        <v>371</v>
      </c>
      <c r="S40" s="121" t="s">
        <v>372</v>
      </c>
      <c r="T40" s="121" t="s">
        <v>394</v>
      </c>
      <c r="U40" s="571" t="s">
        <v>394</v>
      </c>
      <c r="V40" s="572"/>
      <c r="W40" s="572"/>
      <c r="X40" s="572"/>
      <c r="Y40" s="121" t="s">
        <v>375</v>
      </c>
    </row>
    <row r="41" spans="2:25" ht="15.95" customHeight="1" x14ac:dyDescent="0.15">
      <c r="B41" s="575"/>
      <c r="C41" s="569" t="s">
        <v>197</v>
      </c>
      <c r="D41" s="570"/>
      <c r="E41" s="119">
        <v>1</v>
      </c>
      <c r="F41" s="120">
        <v>85.300003051757813</v>
      </c>
      <c r="G41" s="121" t="s">
        <v>175</v>
      </c>
      <c r="H41" s="121" t="s">
        <v>379</v>
      </c>
      <c r="I41" s="121" t="s">
        <v>165</v>
      </c>
      <c r="J41" s="571" t="s">
        <v>165</v>
      </c>
      <c r="K41" s="571"/>
      <c r="L41" s="571"/>
      <c r="M41" s="121" t="s">
        <v>422</v>
      </c>
      <c r="N41" s="121" t="s">
        <v>369</v>
      </c>
      <c r="O41" s="121" t="s">
        <v>370</v>
      </c>
      <c r="P41" s="121"/>
      <c r="Q41" s="121" t="s">
        <v>370</v>
      </c>
      <c r="R41" s="121" t="s">
        <v>371</v>
      </c>
      <c r="S41" s="121" t="s">
        <v>372</v>
      </c>
      <c r="T41" s="121" t="s">
        <v>373</v>
      </c>
      <c r="U41" s="571" t="s">
        <v>374</v>
      </c>
      <c r="V41" s="572"/>
      <c r="W41" s="572"/>
      <c r="X41" s="572"/>
      <c r="Y41" s="121" t="s">
        <v>375</v>
      </c>
    </row>
    <row r="42" spans="2:25" ht="15.95" customHeight="1" x14ac:dyDescent="0.15">
      <c r="B42" s="575"/>
      <c r="C42" s="569" t="s">
        <v>197</v>
      </c>
      <c r="D42" s="570"/>
      <c r="E42" s="119">
        <v>2</v>
      </c>
      <c r="F42" s="120">
        <v>88.900001525878906</v>
      </c>
      <c r="G42" s="121" t="s">
        <v>390</v>
      </c>
      <c r="H42" s="121" t="s">
        <v>391</v>
      </c>
      <c r="I42" s="121" t="s">
        <v>377</v>
      </c>
      <c r="J42" s="571" t="s">
        <v>167</v>
      </c>
      <c r="K42" s="571"/>
      <c r="L42" s="571"/>
      <c r="M42" s="121" t="s">
        <v>398</v>
      </c>
      <c r="N42" s="121" t="s">
        <v>393</v>
      </c>
      <c r="O42" s="121" t="s">
        <v>393</v>
      </c>
      <c r="P42" s="121"/>
      <c r="Q42" s="121" t="s">
        <v>370</v>
      </c>
      <c r="R42" s="121" t="s">
        <v>371</v>
      </c>
      <c r="S42" s="121" t="s">
        <v>372</v>
      </c>
      <c r="T42" s="121" t="s">
        <v>394</v>
      </c>
      <c r="U42" s="571" t="s">
        <v>394</v>
      </c>
      <c r="V42" s="572"/>
      <c r="W42" s="572"/>
      <c r="X42" s="572"/>
      <c r="Y42" s="121" t="s">
        <v>375</v>
      </c>
    </row>
    <row r="43" spans="2:25" ht="15.95" customHeight="1" x14ac:dyDescent="0.15">
      <c r="B43" s="575"/>
      <c r="C43" s="569" t="s">
        <v>198</v>
      </c>
      <c r="D43" s="570"/>
      <c r="E43" s="119">
        <v>1</v>
      </c>
      <c r="F43" s="120">
        <v>91</v>
      </c>
      <c r="G43" s="121" t="s">
        <v>175</v>
      </c>
      <c r="H43" s="121" t="s">
        <v>407</v>
      </c>
      <c r="I43" s="121" t="s">
        <v>165</v>
      </c>
      <c r="J43" s="571" t="s">
        <v>165</v>
      </c>
      <c r="K43" s="571"/>
      <c r="L43" s="571"/>
      <c r="M43" s="121" t="s">
        <v>423</v>
      </c>
      <c r="N43" s="121" t="s">
        <v>369</v>
      </c>
      <c r="O43" s="121" t="s">
        <v>370</v>
      </c>
      <c r="P43" s="121"/>
      <c r="Q43" s="121" t="s">
        <v>370</v>
      </c>
      <c r="R43" s="121" t="s">
        <v>371</v>
      </c>
      <c r="S43" s="121" t="s">
        <v>372</v>
      </c>
      <c r="T43" s="121" t="s">
        <v>373</v>
      </c>
      <c r="U43" s="571" t="s">
        <v>374</v>
      </c>
      <c r="V43" s="572"/>
      <c r="W43" s="572"/>
      <c r="X43" s="572"/>
      <c r="Y43" s="121" t="s">
        <v>375</v>
      </c>
    </row>
    <row r="44" spans="2:25" ht="15.95" customHeight="1" x14ac:dyDescent="0.15">
      <c r="B44" s="575"/>
      <c r="C44" s="569" t="s">
        <v>198</v>
      </c>
      <c r="D44" s="570"/>
      <c r="E44" s="119">
        <v>2</v>
      </c>
      <c r="F44" s="120">
        <v>96.300003051757813</v>
      </c>
      <c r="G44" s="121" t="s">
        <v>175</v>
      </c>
      <c r="H44" s="121" t="s">
        <v>424</v>
      </c>
      <c r="I44" s="121" t="s">
        <v>377</v>
      </c>
      <c r="J44" s="571" t="s">
        <v>167</v>
      </c>
      <c r="K44" s="571"/>
      <c r="L44" s="571"/>
      <c r="M44" s="121" t="s">
        <v>394</v>
      </c>
      <c r="N44" s="121" t="s">
        <v>425</v>
      </c>
      <c r="O44" s="121" t="s">
        <v>370</v>
      </c>
      <c r="P44" s="121"/>
      <c r="Q44" s="121" t="s">
        <v>426</v>
      </c>
      <c r="R44" s="121" t="s">
        <v>371</v>
      </c>
      <c r="S44" s="121" t="s">
        <v>371</v>
      </c>
      <c r="T44" s="121" t="s">
        <v>427</v>
      </c>
      <c r="U44" s="571" t="s">
        <v>385</v>
      </c>
      <c r="V44" s="572"/>
      <c r="W44" s="572"/>
      <c r="X44" s="572"/>
      <c r="Y44" s="121"/>
    </row>
    <row r="45" spans="2:25" ht="15.95" customHeight="1" x14ac:dyDescent="0.15">
      <c r="B45" s="575"/>
      <c r="C45" s="569" t="s">
        <v>198</v>
      </c>
      <c r="D45" s="570"/>
      <c r="E45" s="119">
        <v>3</v>
      </c>
      <c r="F45" s="120">
        <v>91.400001525878906</v>
      </c>
      <c r="G45" s="121" t="s">
        <v>175</v>
      </c>
      <c r="H45" s="121" t="s">
        <v>407</v>
      </c>
      <c r="I45" s="121" t="s">
        <v>377</v>
      </c>
      <c r="J45" s="571" t="s">
        <v>163</v>
      </c>
      <c r="K45" s="571"/>
      <c r="L45" s="571"/>
      <c r="M45" s="121" t="s">
        <v>428</v>
      </c>
      <c r="N45" s="121" t="s">
        <v>428</v>
      </c>
      <c r="O45" s="121" t="s">
        <v>382</v>
      </c>
      <c r="P45" s="121"/>
      <c r="Q45" s="121" t="s">
        <v>382</v>
      </c>
      <c r="R45" s="121" t="s">
        <v>371</v>
      </c>
      <c r="S45" s="121" t="s">
        <v>383</v>
      </c>
      <c r="T45" s="121" t="s">
        <v>384</v>
      </c>
      <c r="U45" s="571" t="s">
        <v>385</v>
      </c>
      <c r="V45" s="572"/>
      <c r="W45" s="572"/>
      <c r="X45" s="572"/>
      <c r="Y45" s="121" t="s">
        <v>386</v>
      </c>
    </row>
    <row r="46" spans="2:25" ht="15.95" customHeight="1" x14ac:dyDescent="0.15">
      <c r="B46" s="575"/>
      <c r="C46" s="569" t="s">
        <v>198</v>
      </c>
      <c r="D46" s="570"/>
      <c r="E46" s="119">
        <v>4</v>
      </c>
      <c r="F46" s="120">
        <v>99.599998474121094</v>
      </c>
      <c r="G46" s="121" t="s">
        <v>175</v>
      </c>
      <c r="H46" s="121" t="s">
        <v>379</v>
      </c>
      <c r="I46" s="121" t="s">
        <v>165</v>
      </c>
      <c r="J46" s="571" t="s">
        <v>165</v>
      </c>
      <c r="K46" s="571"/>
      <c r="L46" s="571"/>
      <c r="M46" s="121" t="s">
        <v>429</v>
      </c>
      <c r="N46" s="121" t="s">
        <v>369</v>
      </c>
      <c r="O46" s="121" t="s">
        <v>370</v>
      </c>
      <c r="P46" s="121"/>
      <c r="Q46" s="121" t="s">
        <v>370</v>
      </c>
      <c r="R46" s="121" t="s">
        <v>371</v>
      </c>
      <c r="S46" s="121" t="s">
        <v>372</v>
      </c>
      <c r="T46" s="121" t="s">
        <v>373</v>
      </c>
      <c r="U46" s="571" t="s">
        <v>374</v>
      </c>
      <c r="V46" s="572"/>
      <c r="W46" s="572"/>
      <c r="X46" s="572"/>
      <c r="Y46" s="121" t="s">
        <v>375</v>
      </c>
    </row>
    <row r="47" spans="2:25" ht="15.95" customHeight="1" x14ac:dyDescent="0.15">
      <c r="B47" s="575"/>
      <c r="C47" s="569" t="s">
        <v>198</v>
      </c>
      <c r="D47" s="570"/>
      <c r="E47" s="119">
        <v>5</v>
      </c>
      <c r="F47" s="120">
        <v>99.599998474121094</v>
      </c>
      <c r="G47" s="121" t="s">
        <v>396</v>
      </c>
      <c r="H47" s="121" t="s">
        <v>399</v>
      </c>
      <c r="I47" s="121" t="s">
        <v>165</v>
      </c>
      <c r="J47" s="571" t="s">
        <v>166</v>
      </c>
      <c r="K47" s="571"/>
      <c r="L47" s="571"/>
      <c r="M47" s="121" t="s">
        <v>400</v>
      </c>
      <c r="N47" s="121" t="s">
        <v>416</v>
      </c>
      <c r="O47" s="121" t="s">
        <v>370</v>
      </c>
      <c r="P47" s="121"/>
      <c r="Q47" s="121" t="s">
        <v>370</v>
      </c>
      <c r="R47" s="121" t="s">
        <v>371</v>
      </c>
      <c r="S47" s="121" t="s">
        <v>372</v>
      </c>
      <c r="T47" s="121" t="s">
        <v>373</v>
      </c>
      <c r="U47" s="571" t="s">
        <v>374</v>
      </c>
      <c r="V47" s="572"/>
      <c r="W47" s="572"/>
      <c r="X47" s="572"/>
      <c r="Y47" s="121" t="s">
        <v>375</v>
      </c>
    </row>
    <row r="48" spans="2:25" ht="15.95" customHeight="1" x14ac:dyDescent="0.15">
      <c r="B48" s="576"/>
      <c r="C48" s="569" t="s">
        <v>200</v>
      </c>
      <c r="D48" s="570"/>
      <c r="E48" s="119">
        <v>1</v>
      </c>
      <c r="F48" s="120">
        <v>101.09999847412109</v>
      </c>
      <c r="G48" s="121" t="s">
        <v>396</v>
      </c>
      <c r="H48" s="121" t="s">
        <v>401</v>
      </c>
      <c r="I48" s="121" t="s">
        <v>900</v>
      </c>
      <c r="J48" s="274" t="s">
        <v>167</v>
      </c>
      <c r="K48" s="573"/>
      <c r="L48" s="275"/>
      <c r="M48" s="121" t="s">
        <v>430</v>
      </c>
      <c r="N48" s="121" t="s">
        <v>430</v>
      </c>
      <c r="O48" s="121" t="s">
        <v>370</v>
      </c>
      <c r="P48" s="121"/>
      <c r="Q48" s="121"/>
      <c r="R48" s="121" t="s">
        <v>371</v>
      </c>
      <c r="S48" s="121" t="s">
        <v>935</v>
      </c>
      <c r="T48" s="121" t="s">
        <v>373</v>
      </c>
      <c r="U48" s="571" t="s">
        <v>374</v>
      </c>
      <c r="V48" s="572"/>
      <c r="W48" s="572"/>
      <c r="X48" s="572"/>
      <c r="Y48" s="121"/>
    </row>
    <row r="49" spans="2:25" ht="15.95" customHeight="1" x14ac:dyDescent="0.15">
      <c r="B49" s="574" t="s">
        <v>431</v>
      </c>
      <c r="C49" s="569" t="s">
        <v>201</v>
      </c>
      <c r="D49" s="570"/>
      <c r="E49" s="119">
        <v>1</v>
      </c>
      <c r="F49" s="120">
        <v>109.5</v>
      </c>
      <c r="G49" s="121" t="s">
        <v>175</v>
      </c>
      <c r="H49" s="121" t="s">
        <v>424</v>
      </c>
      <c r="I49" s="121" t="s">
        <v>377</v>
      </c>
      <c r="J49" s="571" t="s">
        <v>162</v>
      </c>
      <c r="K49" s="571"/>
      <c r="L49" s="571"/>
      <c r="M49" s="121" t="s">
        <v>419</v>
      </c>
      <c r="N49" s="121" t="s">
        <v>419</v>
      </c>
      <c r="O49" s="121" t="s">
        <v>370</v>
      </c>
      <c r="P49" s="121"/>
      <c r="Q49" s="121" t="s">
        <v>370</v>
      </c>
      <c r="R49" s="121" t="s">
        <v>371</v>
      </c>
      <c r="S49" s="121" t="s">
        <v>372</v>
      </c>
      <c r="T49" s="121" t="s">
        <v>373</v>
      </c>
      <c r="U49" s="571" t="s">
        <v>374</v>
      </c>
      <c r="V49" s="572"/>
      <c r="W49" s="572"/>
      <c r="X49" s="572"/>
      <c r="Y49" s="121" t="s">
        <v>375</v>
      </c>
    </row>
    <row r="50" spans="2:25" ht="15.95" customHeight="1" x14ac:dyDescent="0.15">
      <c r="B50" s="575"/>
      <c r="C50" s="569" t="s">
        <v>201</v>
      </c>
      <c r="D50" s="570"/>
      <c r="E50" s="119">
        <v>2</v>
      </c>
      <c r="F50" s="120">
        <v>116.59999847412109</v>
      </c>
      <c r="G50" s="121" t="s">
        <v>175</v>
      </c>
      <c r="H50" s="121" t="s">
        <v>376</v>
      </c>
      <c r="I50" s="121" t="s">
        <v>165</v>
      </c>
      <c r="J50" s="571" t="s">
        <v>165</v>
      </c>
      <c r="K50" s="571"/>
      <c r="L50" s="571"/>
      <c r="M50" s="121" t="s">
        <v>432</v>
      </c>
      <c r="N50" s="121" t="s">
        <v>393</v>
      </c>
      <c r="O50" s="121" t="s">
        <v>393</v>
      </c>
      <c r="P50" s="121"/>
      <c r="Q50" s="121" t="s">
        <v>382</v>
      </c>
      <c r="R50" s="121" t="s">
        <v>371</v>
      </c>
      <c r="S50" s="121" t="s">
        <v>383</v>
      </c>
      <c r="T50" s="121" t="s">
        <v>394</v>
      </c>
      <c r="U50" s="571" t="s">
        <v>394</v>
      </c>
      <c r="V50" s="572"/>
      <c r="W50" s="572"/>
      <c r="X50" s="572"/>
      <c r="Y50" s="121" t="s">
        <v>413</v>
      </c>
    </row>
    <row r="51" spans="2:25" ht="15.95" customHeight="1" x14ac:dyDescent="0.15">
      <c r="B51" s="575"/>
      <c r="C51" s="569" t="s">
        <v>202</v>
      </c>
      <c r="D51" s="570"/>
      <c r="E51" s="119">
        <v>1</v>
      </c>
      <c r="F51" s="120">
        <v>118.19999694824219</v>
      </c>
      <c r="G51" s="121" t="s">
        <v>175</v>
      </c>
      <c r="H51" s="121" t="s">
        <v>379</v>
      </c>
      <c r="I51" s="121" t="s">
        <v>377</v>
      </c>
      <c r="J51" s="571" t="s">
        <v>163</v>
      </c>
      <c r="K51" s="571"/>
      <c r="L51" s="571"/>
      <c r="M51" s="121" t="s">
        <v>378</v>
      </c>
      <c r="N51" s="121" t="s">
        <v>378</v>
      </c>
      <c r="O51" s="121" t="s">
        <v>382</v>
      </c>
      <c r="P51" s="121"/>
      <c r="Q51" s="121" t="s">
        <v>382</v>
      </c>
      <c r="R51" s="121" t="s">
        <v>371</v>
      </c>
      <c r="S51" s="121" t="s">
        <v>383</v>
      </c>
      <c r="T51" s="121" t="s">
        <v>384</v>
      </c>
      <c r="U51" s="571" t="s">
        <v>385</v>
      </c>
      <c r="V51" s="572"/>
      <c r="W51" s="572"/>
      <c r="X51" s="572"/>
      <c r="Y51" s="121" t="s">
        <v>386</v>
      </c>
    </row>
    <row r="52" spans="2:25" ht="15.95" customHeight="1" x14ac:dyDescent="0.15">
      <c r="B52" s="575"/>
      <c r="C52" s="569" t="s">
        <v>202</v>
      </c>
      <c r="D52" s="570"/>
      <c r="E52" s="119">
        <v>2</v>
      </c>
      <c r="F52" s="120">
        <v>126.80000305175781</v>
      </c>
      <c r="G52" s="121" t="s">
        <v>175</v>
      </c>
      <c r="H52" s="121" t="s">
        <v>433</v>
      </c>
      <c r="I52" s="121" t="s">
        <v>165</v>
      </c>
      <c r="J52" s="571" t="s">
        <v>165</v>
      </c>
      <c r="K52" s="571"/>
      <c r="L52" s="571"/>
      <c r="M52" s="121" t="s">
        <v>434</v>
      </c>
      <c r="N52" s="121" t="s">
        <v>369</v>
      </c>
      <c r="O52" s="121" t="s">
        <v>370</v>
      </c>
      <c r="P52" s="121"/>
      <c r="Q52" s="121" t="s">
        <v>370</v>
      </c>
      <c r="R52" s="121" t="s">
        <v>371</v>
      </c>
      <c r="S52" s="121" t="s">
        <v>372</v>
      </c>
      <c r="T52" s="121" t="s">
        <v>373</v>
      </c>
      <c r="U52" s="571" t="s">
        <v>374</v>
      </c>
      <c r="V52" s="572"/>
      <c r="W52" s="572"/>
      <c r="X52" s="572"/>
      <c r="Y52" s="121" t="s">
        <v>375</v>
      </c>
    </row>
    <row r="53" spans="2:25" ht="15.95" customHeight="1" x14ac:dyDescent="0.15">
      <c r="B53" s="575"/>
      <c r="C53" s="569" t="s">
        <v>202</v>
      </c>
      <c r="D53" s="570"/>
      <c r="E53" s="119">
        <v>3</v>
      </c>
      <c r="F53" s="120">
        <v>121.90000152587891</v>
      </c>
      <c r="G53" s="121" t="s">
        <v>390</v>
      </c>
      <c r="H53" s="121" t="s">
        <v>391</v>
      </c>
      <c r="I53" s="121" t="s">
        <v>377</v>
      </c>
      <c r="J53" s="571" t="s">
        <v>167</v>
      </c>
      <c r="K53" s="571"/>
      <c r="L53" s="571"/>
      <c r="M53" s="121" t="s">
        <v>395</v>
      </c>
      <c r="N53" s="121" t="s">
        <v>395</v>
      </c>
      <c r="O53" s="121" t="s">
        <v>370</v>
      </c>
      <c r="P53" s="121"/>
      <c r="Q53" s="121" t="s">
        <v>370</v>
      </c>
      <c r="R53" s="121" t="s">
        <v>371</v>
      </c>
      <c r="S53" s="121" t="s">
        <v>372</v>
      </c>
      <c r="T53" s="121" t="s">
        <v>373</v>
      </c>
      <c r="U53" s="571" t="s">
        <v>374</v>
      </c>
      <c r="V53" s="572"/>
      <c r="W53" s="572"/>
      <c r="X53" s="572"/>
      <c r="Y53" s="121" t="s">
        <v>375</v>
      </c>
    </row>
    <row r="54" spans="2:25" ht="15.95" customHeight="1" x14ac:dyDescent="0.15">
      <c r="B54" s="575"/>
      <c r="C54" s="569" t="s">
        <v>202</v>
      </c>
      <c r="D54" s="570"/>
      <c r="E54" s="119">
        <v>4</v>
      </c>
      <c r="F54" s="120">
        <v>119.19999694824219</v>
      </c>
      <c r="G54" s="121" t="s">
        <v>396</v>
      </c>
      <c r="H54" s="121" t="s">
        <v>401</v>
      </c>
      <c r="I54" s="121" t="s">
        <v>900</v>
      </c>
      <c r="J54" s="274" t="s">
        <v>167</v>
      </c>
      <c r="K54" s="573"/>
      <c r="L54" s="275"/>
      <c r="M54" s="121" t="s">
        <v>417</v>
      </c>
      <c r="N54" s="121" t="s">
        <v>417</v>
      </c>
      <c r="O54" s="121" t="s">
        <v>370</v>
      </c>
      <c r="P54" s="121"/>
      <c r="Q54" s="121"/>
      <c r="R54" s="121" t="s">
        <v>371</v>
      </c>
      <c r="S54" s="121" t="s">
        <v>935</v>
      </c>
      <c r="T54" s="121" t="s">
        <v>373</v>
      </c>
      <c r="U54" s="571" t="s">
        <v>374</v>
      </c>
      <c r="V54" s="572"/>
      <c r="W54" s="572"/>
      <c r="X54" s="572"/>
      <c r="Y54" s="121"/>
    </row>
    <row r="55" spans="2:25" ht="15.95" customHeight="1" x14ac:dyDescent="0.15">
      <c r="B55" s="575"/>
      <c r="C55" s="569" t="s">
        <v>202</v>
      </c>
      <c r="D55" s="570"/>
      <c r="E55" s="119">
        <v>5</v>
      </c>
      <c r="F55" s="120">
        <v>120.90000152587891</v>
      </c>
      <c r="G55" s="121" t="s">
        <v>175</v>
      </c>
      <c r="H55" s="121" t="s">
        <v>376</v>
      </c>
      <c r="I55" s="121" t="s">
        <v>165</v>
      </c>
      <c r="J55" s="571" t="s">
        <v>165</v>
      </c>
      <c r="K55" s="571"/>
      <c r="L55" s="571"/>
      <c r="M55" s="121" t="s">
        <v>435</v>
      </c>
      <c r="N55" s="121" t="s">
        <v>393</v>
      </c>
      <c r="O55" s="121" t="s">
        <v>393</v>
      </c>
      <c r="P55" s="121"/>
      <c r="Q55" s="121" t="s">
        <v>382</v>
      </c>
      <c r="R55" s="121" t="s">
        <v>371</v>
      </c>
      <c r="S55" s="121" t="s">
        <v>383</v>
      </c>
      <c r="T55" s="121" t="s">
        <v>394</v>
      </c>
      <c r="U55" s="571" t="s">
        <v>394</v>
      </c>
      <c r="V55" s="572"/>
      <c r="W55" s="572"/>
      <c r="X55" s="572"/>
      <c r="Y55" s="121" t="s">
        <v>413</v>
      </c>
    </row>
    <row r="56" spans="2:25" ht="15.95" customHeight="1" x14ac:dyDescent="0.15">
      <c r="B56" s="575"/>
      <c r="C56" s="569" t="s">
        <v>204</v>
      </c>
      <c r="D56" s="570"/>
      <c r="E56" s="119">
        <v>1</v>
      </c>
      <c r="F56" s="120">
        <v>135.80000305175781</v>
      </c>
      <c r="G56" s="121" t="s">
        <v>175</v>
      </c>
      <c r="H56" s="121" t="s">
        <v>404</v>
      </c>
      <c r="I56" s="121" t="s">
        <v>165</v>
      </c>
      <c r="J56" s="571" t="s">
        <v>165</v>
      </c>
      <c r="K56" s="571"/>
      <c r="L56" s="571"/>
      <c r="M56" s="121" t="s">
        <v>436</v>
      </c>
      <c r="N56" s="121" t="s">
        <v>369</v>
      </c>
      <c r="O56" s="121" t="s">
        <v>370</v>
      </c>
      <c r="P56" s="121"/>
      <c r="Q56" s="121" t="s">
        <v>370</v>
      </c>
      <c r="R56" s="121" t="s">
        <v>371</v>
      </c>
      <c r="S56" s="121" t="s">
        <v>372</v>
      </c>
      <c r="T56" s="121" t="s">
        <v>373</v>
      </c>
      <c r="U56" s="571" t="s">
        <v>374</v>
      </c>
      <c r="V56" s="572"/>
      <c r="W56" s="572"/>
      <c r="X56" s="572"/>
      <c r="Y56" s="121" t="s">
        <v>375</v>
      </c>
    </row>
    <row r="57" spans="2:25" ht="15.95" customHeight="1" x14ac:dyDescent="0.15">
      <c r="B57" s="575"/>
      <c r="C57" s="569" t="s">
        <v>204</v>
      </c>
      <c r="D57" s="570"/>
      <c r="E57" s="119">
        <v>2</v>
      </c>
      <c r="F57" s="120">
        <v>132.30000305175781</v>
      </c>
      <c r="G57" s="121" t="s">
        <v>396</v>
      </c>
      <c r="H57" s="121" t="s">
        <v>397</v>
      </c>
      <c r="I57" s="121" t="s">
        <v>900</v>
      </c>
      <c r="J57" s="274" t="s">
        <v>167</v>
      </c>
      <c r="K57" s="573"/>
      <c r="L57" s="275"/>
      <c r="M57" s="121" t="s">
        <v>428</v>
      </c>
      <c r="N57" s="121" t="s">
        <v>393</v>
      </c>
      <c r="O57" s="121" t="s">
        <v>393</v>
      </c>
      <c r="P57" s="121"/>
      <c r="Q57" s="121"/>
      <c r="R57" s="121" t="s">
        <v>371</v>
      </c>
      <c r="S57" s="121" t="s">
        <v>935</v>
      </c>
      <c r="T57" s="121" t="s">
        <v>394</v>
      </c>
      <c r="U57" s="571" t="s">
        <v>394</v>
      </c>
      <c r="V57" s="572"/>
      <c r="W57" s="572"/>
      <c r="X57" s="572"/>
      <c r="Y57" s="121"/>
    </row>
    <row r="58" spans="2:25" ht="15.95" customHeight="1" x14ac:dyDescent="0.15">
      <c r="B58" s="575"/>
      <c r="C58" s="569" t="s">
        <v>204</v>
      </c>
      <c r="D58" s="570"/>
      <c r="E58" s="119">
        <v>3</v>
      </c>
      <c r="F58" s="120">
        <v>132.69999694824219</v>
      </c>
      <c r="G58" s="121" t="s">
        <v>396</v>
      </c>
      <c r="H58" s="121" t="s">
        <v>397</v>
      </c>
      <c r="I58" s="121" t="s">
        <v>900</v>
      </c>
      <c r="J58" s="274" t="s">
        <v>167</v>
      </c>
      <c r="K58" s="573"/>
      <c r="L58" s="275"/>
      <c r="M58" s="121" t="s">
        <v>421</v>
      </c>
      <c r="N58" s="121" t="s">
        <v>393</v>
      </c>
      <c r="O58" s="121" t="s">
        <v>393</v>
      </c>
      <c r="P58" s="121"/>
      <c r="Q58" s="121"/>
      <c r="R58" s="121" t="s">
        <v>371</v>
      </c>
      <c r="S58" s="121" t="s">
        <v>935</v>
      </c>
      <c r="T58" s="121" t="s">
        <v>394</v>
      </c>
      <c r="U58" s="571" t="s">
        <v>394</v>
      </c>
      <c r="V58" s="572"/>
      <c r="W58" s="572"/>
      <c r="X58" s="572"/>
      <c r="Y58" s="121"/>
    </row>
    <row r="59" spans="2:25" ht="15.95" customHeight="1" x14ac:dyDescent="0.15">
      <c r="B59" s="575"/>
      <c r="C59" s="569" t="s">
        <v>205</v>
      </c>
      <c r="D59" s="570"/>
      <c r="E59" s="119">
        <v>1</v>
      </c>
      <c r="F59" s="120">
        <v>136.69999694824219</v>
      </c>
      <c r="G59" s="121" t="s">
        <v>390</v>
      </c>
      <c r="H59" s="121" t="s">
        <v>391</v>
      </c>
      <c r="I59" s="121" t="s">
        <v>377</v>
      </c>
      <c r="J59" s="571" t="s">
        <v>167</v>
      </c>
      <c r="K59" s="571"/>
      <c r="L59" s="571"/>
      <c r="M59" s="121" t="s">
        <v>403</v>
      </c>
      <c r="N59" s="121" t="s">
        <v>393</v>
      </c>
      <c r="O59" s="121" t="s">
        <v>393</v>
      </c>
      <c r="P59" s="121"/>
      <c r="Q59" s="121" t="s">
        <v>370</v>
      </c>
      <c r="R59" s="121" t="s">
        <v>371</v>
      </c>
      <c r="S59" s="121" t="s">
        <v>372</v>
      </c>
      <c r="T59" s="121" t="s">
        <v>394</v>
      </c>
      <c r="U59" s="571" t="s">
        <v>394</v>
      </c>
      <c r="V59" s="572"/>
      <c r="W59" s="572"/>
      <c r="X59" s="572"/>
      <c r="Y59" s="121" t="s">
        <v>375</v>
      </c>
    </row>
    <row r="60" spans="2:25" ht="15.95" customHeight="1" x14ac:dyDescent="0.15">
      <c r="B60" s="575"/>
      <c r="C60" s="569" t="s">
        <v>206</v>
      </c>
      <c r="D60" s="570"/>
      <c r="E60" s="119">
        <v>1</v>
      </c>
      <c r="F60" s="120">
        <v>147.39999389648438</v>
      </c>
      <c r="G60" s="121" t="s">
        <v>175</v>
      </c>
      <c r="H60" s="121" t="s">
        <v>379</v>
      </c>
      <c r="I60" s="121" t="s">
        <v>165</v>
      </c>
      <c r="J60" s="571" t="s">
        <v>165</v>
      </c>
      <c r="K60" s="571"/>
      <c r="L60" s="571"/>
      <c r="M60" s="121" t="s">
        <v>437</v>
      </c>
      <c r="N60" s="121" t="s">
        <v>393</v>
      </c>
      <c r="O60" s="121" t="s">
        <v>393</v>
      </c>
      <c r="P60" s="121"/>
      <c r="Q60" s="121" t="s">
        <v>370</v>
      </c>
      <c r="R60" s="121" t="s">
        <v>371</v>
      </c>
      <c r="S60" s="121" t="s">
        <v>372</v>
      </c>
      <c r="T60" s="121" t="s">
        <v>394</v>
      </c>
      <c r="U60" s="571" t="s">
        <v>394</v>
      </c>
      <c r="V60" s="572"/>
      <c r="W60" s="572"/>
      <c r="X60" s="572"/>
      <c r="Y60" s="121" t="s">
        <v>375</v>
      </c>
    </row>
    <row r="61" spans="2:25" ht="15.95" customHeight="1" x14ac:dyDescent="0.15">
      <c r="B61" s="575"/>
      <c r="C61" s="569" t="s">
        <v>206</v>
      </c>
      <c r="D61" s="570"/>
      <c r="E61" s="119">
        <v>2</v>
      </c>
      <c r="F61" s="120">
        <v>151.69999694824219</v>
      </c>
      <c r="G61" s="121" t="s">
        <v>396</v>
      </c>
      <c r="H61" s="121" t="s">
        <v>397</v>
      </c>
      <c r="I61" s="121" t="s">
        <v>900</v>
      </c>
      <c r="J61" s="274" t="s">
        <v>167</v>
      </c>
      <c r="K61" s="573"/>
      <c r="L61" s="275"/>
      <c r="M61" s="121" t="s">
        <v>403</v>
      </c>
      <c r="N61" s="121" t="s">
        <v>393</v>
      </c>
      <c r="O61" s="121" t="s">
        <v>393</v>
      </c>
      <c r="P61" s="121"/>
      <c r="Q61" s="121"/>
      <c r="R61" s="121" t="s">
        <v>371</v>
      </c>
      <c r="S61" s="121" t="s">
        <v>935</v>
      </c>
      <c r="T61" s="121" t="s">
        <v>394</v>
      </c>
      <c r="U61" s="571" t="s">
        <v>394</v>
      </c>
      <c r="V61" s="572"/>
      <c r="W61" s="572"/>
      <c r="X61" s="572"/>
      <c r="Y61" s="121"/>
    </row>
    <row r="62" spans="2:25" ht="15.95" customHeight="1" x14ac:dyDescent="0.15">
      <c r="B62" s="575"/>
      <c r="C62" s="569" t="s">
        <v>206</v>
      </c>
      <c r="D62" s="570"/>
      <c r="E62" s="119">
        <v>4</v>
      </c>
      <c r="F62" s="120">
        <v>147.5</v>
      </c>
      <c r="G62" s="121" t="s">
        <v>396</v>
      </c>
      <c r="H62" s="121" t="s">
        <v>399</v>
      </c>
      <c r="I62" s="121" t="s">
        <v>165</v>
      </c>
      <c r="J62" s="571" t="s">
        <v>166</v>
      </c>
      <c r="K62" s="571"/>
      <c r="L62" s="571"/>
      <c r="M62" s="121" t="s">
        <v>400</v>
      </c>
      <c r="N62" s="121" t="s">
        <v>393</v>
      </c>
      <c r="O62" s="121" t="s">
        <v>393</v>
      </c>
      <c r="P62" s="121"/>
      <c r="Q62" s="121" t="s">
        <v>370</v>
      </c>
      <c r="R62" s="121" t="s">
        <v>371</v>
      </c>
      <c r="S62" s="121" t="s">
        <v>372</v>
      </c>
      <c r="T62" s="121" t="s">
        <v>394</v>
      </c>
      <c r="U62" s="571" t="s">
        <v>394</v>
      </c>
      <c r="V62" s="572"/>
      <c r="W62" s="572"/>
      <c r="X62" s="572"/>
      <c r="Y62" s="121" t="s">
        <v>375</v>
      </c>
    </row>
    <row r="63" spans="2:25" ht="15.95" customHeight="1" x14ac:dyDescent="0.15">
      <c r="B63" s="575"/>
      <c r="C63" s="569" t="s">
        <v>207</v>
      </c>
      <c r="D63" s="570"/>
      <c r="E63" s="119">
        <v>1</v>
      </c>
      <c r="F63" s="120">
        <v>155.10000610351563</v>
      </c>
      <c r="G63" s="121" t="s">
        <v>396</v>
      </c>
      <c r="H63" s="121" t="s">
        <v>401</v>
      </c>
      <c r="I63" s="121" t="s">
        <v>900</v>
      </c>
      <c r="J63" s="274" t="s">
        <v>167</v>
      </c>
      <c r="K63" s="573"/>
      <c r="L63" s="275"/>
      <c r="M63" s="121" t="s">
        <v>438</v>
      </c>
      <c r="N63" s="121" t="s">
        <v>438</v>
      </c>
      <c r="O63" s="121" t="s">
        <v>370</v>
      </c>
      <c r="P63" s="121"/>
      <c r="Q63" s="121"/>
      <c r="R63" s="121" t="s">
        <v>371</v>
      </c>
      <c r="S63" s="121" t="s">
        <v>935</v>
      </c>
      <c r="T63" s="121" t="s">
        <v>373</v>
      </c>
      <c r="U63" s="571" t="s">
        <v>374</v>
      </c>
      <c r="V63" s="572"/>
      <c r="W63" s="572"/>
      <c r="X63" s="572"/>
      <c r="Y63" s="121"/>
    </row>
    <row r="64" spans="2:25" ht="15.95" customHeight="1" x14ac:dyDescent="0.15">
      <c r="B64" s="575"/>
      <c r="C64" s="569" t="s">
        <v>207</v>
      </c>
      <c r="D64" s="570"/>
      <c r="E64" s="119">
        <v>2</v>
      </c>
      <c r="F64" s="120">
        <v>160.89999389648438</v>
      </c>
      <c r="G64" s="121" t="s">
        <v>396</v>
      </c>
      <c r="H64" s="121" t="s">
        <v>401</v>
      </c>
      <c r="I64" s="121" t="s">
        <v>900</v>
      </c>
      <c r="J64" s="274" t="s">
        <v>167</v>
      </c>
      <c r="K64" s="573"/>
      <c r="L64" s="275"/>
      <c r="M64" s="121" t="s">
        <v>439</v>
      </c>
      <c r="N64" s="121" t="s">
        <v>439</v>
      </c>
      <c r="O64" s="121" t="s">
        <v>370</v>
      </c>
      <c r="P64" s="121"/>
      <c r="Q64" s="121"/>
      <c r="R64" s="121" t="s">
        <v>371</v>
      </c>
      <c r="S64" s="121" t="s">
        <v>935</v>
      </c>
      <c r="T64" s="121" t="s">
        <v>373</v>
      </c>
      <c r="U64" s="571" t="s">
        <v>374</v>
      </c>
      <c r="V64" s="572"/>
      <c r="W64" s="572"/>
      <c r="X64" s="572"/>
      <c r="Y64" s="121"/>
    </row>
    <row r="65" spans="2:25" ht="15.95" customHeight="1" x14ac:dyDescent="0.15">
      <c r="B65" s="575"/>
      <c r="C65" s="569" t="s">
        <v>207</v>
      </c>
      <c r="D65" s="570"/>
      <c r="E65" s="119">
        <v>3</v>
      </c>
      <c r="F65" s="120">
        <v>154.69999694824219</v>
      </c>
      <c r="G65" s="121" t="s">
        <v>175</v>
      </c>
      <c r="H65" s="121" t="s">
        <v>420</v>
      </c>
      <c r="I65" s="121" t="s">
        <v>377</v>
      </c>
      <c r="J65" s="571" t="s">
        <v>162</v>
      </c>
      <c r="K65" s="571"/>
      <c r="L65" s="571"/>
      <c r="M65" s="121" t="s">
        <v>421</v>
      </c>
      <c r="N65" s="121" t="s">
        <v>393</v>
      </c>
      <c r="O65" s="121" t="s">
        <v>393</v>
      </c>
      <c r="P65" s="121"/>
      <c r="Q65" s="121" t="s">
        <v>370</v>
      </c>
      <c r="R65" s="121" t="s">
        <v>371</v>
      </c>
      <c r="S65" s="121" t="s">
        <v>372</v>
      </c>
      <c r="T65" s="121" t="s">
        <v>394</v>
      </c>
      <c r="U65" s="571" t="s">
        <v>394</v>
      </c>
      <c r="V65" s="572"/>
      <c r="W65" s="572"/>
      <c r="X65" s="572"/>
      <c r="Y65" s="121" t="s">
        <v>375</v>
      </c>
    </row>
    <row r="66" spans="2:25" ht="15.95" customHeight="1" x14ac:dyDescent="0.15">
      <c r="B66" s="575"/>
      <c r="C66" s="569" t="s">
        <v>208</v>
      </c>
      <c r="D66" s="570"/>
      <c r="E66" s="119">
        <v>1</v>
      </c>
      <c r="F66" s="120">
        <v>162.80000305175781</v>
      </c>
      <c r="G66" s="121" t="s">
        <v>175</v>
      </c>
      <c r="H66" s="121" t="s">
        <v>424</v>
      </c>
      <c r="I66" s="121" t="s">
        <v>377</v>
      </c>
      <c r="J66" s="571" t="s">
        <v>167</v>
      </c>
      <c r="K66" s="571"/>
      <c r="L66" s="571"/>
      <c r="M66" s="121" t="s">
        <v>394</v>
      </c>
      <c r="N66" s="121" t="s">
        <v>425</v>
      </c>
      <c r="O66" s="121" t="s">
        <v>370</v>
      </c>
      <c r="P66" s="121"/>
      <c r="Q66" s="121" t="s">
        <v>426</v>
      </c>
      <c r="R66" s="121" t="s">
        <v>371</v>
      </c>
      <c r="S66" s="121" t="s">
        <v>371</v>
      </c>
      <c r="T66" s="121" t="s">
        <v>427</v>
      </c>
      <c r="U66" s="571" t="s">
        <v>385</v>
      </c>
      <c r="V66" s="572"/>
      <c r="W66" s="572"/>
      <c r="X66" s="572"/>
      <c r="Y66" s="121"/>
    </row>
    <row r="67" spans="2:25" ht="15.95" customHeight="1" x14ac:dyDescent="0.15">
      <c r="B67" s="575"/>
      <c r="C67" s="569" t="s">
        <v>208</v>
      </c>
      <c r="D67" s="570"/>
      <c r="E67" s="119">
        <v>2</v>
      </c>
      <c r="F67" s="120">
        <v>162.80000305175781</v>
      </c>
      <c r="G67" s="121" t="s">
        <v>175</v>
      </c>
      <c r="H67" s="121" t="s">
        <v>420</v>
      </c>
      <c r="I67" s="121" t="s">
        <v>377</v>
      </c>
      <c r="J67" s="571" t="s">
        <v>167</v>
      </c>
      <c r="K67" s="571"/>
      <c r="L67" s="571"/>
      <c r="M67" s="121" t="s">
        <v>394</v>
      </c>
      <c r="N67" s="121" t="s">
        <v>425</v>
      </c>
      <c r="O67" s="121" t="s">
        <v>370</v>
      </c>
      <c r="P67" s="121"/>
      <c r="Q67" s="121" t="s">
        <v>426</v>
      </c>
      <c r="R67" s="121" t="s">
        <v>371</v>
      </c>
      <c r="S67" s="121" t="s">
        <v>371</v>
      </c>
      <c r="T67" s="121" t="s">
        <v>427</v>
      </c>
      <c r="U67" s="571" t="s">
        <v>385</v>
      </c>
      <c r="V67" s="572"/>
      <c r="W67" s="572"/>
      <c r="X67" s="572"/>
      <c r="Y67" s="121"/>
    </row>
    <row r="68" spans="2:25" ht="15.95" customHeight="1" x14ac:dyDescent="0.15">
      <c r="B68" s="575"/>
      <c r="C68" s="569" t="s">
        <v>208</v>
      </c>
      <c r="D68" s="570"/>
      <c r="E68" s="119">
        <v>3</v>
      </c>
      <c r="F68" s="120">
        <v>163.89999389648438</v>
      </c>
      <c r="G68" s="121" t="s">
        <v>396</v>
      </c>
      <c r="H68" s="121" t="s">
        <v>401</v>
      </c>
      <c r="I68" s="121" t="s">
        <v>900</v>
      </c>
      <c r="J68" s="274" t="s">
        <v>167</v>
      </c>
      <c r="K68" s="573"/>
      <c r="L68" s="275"/>
      <c r="M68" s="121" t="s">
        <v>440</v>
      </c>
      <c r="N68" s="121" t="s">
        <v>440</v>
      </c>
      <c r="O68" s="121" t="s">
        <v>370</v>
      </c>
      <c r="P68" s="121"/>
      <c r="Q68" s="121"/>
      <c r="R68" s="121" t="s">
        <v>371</v>
      </c>
      <c r="S68" s="121" t="s">
        <v>935</v>
      </c>
      <c r="T68" s="121" t="s">
        <v>373</v>
      </c>
      <c r="U68" s="571" t="s">
        <v>374</v>
      </c>
      <c r="V68" s="572"/>
      <c r="W68" s="572"/>
      <c r="X68" s="572"/>
      <c r="Y68" s="121"/>
    </row>
    <row r="69" spans="2:25" ht="15.95" customHeight="1" x14ac:dyDescent="0.15">
      <c r="B69" s="575"/>
      <c r="C69" s="569" t="s">
        <v>209</v>
      </c>
      <c r="D69" s="570"/>
      <c r="E69" s="119">
        <v>1</v>
      </c>
      <c r="F69" s="120">
        <v>173.60000610351563</v>
      </c>
      <c r="G69" s="121" t="s">
        <v>175</v>
      </c>
      <c r="H69" s="121" t="s">
        <v>420</v>
      </c>
      <c r="I69" s="121" t="s">
        <v>377</v>
      </c>
      <c r="J69" s="571" t="s">
        <v>162</v>
      </c>
      <c r="K69" s="571"/>
      <c r="L69" s="571"/>
      <c r="M69" s="121" t="s">
        <v>441</v>
      </c>
      <c r="N69" s="121" t="s">
        <v>393</v>
      </c>
      <c r="O69" s="121" t="s">
        <v>393</v>
      </c>
      <c r="P69" s="121"/>
      <c r="Q69" s="121" t="s">
        <v>370</v>
      </c>
      <c r="R69" s="121" t="s">
        <v>371</v>
      </c>
      <c r="S69" s="121" t="s">
        <v>372</v>
      </c>
      <c r="T69" s="121" t="s">
        <v>394</v>
      </c>
      <c r="U69" s="571" t="s">
        <v>394</v>
      </c>
      <c r="V69" s="572"/>
      <c r="W69" s="572"/>
      <c r="X69" s="572"/>
      <c r="Y69" s="121" t="s">
        <v>375</v>
      </c>
    </row>
    <row r="70" spans="2:25" ht="15.95" customHeight="1" x14ac:dyDescent="0.15">
      <c r="B70" s="575"/>
      <c r="C70" s="569" t="s">
        <v>211</v>
      </c>
      <c r="D70" s="570"/>
      <c r="E70" s="119">
        <v>1</v>
      </c>
      <c r="F70" s="120">
        <v>184.39999389648438</v>
      </c>
      <c r="G70" s="121" t="s">
        <v>396</v>
      </c>
      <c r="H70" s="121" t="s">
        <v>401</v>
      </c>
      <c r="I70" s="121" t="s">
        <v>900</v>
      </c>
      <c r="J70" s="274" t="s">
        <v>167</v>
      </c>
      <c r="K70" s="573"/>
      <c r="L70" s="275"/>
      <c r="M70" s="121" t="s">
        <v>442</v>
      </c>
      <c r="N70" s="121" t="s">
        <v>393</v>
      </c>
      <c r="O70" s="121" t="s">
        <v>393</v>
      </c>
      <c r="P70" s="121"/>
      <c r="Q70" s="121"/>
      <c r="R70" s="121" t="s">
        <v>371</v>
      </c>
      <c r="S70" s="121" t="s">
        <v>935</v>
      </c>
      <c r="T70" s="121" t="s">
        <v>394</v>
      </c>
      <c r="U70" s="571" t="s">
        <v>394</v>
      </c>
      <c r="V70" s="572"/>
      <c r="W70" s="572"/>
      <c r="X70" s="572"/>
      <c r="Y70" s="121"/>
    </row>
    <row r="71" spans="2:25" ht="15.95" customHeight="1" x14ac:dyDescent="0.15">
      <c r="B71" s="575"/>
      <c r="C71" s="569" t="s">
        <v>212</v>
      </c>
      <c r="D71" s="570"/>
      <c r="E71" s="119">
        <v>1</v>
      </c>
      <c r="F71" s="120">
        <v>191.30000305175781</v>
      </c>
      <c r="G71" s="121" t="s">
        <v>175</v>
      </c>
      <c r="H71" s="121" t="s">
        <v>424</v>
      </c>
      <c r="I71" s="121" t="s">
        <v>377</v>
      </c>
      <c r="J71" s="571" t="s">
        <v>167</v>
      </c>
      <c r="K71" s="571"/>
      <c r="L71" s="571"/>
      <c r="M71" s="121" t="s">
        <v>394</v>
      </c>
      <c r="N71" s="121" t="s">
        <v>425</v>
      </c>
      <c r="O71" s="121" t="s">
        <v>370</v>
      </c>
      <c r="P71" s="121"/>
      <c r="Q71" s="121" t="s">
        <v>426</v>
      </c>
      <c r="R71" s="121" t="s">
        <v>371</v>
      </c>
      <c r="S71" s="121" t="s">
        <v>371</v>
      </c>
      <c r="T71" s="121" t="s">
        <v>427</v>
      </c>
      <c r="U71" s="571" t="s">
        <v>385</v>
      </c>
      <c r="V71" s="572"/>
      <c r="W71" s="572"/>
      <c r="X71" s="572"/>
      <c r="Y71" s="121"/>
    </row>
    <row r="72" spans="2:25" ht="15.95" customHeight="1" x14ac:dyDescent="0.15">
      <c r="B72" s="575"/>
      <c r="C72" s="569" t="s">
        <v>212</v>
      </c>
      <c r="D72" s="570"/>
      <c r="E72" s="119">
        <v>2</v>
      </c>
      <c r="F72" s="120">
        <v>194</v>
      </c>
      <c r="G72" s="121" t="s">
        <v>175</v>
      </c>
      <c r="H72" s="121" t="s">
        <v>424</v>
      </c>
      <c r="I72" s="121" t="s">
        <v>377</v>
      </c>
      <c r="J72" s="571" t="s">
        <v>167</v>
      </c>
      <c r="K72" s="571"/>
      <c r="L72" s="571"/>
      <c r="M72" s="121" t="s">
        <v>394</v>
      </c>
      <c r="N72" s="121" t="s">
        <v>425</v>
      </c>
      <c r="O72" s="121" t="s">
        <v>370</v>
      </c>
      <c r="P72" s="121"/>
      <c r="Q72" s="121" t="s">
        <v>426</v>
      </c>
      <c r="R72" s="121" t="s">
        <v>371</v>
      </c>
      <c r="S72" s="121" t="s">
        <v>371</v>
      </c>
      <c r="T72" s="121" t="s">
        <v>427</v>
      </c>
      <c r="U72" s="571" t="s">
        <v>385</v>
      </c>
      <c r="V72" s="572"/>
      <c r="W72" s="572"/>
      <c r="X72" s="572"/>
      <c r="Y72" s="121"/>
    </row>
    <row r="73" spans="2:25" ht="15.95" customHeight="1" x14ac:dyDescent="0.15">
      <c r="B73" s="575"/>
      <c r="C73" s="569" t="s">
        <v>212</v>
      </c>
      <c r="D73" s="570"/>
      <c r="E73" s="119">
        <v>3</v>
      </c>
      <c r="F73" s="120">
        <v>196.39999389648438</v>
      </c>
      <c r="G73" s="121" t="s">
        <v>175</v>
      </c>
      <c r="H73" s="121" t="s">
        <v>424</v>
      </c>
      <c r="I73" s="121" t="s">
        <v>377</v>
      </c>
      <c r="J73" s="571" t="s">
        <v>167</v>
      </c>
      <c r="K73" s="571"/>
      <c r="L73" s="571"/>
      <c r="M73" s="121" t="s">
        <v>394</v>
      </c>
      <c r="N73" s="121" t="s">
        <v>425</v>
      </c>
      <c r="O73" s="121" t="s">
        <v>370</v>
      </c>
      <c r="P73" s="121"/>
      <c r="Q73" s="121" t="s">
        <v>426</v>
      </c>
      <c r="R73" s="121" t="s">
        <v>371</v>
      </c>
      <c r="S73" s="121" t="s">
        <v>371</v>
      </c>
      <c r="T73" s="121" t="s">
        <v>427</v>
      </c>
      <c r="U73" s="571" t="s">
        <v>385</v>
      </c>
      <c r="V73" s="572"/>
      <c r="W73" s="572"/>
      <c r="X73" s="572"/>
      <c r="Y73" s="121"/>
    </row>
    <row r="74" spans="2:25" ht="15.95" customHeight="1" x14ac:dyDescent="0.15">
      <c r="B74" s="575"/>
      <c r="C74" s="569" t="s">
        <v>212</v>
      </c>
      <c r="D74" s="570"/>
      <c r="E74" s="119">
        <v>4</v>
      </c>
      <c r="F74" s="120">
        <v>198.80000305175781</v>
      </c>
      <c r="G74" s="121" t="s">
        <v>175</v>
      </c>
      <c r="H74" s="121" t="s">
        <v>379</v>
      </c>
      <c r="I74" s="121" t="s">
        <v>165</v>
      </c>
      <c r="J74" s="571" t="s">
        <v>165</v>
      </c>
      <c r="K74" s="571"/>
      <c r="L74" s="571"/>
      <c r="M74" s="121" t="s">
        <v>443</v>
      </c>
      <c r="N74" s="121" t="s">
        <v>369</v>
      </c>
      <c r="O74" s="121" t="s">
        <v>370</v>
      </c>
      <c r="P74" s="121"/>
      <c r="Q74" s="121" t="s">
        <v>370</v>
      </c>
      <c r="R74" s="121" t="s">
        <v>371</v>
      </c>
      <c r="S74" s="121" t="s">
        <v>372</v>
      </c>
      <c r="T74" s="121" t="s">
        <v>373</v>
      </c>
      <c r="U74" s="571" t="s">
        <v>374</v>
      </c>
      <c r="V74" s="572"/>
      <c r="W74" s="572"/>
      <c r="X74" s="572"/>
      <c r="Y74" s="121" t="s">
        <v>375</v>
      </c>
    </row>
    <row r="75" spans="2:25" ht="15.95" customHeight="1" x14ac:dyDescent="0.15">
      <c r="B75" s="575"/>
      <c r="C75" s="569" t="s">
        <v>212</v>
      </c>
      <c r="D75" s="570"/>
      <c r="E75" s="119">
        <v>5</v>
      </c>
      <c r="F75" s="120">
        <v>191.69999694824219</v>
      </c>
      <c r="G75" s="121" t="s">
        <v>396</v>
      </c>
      <c r="H75" s="121" t="s">
        <v>397</v>
      </c>
      <c r="I75" s="121" t="s">
        <v>900</v>
      </c>
      <c r="J75" s="274" t="s">
        <v>167</v>
      </c>
      <c r="K75" s="573"/>
      <c r="L75" s="275"/>
      <c r="M75" s="121" t="s">
        <v>403</v>
      </c>
      <c r="N75" s="121" t="s">
        <v>393</v>
      </c>
      <c r="O75" s="121" t="s">
        <v>393</v>
      </c>
      <c r="P75" s="121"/>
      <c r="Q75" s="121"/>
      <c r="R75" s="121" t="s">
        <v>371</v>
      </c>
      <c r="S75" s="121" t="s">
        <v>935</v>
      </c>
      <c r="T75" s="121" t="s">
        <v>394</v>
      </c>
      <c r="U75" s="571" t="s">
        <v>394</v>
      </c>
      <c r="V75" s="572"/>
      <c r="W75" s="572"/>
      <c r="X75" s="572"/>
      <c r="Y75" s="121"/>
    </row>
    <row r="76" spans="2:25" ht="15.95" customHeight="1" x14ac:dyDescent="0.15">
      <c r="B76" s="575"/>
      <c r="C76" s="569" t="s">
        <v>213</v>
      </c>
      <c r="D76" s="570"/>
      <c r="E76" s="119">
        <v>1</v>
      </c>
      <c r="F76" s="120">
        <v>206.39999389648438</v>
      </c>
      <c r="G76" s="121" t="s">
        <v>175</v>
      </c>
      <c r="H76" s="121" t="s">
        <v>424</v>
      </c>
      <c r="I76" s="121" t="s">
        <v>377</v>
      </c>
      <c r="J76" s="571" t="s">
        <v>162</v>
      </c>
      <c r="K76" s="571"/>
      <c r="L76" s="571"/>
      <c r="M76" s="121" t="s">
        <v>444</v>
      </c>
      <c r="N76" s="121" t="s">
        <v>444</v>
      </c>
      <c r="O76" s="121" t="s">
        <v>370</v>
      </c>
      <c r="P76" s="121"/>
      <c r="Q76" s="121" t="s">
        <v>370</v>
      </c>
      <c r="R76" s="121" t="s">
        <v>371</v>
      </c>
      <c r="S76" s="121" t="s">
        <v>372</v>
      </c>
      <c r="T76" s="121" t="s">
        <v>373</v>
      </c>
      <c r="U76" s="571" t="s">
        <v>374</v>
      </c>
      <c r="V76" s="572"/>
      <c r="W76" s="572"/>
      <c r="X76" s="572"/>
      <c r="Y76" s="121" t="s">
        <v>375</v>
      </c>
    </row>
    <row r="77" spans="2:25" ht="15.95" customHeight="1" x14ac:dyDescent="0.15">
      <c r="B77" s="575"/>
      <c r="C77" s="569" t="s">
        <v>213</v>
      </c>
      <c r="D77" s="570"/>
      <c r="E77" s="119">
        <v>2</v>
      </c>
      <c r="F77" s="120">
        <v>205.5</v>
      </c>
      <c r="G77" s="121" t="s">
        <v>396</v>
      </c>
      <c r="H77" s="121" t="s">
        <v>401</v>
      </c>
      <c r="I77" s="121" t="s">
        <v>900</v>
      </c>
      <c r="J77" s="274" t="s">
        <v>167</v>
      </c>
      <c r="K77" s="573"/>
      <c r="L77" s="275"/>
      <c r="M77" s="121" t="s">
        <v>445</v>
      </c>
      <c r="N77" s="121" t="s">
        <v>445</v>
      </c>
      <c r="O77" s="121" t="s">
        <v>370</v>
      </c>
      <c r="P77" s="121"/>
      <c r="Q77" s="121"/>
      <c r="R77" s="121" t="s">
        <v>371</v>
      </c>
      <c r="S77" s="121" t="s">
        <v>935</v>
      </c>
      <c r="T77" s="121" t="s">
        <v>373</v>
      </c>
      <c r="U77" s="571" t="s">
        <v>374</v>
      </c>
      <c r="V77" s="572"/>
      <c r="W77" s="572"/>
      <c r="X77" s="572"/>
      <c r="Y77" s="121"/>
    </row>
    <row r="78" spans="2:25" ht="15.95" customHeight="1" x14ac:dyDescent="0.15">
      <c r="B78" s="575"/>
      <c r="C78" s="569" t="s">
        <v>213</v>
      </c>
      <c r="D78" s="570"/>
      <c r="E78" s="119">
        <v>3</v>
      </c>
      <c r="F78" s="120">
        <v>199.10000610351563</v>
      </c>
      <c r="G78" s="121" t="s">
        <v>175</v>
      </c>
      <c r="H78" s="121" t="s">
        <v>420</v>
      </c>
      <c r="I78" s="121" t="s">
        <v>377</v>
      </c>
      <c r="J78" s="571" t="s">
        <v>162</v>
      </c>
      <c r="K78" s="571"/>
      <c r="L78" s="571"/>
      <c r="M78" s="121" t="s">
        <v>403</v>
      </c>
      <c r="N78" s="121" t="s">
        <v>393</v>
      </c>
      <c r="O78" s="121" t="s">
        <v>393</v>
      </c>
      <c r="P78" s="121"/>
      <c r="Q78" s="121" t="s">
        <v>370</v>
      </c>
      <c r="R78" s="121" t="s">
        <v>371</v>
      </c>
      <c r="S78" s="121" t="s">
        <v>372</v>
      </c>
      <c r="T78" s="121" t="s">
        <v>394</v>
      </c>
      <c r="U78" s="571" t="s">
        <v>394</v>
      </c>
      <c r="V78" s="572"/>
      <c r="W78" s="572"/>
      <c r="X78" s="572"/>
      <c r="Y78" s="121" t="s">
        <v>375</v>
      </c>
    </row>
    <row r="79" spans="2:25" ht="15.95" customHeight="1" x14ac:dyDescent="0.15">
      <c r="B79" s="575"/>
      <c r="C79" s="569" t="s">
        <v>214</v>
      </c>
      <c r="D79" s="570"/>
      <c r="E79" s="119">
        <v>1</v>
      </c>
      <c r="F79" s="120">
        <v>209.60000610351563</v>
      </c>
      <c r="G79" s="121" t="s">
        <v>175</v>
      </c>
      <c r="H79" s="121" t="s">
        <v>424</v>
      </c>
      <c r="I79" s="121" t="s">
        <v>377</v>
      </c>
      <c r="J79" s="571" t="s">
        <v>167</v>
      </c>
      <c r="K79" s="571"/>
      <c r="L79" s="571"/>
      <c r="M79" s="121" t="s">
        <v>394</v>
      </c>
      <c r="N79" s="121" t="s">
        <v>425</v>
      </c>
      <c r="O79" s="121" t="s">
        <v>370</v>
      </c>
      <c r="P79" s="121"/>
      <c r="Q79" s="121" t="s">
        <v>426</v>
      </c>
      <c r="R79" s="121" t="s">
        <v>371</v>
      </c>
      <c r="S79" s="121" t="s">
        <v>371</v>
      </c>
      <c r="T79" s="121" t="s">
        <v>427</v>
      </c>
      <c r="U79" s="571" t="s">
        <v>385</v>
      </c>
      <c r="V79" s="572"/>
      <c r="W79" s="572"/>
      <c r="X79" s="572"/>
      <c r="Y79" s="121"/>
    </row>
    <row r="80" spans="2:25" ht="15.95" customHeight="1" x14ac:dyDescent="0.15">
      <c r="B80" s="575"/>
      <c r="C80" s="569" t="s">
        <v>215</v>
      </c>
      <c r="D80" s="570"/>
      <c r="E80" s="119">
        <v>1</v>
      </c>
      <c r="F80" s="120">
        <v>225.30000305175781</v>
      </c>
      <c r="G80" s="121" t="s">
        <v>175</v>
      </c>
      <c r="H80" s="121" t="s">
        <v>420</v>
      </c>
      <c r="I80" s="121" t="s">
        <v>377</v>
      </c>
      <c r="J80" s="571" t="s">
        <v>162</v>
      </c>
      <c r="K80" s="571"/>
      <c r="L80" s="571"/>
      <c r="M80" s="121" t="s">
        <v>442</v>
      </c>
      <c r="N80" s="121" t="s">
        <v>442</v>
      </c>
      <c r="O80" s="121" t="s">
        <v>370</v>
      </c>
      <c r="P80" s="121"/>
      <c r="Q80" s="121" t="s">
        <v>370</v>
      </c>
      <c r="R80" s="121" t="s">
        <v>371</v>
      </c>
      <c r="S80" s="121" t="s">
        <v>372</v>
      </c>
      <c r="T80" s="121" t="s">
        <v>373</v>
      </c>
      <c r="U80" s="571" t="s">
        <v>374</v>
      </c>
      <c r="V80" s="572"/>
      <c r="W80" s="572"/>
      <c r="X80" s="572"/>
      <c r="Y80" s="121" t="s">
        <v>375</v>
      </c>
    </row>
    <row r="81" spans="2:25" ht="15.95" customHeight="1" x14ac:dyDescent="0.15">
      <c r="B81" s="575"/>
      <c r="C81" s="569" t="s">
        <v>215</v>
      </c>
      <c r="D81" s="570"/>
      <c r="E81" s="119">
        <v>2</v>
      </c>
      <c r="F81" s="120">
        <v>221.39999389648438</v>
      </c>
      <c r="G81" s="121" t="s">
        <v>396</v>
      </c>
      <c r="H81" s="121" t="s">
        <v>397</v>
      </c>
      <c r="I81" s="121" t="s">
        <v>900</v>
      </c>
      <c r="J81" s="274" t="s">
        <v>167</v>
      </c>
      <c r="K81" s="573"/>
      <c r="L81" s="275"/>
      <c r="M81" s="121" t="s">
        <v>395</v>
      </c>
      <c r="N81" s="121" t="s">
        <v>393</v>
      </c>
      <c r="O81" s="121" t="s">
        <v>393</v>
      </c>
      <c r="P81" s="121"/>
      <c r="Q81" s="121"/>
      <c r="R81" s="121" t="s">
        <v>371</v>
      </c>
      <c r="S81" s="121" t="s">
        <v>935</v>
      </c>
      <c r="T81" s="121" t="s">
        <v>394</v>
      </c>
      <c r="U81" s="571" t="s">
        <v>394</v>
      </c>
      <c r="V81" s="572"/>
      <c r="W81" s="572"/>
      <c r="X81" s="572"/>
      <c r="Y81" s="121"/>
    </row>
    <row r="82" spans="2:25" ht="15.95" customHeight="1" x14ac:dyDescent="0.15">
      <c r="B82" s="575"/>
      <c r="C82" s="569" t="s">
        <v>217</v>
      </c>
      <c r="D82" s="570"/>
      <c r="E82" s="119">
        <v>1</v>
      </c>
      <c r="F82" s="120">
        <v>233.19999694824219</v>
      </c>
      <c r="G82" s="121" t="s">
        <v>175</v>
      </c>
      <c r="H82" s="121" t="s">
        <v>420</v>
      </c>
      <c r="I82" s="121" t="s">
        <v>377</v>
      </c>
      <c r="J82" s="571" t="s">
        <v>167</v>
      </c>
      <c r="K82" s="571"/>
      <c r="L82" s="571"/>
      <c r="M82" s="121" t="s">
        <v>394</v>
      </c>
      <c r="N82" s="121" t="s">
        <v>425</v>
      </c>
      <c r="O82" s="121" t="s">
        <v>370</v>
      </c>
      <c r="P82" s="121"/>
      <c r="Q82" s="121" t="s">
        <v>426</v>
      </c>
      <c r="R82" s="121" t="s">
        <v>371</v>
      </c>
      <c r="S82" s="121" t="s">
        <v>371</v>
      </c>
      <c r="T82" s="121" t="s">
        <v>427</v>
      </c>
      <c r="U82" s="571" t="s">
        <v>385</v>
      </c>
      <c r="V82" s="572"/>
      <c r="W82" s="572"/>
      <c r="X82" s="572"/>
      <c r="Y82" s="121"/>
    </row>
    <row r="83" spans="2:25" ht="15.95" customHeight="1" x14ac:dyDescent="0.15">
      <c r="B83" s="575"/>
      <c r="C83" s="569" t="s">
        <v>217</v>
      </c>
      <c r="D83" s="570"/>
      <c r="E83" s="119">
        <v>2</v>
      </c>
      <c r="F83" s="120">
        <v>229.69999694824219</v>
      </c>
      <c r="G83" s="121" t="s">
        <v>396</v>
      </c>
      <c r="H83" s="121" t="s">
        <v>397</v>
      </c>
      <c r="I83" s="121" t="s">
        <v>900</v>
      </c>
      <c r="J83" s="274" t="s">
        <v>167</v>
      </c>
      <c r="K83" s="573"/>
      <c r="L83" s="275"/>
      <c r="M83" s="121" t="s">
        <v>403</v>
      </c>
      <c r="N83" s="121" t="s">
        <v>393</v>
      </c>
      <c r="O83" s="121" t="s">
        <v>393</v>
      </c>
      <c r="P83" s="121"/>
      <c r="Q83" s="121"/>
      <c r="R83" s="121" t="s">
        <v>371</v>
      </c>
      <c r="S83" s="121" t="s">
        <v>935</v>
      </c>
      <c r="T83" s="121" t="s">
        <v>394</v>
      </c>
      <c r="U83" s="571" t="s">
        <v>394</v>
      </c>
      <c r="V83" s="572"/>
      <c r="W83" s="572"/>
      <c r="X83" s="572"/>
      <c r="Y83" s="121"/>
    </row>
    <row r="84" spans="2:25" ht="15.95" customHeight="1" x14ac:dyDescent="0.15">
      <c r="B84" s="575"/>
      <c r="C84" s="569" t="s">
        <v>220</v>
      </c>
      <c r="D84" s="570"/>
      <c r="E84" s="119">
        <v>1</v>
      </c>
      <c r="F84" s="120">
        <v>254</v>
      </c>
      <c r="G84" s="121" t="s">
        <v>175</v>
      </c>
      <c r="H84" s="121" t="s">
        <v>424</v>
      </c>
      <c r="I84" s="121" t="s">
        <v>377</v>
      </c>
      <c r="J84" s="571" t="s">
        <v>167</v>
      </c>
      <c r="K84" s="571"/>
      <c r="L84" s="571"/>
      <c r="M84" s="121" t="s">
        <v>394</v>
      </c>
      <c r="N84" s="121" t="s">
        <v>425</v>
      </c>
      <c r="O84" s="121" t="s">
        <v>370</v>
      </c>
      <c r="P84" s="121"/>
      <c r="Q84" s="121" t="s">
        <v>426</v>
      </c>
      <c r="R84" s="121" t="s">
        <v>371</v>
      </c>
      <c r="S84" s="121" t="s">
        <v>371</v>
      </c>
      <c r="T84" s="121" t="s">
        <v>427</v>
      </c>
      <c r="U84" s="571" t="s">
        <v>385</v>
      </c>
      <c r="V84" s="572"/>
      <c r="W84" s="572"/>
      <c r="X84" s="572"/>
      <c r="Y84" s="121"/>
    </row>
    <row r="85" spans="2:25" ht="15.95" customHeight="1" x14ac:dyDescent="0.15">
      <c r="B85" s="575"/>
      <c r="C85" s="569" t="s">
        <v>220</v>
      </c>
      <c r="D85" s="570"/>
      <c r="E85" s="119">
        <v>2</v>
      </c>
      <c r="F85" s="120">
        <v>260</v>
      </c>
      <c r="G85" s="121" t="s">
        <v>175</v>
      </c>
      <c r="H85" s="121" t="s">
        <v>424</v>
      </c>
      <c r="I85" s="121" t="s">
        <v>377</v>
      </c>
      <c r="J85" s="571" t="s">
        <v>167</v>
      </c>
      <c r="K85" s="571"/>
      <c r="L85" s="571"/>
      <c r="M85" s="121" t="s">
        <v>394</v>
      </c>
      <c r="N85" s="121" t="s">
        <v>425</v>
      </c>
      <c r="O85" s="121" t="s">
        <v>370</v>
      </c>
      <c r="P85" s="121"/>
      <c r="Q85" s="121" t="s">
        <v>426</v>
      </c>
      <c r="R85" s="121" t="s">
        <v>371</v>
      </c>
      <c r="S85" s="121" t="s">
        <v>371</v>
      </c>
      <c r="T85" s="121" t="s">
        <v>427</v>
      </c>
      <c r="U85" s="571" t="s">
        <v>385</v>
      </c>
      <c r="V85" s="572"/>
      <c r="W85" s="572"/>
      <c r="X85" s="572"/>
      <c r="Y85" s="121"/>
    </row>
    <row r="86" spans="2:25" ht="15.95" customHeight="1" x14ac:dyDescent="0.15">
      <c r="B86" s="575"/>
      <c r="C86" s="569" t="s">
        <v>220</v>
      </c>
      <c r="D86" s="570"/>
      <c r="E86" s="119">
        <v>3</v>
      </c>
      <c r="F86" s="120">
        <v>258.5</v>
      </c>
      <c r="G86" s="121" t="s">
        <v>175</v>
      </c>
      <c r="H86" s="121" t="s">
        <v>376</v>
      </c>
      <c r="I86" s="121" t="s">
        <v>165</v>
      </c>
      <c r="J86" s="571" t="s">
        <v>165</v>
      </c>
      <c r="K86" s="571"/>
      <c r="L86" s="571"/>
      <c r="M86" s="121" t="s">
        <v>446</v>
      </c>
      <c r="N86" s="121" t="s">
        <v>369</v>
      </c>
      <c r="O86" s="121" t="s">
        <v>370</v>
      </c>
      <c r="P86" s="121"/>
      <c r="Q86" s="121" t="s">
        <v>370</v>
      </c>
      <c r="R86" s="121" t="s">
        <v>371</v>
      </c>
      <c r="S86" s="121" t="s">
        <v>372</v>
      </c>
      <c r="T86" s="121" t="s">
        <v>373</v>
      </c>
      <c r="U86" s="571" t="s">
        <v>374</v>
      </c>
      <c r="V86" s="572"/>
      <c r="W86" s="572"/>
      <c r="X86" s="572"/>
      <c r="Y86" s="121" t="s">
        <v>375</v>
      </c>
    </row>
    <row r="87" spans="2:25" ht="15.95" customHeight="1" x14ac:dyDescent="0.15">
      <c r="B87" s="575"/>
      <c r="C87" s="569" t="s">
        <v>220</v>
      </c>
      <c r="D87" s="570"/>
      <c r="E87" s="119">
        <v>4</v>
      </c>
      <c r="F87" s="120">
        <v>258.29998779296875</v>
      </c>
      <c r="G87" s="121" t="s">
        <v>175</v>
      </c>
      <c r="H87" s="121" t="s">
        <v>376</v>
      </c>
      <c r="I87" s="121" t="s">
        <v>165</v>
      </c>
      <c r="J87" s="571" t="s">
        <v>165</v>
      </c>
      <c r="K87" s="571"/>
      <c r="L87" s="571"/>
      <c r="M87" s="121" t="s">
        <v>447</v>
      </c>
      <c r="N87" s="121" t="s">
        <v>393</v>
      </c>
      <c r="O87" s="121" t="s">
        <v>393</v>
      </c>
      <c r="P87" s="121"/>
      <c r="Q87" s="121" t="s">
        <v>382</v>
      </c>
      <c r="R87" s="121" t="s">
        <v>371</v>
      </c>
      <c r="S87" s="121" t="s">
        <v>383</v>
      </c>
      <c r="T87" s="121" t="s">
        <v>394</v>
      </c>
      <c r="U87" s="571" t="s">
        <v>394</v>
      </c>
      <c r="V87" s="572"/>
      <c r="W87" s="572"/>
      <c r="X87" s="572"/>
      <c r="Y87" s="121" t="s">
        <v>413</v>
      </c>
    </row>
    <row r="88" spans="2:25" ht="15.95" customHeight="1" x14ac:dyDescent="0.15">
      <c r="B88" s="576"/>
      <c r="C88" s="569" t="s">
        <v>221</v>
      </c>
      <c r="D88" s="570"/>
      <c r="E88" s="119">
        <v>1</v>
      </c>
      <c r="F88" s="120">
        <v>262.5</v>
      </c>
      <c r="G88" s="121" t="s">
        <v>396</v>
      </c>
      <c r="H88" s="121" t="s">
        <v>401</v>
      </c>
      <c r="I88" s="121" t="s">
        <v>900</v>
      </c>
      <c r="J88" s="274" t="s">
        <v>167</v>
      </c>
      <c r="K88" s="573"/>
      <c r="L88" s="275"/>
      <c r="M88" s="121" t="s">
        <v>448</v>
      </c>
      <c r="N88" s="121" t="s">
        <v>448</v>
      </c>
      <c r="O88" s="121" t="s">
        <v>370</v>
      </c>
      <c r="P88" s="121"/>
      <c r="Q88" s="121"/>
      <c r="R88" s="121" t="s">
        <v>371</v>
      </c>
      <c r="S88" s="121" t="s">
        <v>935</v>
      </c>
      <c r="T88" s="121" t="s">
        <v>373</v>
      </c>
      <c r="U88" s="571" t="s">
        <v>374</v>
      </c>
      <c r="V88" s="572"/>
      <c r="W88" s="572"/>
      <c r="X88" s="572"/>
      <c r="Y88" s="121"/>
    </row>
    <row r="89" spans="2:25" ht="15.95" customHeight="1" x14ac:dyDescent="0.15">
      <c r="B89" s="574" t="s">
        <v>431</v>
      </c>
      <c r="C89" s="569" t="s">
        <v>221</v>
      </c>
      <c r="D89" s="570"/>
      <c r="E89" s="119">
        <v>2</v>
      </c>
      <c r="F89" s="120">
        <v>263.39999389648438</v>
      </c>
      <c r="G89" s="121" t="s">
        <v>175</v>
      </c>
      <c r="H89" s="121" t="s">
        <v>420</v>
      </c>
      <c r="I89" s="121" t="s">
        <v>377</v>
      </c>
      <c r="J89" s="571" t="s">
        <v>162</v>
      </c>
      <c r="K89" s="571"/>
      <c r="L89" s="571"/>
      <c r="M89" s="121" t="s">
        <v>398</v>
      </c>
      <c r="N89" s="121" t="s">
        <v>393</v>
      </c>
      <c r="O89" s="121" t="s">
        <v>393</v>
      </c>
      <c r="P89" s="121"/>
      <c r="Q89" s="121" t="s">
        <v>370</v>
      </c>
      <c r="R89" s="121" t="s">
        <v>371</v>
      </c>
      <c r="S89" s="121" t="s">
        <v>372</v>
      </c>
      <c r="T89" s="121" t="s">
        <v>394</v>
      </c>
      <c r="U89" s="571" t="s">
        <v>394</v>
      </c>
      <c r="V89" s="572"/>
      <c r="W89" s="572"/>
      <c r="X89" s="572"/>
      <c r="Y89" s="121" t="s">
        <v>375</v>
      </c>
    </row>
    <row r="90" spans="2:25" ht="15.95" customHeight="1" x14ac:dyDescent="0.15">
      <c r="B90" s="575"/>
      <c r="C90" s="569" t="s">
        <v>224</v>
      </c>
      <c r="D90" s="570"/>
      <c r="E90" s="119">
        <v>1</v>
      </c>
      <c r="F90" s="120">
        <v>281.89999389648438</v>
      </c>
      <c r="G90" s="121" t="s">
        <v>175</v>
      </c>
      <c r="H90" s="121" t="s">
        <v>376</v>
      </c>
      <c r="I90" s="121" t="s">
        <v>165</v>
      </c>
      <c r="J90" s="571" t="s">
        <v>165</v>
      </c>
      <c r="K90" s="571"/>
      <c r="L90" s="571"/>
      <c r="M90" s="121" t="s">
        <v>449</v>
      </c>
      <c r="N90" s="121" t="s">
        <v>369</v>
      </c>
      <c r="O90" s="121" t="s">
        <v>370</v>
      </c>
      <c r="P90" s="121"/>
      <c r="Q90" s="121" t="s">
        <v>370</v>
      </c>
      <c r="R90" s="121" t="s">
        <v>371</v>
      </c>
      <c r="S90" s="121" t="s">
        <v>372</v>
      </c>
      <c r="T90" s="121" t="s">
        <v>373</v>
      </c>
      <c r="U90" s="571" t="s">
        <v>374</v>
      </c>
      <c r="V90" s="572"/>
      <c r="W90" s="572"/>
      <c r="X90" s="572"/>
      <c r="Y90" s="121" t="s">
        <v>375</v>
      </c>
    </row>
    <row r="91" spans="2:25" ht="15.95" customHeight="1" x14ac:dyDescent="0.15">
      <c r="B91" s="575"/>
      <c r="C91" s="569" t="s">
        <v>225</v>
      </c>
      <c r="D91" s="570"/>
      <c r="E91" s="119">
        <v>1</v>
      </c>
      <c r="F91" s="120">
        <v>289.60000610351563</v>
      </c>
      <c r="G91" s="121" t="s">
        <v>175</v>
      </c>
      <c r="H91" s="121" t="s">
        <v>424</v>
      </c>
      <c r="I91" s="121" t="s">
        <v>377</v>
      </c>
      <c r="J91" s="571" t="s">
        <v>167</v>
      </c>
      <c r="K91" s="571"/>
      <c r="L91" s="571"/>
      <c r="M91" s="121" t="s">
        <v>394</v>
      </c>
      <c r="N91" s="121" t="s">
        <v>425</v>
      </c>
      <c r="O91" s="121" t="s">
        <v>370</v>
      </c>
      <c r="P91" s="121"/>
      <c r="Q91" s="121" t="s">
        <v>426</v>
      </c>
      <c r="R91" s="121" t="s">
        <v>371</v>
      </c>
      <c r="S91" s="121" t="s">
        <v>371</v>
      </c>
      <c r="T91" s="121" t="s">
        <v>427</v>
      </c>
      <c r="U91" s="571" t="s">
        <v>385</v>
      </c>
      <c r="V91" s="572"/>
      <c r="W91" s="572"/>
      <c r="X91" s="572"/>
      <c r="Y91" s="121"/>
    </row>
    <row r="92" spans="2:25" ht="15.95" customHeight="1" x14ac:dyDescent="0.15">
      <c r="B92" s="575"/>
      <c r="C92" s="569" t="s">
        <v>225</v>
      </c>
      <c r="D92" s="570"/>
      <c r="E92" s="119">
        <v>2</v>
      </c>
      <c r="F92" s="120">
        <v>297</v>
      </c>
      <c r="G92" s="121" t="s">
        <v>175</v>
      </c>
      <c r="H92" s="121" t="s">
        <v>404</v>
      </c>
      <c r="I92" s="121" t="s">
        <v>377</v>
      </c>
      <c r="J92" s="571" t="s">
        <v>167</v>
      </c>
      <c r="K92" s="571"/>
      <c r="L92" s="571"/>
      <c r="M92" s="121" t="s">
        <v>403</v>
      </c>
      <c r="N92" s="121" t="s">
        <v>403</v>
      </c>
      <c r="O92" s="121" t="s">
        <v>370</v>
      </c>
      <c r="P92" s="121"/>
      <c r="Q92" s="121" t="s">
        <v>370</v>
      </c>
      <c r="R92" s="121" t="s">
        <v>371</v>
      </c>
      <c r="S92" s="121" t="s">
        <v>372</v>
      </c>
      <c r="T92" s="121" t="s">
        <v>373</v>
      </c>
      <c r="U92" s="571" t="s">
        <v>374</v>
      </c>
      <c r="V92" s="572"/>
      <c r="W92" s="572"/>
      <c r="X92" s="572"/>
      <c r="Y92" s="121" t="s">
        <v>375</v>
      </c>
    </row>
    <row r="93" spans="2:25" ht="15.95" customHeight="1" x14ac:dyDescent="0.15">
      <c r="B93" s="575"/>
      <c r="C93" s="569" t="s">
        <v>225</v>
      </c>
      <c r="D93" s="570"/>
      <c r="E93" s="119">
        <v>3</v>
      </c>
      <c r="F93" s="120">
        <v>288</v>
      </c>
      <c r="G93" s="121" t="s">
        <v>175</v>
      </c>
      <c r="H93" s="121" t="s">
        <v>404</v>
      </c>
      <c r="I93" s="121" t="s">
        <v>165</v>
      </c>
      <c r="J93" s="571" t="s">
        <v>165</v>
      </c>
      <c r="K93" s="571"/>
      <c r="L93" s="571"/>
      <c r="M93" s="121" t="s">
        <v>450</v>
      </c>
      <c r="N93" s="121" t="s">
        <v>369</v>
      </c>
      <c r="O93" s="121" t="s">
        <v>370</v>
      </c>
      <c r="P93" s="121"/>
      <c r="Q93" s="121" t="s">
        <v>382</v>
      </c>
      <c r="R93" s="121" t="s">
        <v>371</v>
      </c>
      <c r="S93" s="121" t="s">
        <v>383</v>
      </c>
      <c r="T93" s="121" t="s">
        <v>373</v>
      </c>
      <c r="U93" s="571" t="s">
        <v>374</v>
      </c>
      <c r="V93" s="572"/>
      <c r="W93" s="572"/>
      <c r="X93" s="572"/>
      <c r="Y93" s="121" t="s">
        <v>413</v>
      </c>
    </row>
    <row r="94" spans="2:25" ht="15.95" customHeight="1" x14ac:dyDescent="0.15">
      <c r="B94" s="575"/>
      <c r="C94" s="569" t="s">
        <v>225</v>
      </c>
      <c r="D94" s="570"/>
      <c r="E94" s="119">
        <v>4</v>
      </c>
      <c r="F94" s="120">
        <v>288</v>
      </c>
      <c r="G94" s="121" t="s">
        <v>175</v>
      </c>
      <c r="H94" s="121" t="s">
        <v>379</v>
      </c>
      <c r="I94" s="121" t="s">
        <v>377</v>
      </c>
      <c r="J94" s="571" t="s">
        <v>167</v>
      </c>
      <c r="K94" s="571"/>
      <c r="L94" s="571"/>
      <c r="M94" s="121" t="s">
        <v>451</v>
      </c>
      <c r="N94" s="121" t="s">
        <v>451</v>
      </c>
      <c r="O94" s="121" t="s">
        <v>370</v>
      </c>
      <c r="P94" s="121"/>
      <c r="Q94" s="121" t="s">
        <v>370</v>
      </c>
      <c r="R94" s="121" t="s">
        <v>371</v>
      </c>
      <c r="S94" s="121" t="s">
        <v>372</v>
      </c>
      <c r="T94" s="121" t="s">
        <v>373</v>
      </c>
      <c r="U94" s="571" t="s">
        <v>374</v>
      </c>
      <c r="V94" s="572"/>
      <c r="W94" s="572"/>
      <c r="X94" s="572"/>
      <c r="Y94" s="121" t="s">
        <v>375</v>
      </c>
    </row>
    <row r="95" spans="2:25" ht="15.95" customHeight="1" x14ac:dyDescent="0.15">
      <c r="B95" s="575"/>
      <c r="C95" s="569" t="s">
        <v>226</v>
      </c>
      <c r="D95" s="570"/>
      <c r="E95" s="119">
        <v>1</v>
      </c>
      <c r="F95" s="120">
        <v>298</v>
      </c>
      <c r="G95" s="121" t="s">
        <v>175</v>
      </c>
      <c r="H95" s="121" t="s">
        <v>424</v>
      </c>
      <c r="I95" s="121" t="s">
        <v>377</v>
      </c>
      <c r="J95" s="571" t="s">
        <v>167</v>
      </c>
      <c r="K95" s="571"/>
      <c r="L95" s="571"/>
      <c r="M95" s="121" t="s">
        <v>394</v>
      </c>
      <c r="N95" s="121" t="s">
        <v>425</v>
      </c>
      <c r="O95" s="121" t="s">
        <v>370</v>
      </c>
      <c r="P95" s="121"/>
      <c r="Q95" s="121" t="s">
        <v>426</v>
      </c>
      <c r="R95" s="121" t="s">
        <v>371</v>
      </c>
      <c r="S95" s="121" t="s">
        <v>371</v>
      </c>
      <c r="T95" s="121" t="s">
        <v>427</v>
      </c>
      <c r="U95" s="571" t="s">
        <v>385</v>
      </c>
      <c r="V95" s="572"/>
      <c r="W95" s="572"/>
      <c r="X95" s="572"/>
      <c r="Y95" s="121"/>
    </row>
    <row r="96" spans="2:25" ht="15.95" customHeight="1" x14ac:dyDescent="0.15">
      <c r="B96" s="575"/>
      <c r="C96" s="569" t="s">
        <v>226</v>
      </c>
      <c r="D96" s="570"/>
      <c r="E96" s="119">
        <v>2</v>
      </c>
      <c r="F96" s="120">
        <v>304.10000610351563</v>
      </c>
      <c r="G96" s="121" t="s">
        <v>175</v>
      </c>
      <c r="H96" s="121" t="s">
        <v>424</v>
      </c>
      <c r="I96" s="121" t="s">
        <v>377</v>
      </c>
      <c r="J96" s="571" t="s">
        <v>167</v>
      </c>
      <c r="K96" s="571"/>
      <c r="L96" s="571"/>
      <c r="M96" s="121" t="s">
        <v>394</v>
      </c>
      <c r="N96" s="121" t="s">
        <v>425</v>
      </c>
      <c r="O96" s="121" t="s">
        <v>370</v>
      </c>
      <c r="P96" s="121"/>
      <c r="Q96" s="121" t="s">
        <v>426</v>
      </c>
      <c r="R96" s="121" t="s">
        <v>371</v>
      </c>
      <c r="S96" s="121" t="s">
        <v>371</v>
      </c>
      <c r="T96" s="121" t="s">
        <v>427</v>
      </c>
      <c r="U96" s="571" t="s">
        <v>385</v>
      </c>
      <c r="V96" s="572"/>
      <c r="W96" s="572"/>
      <c r="X96" s="572"/>
      <c r="Y96" s="121"/>
    </row>
    <row r="97" spans="2:25" ht="15.95" customHeight="1" x14ac:dyDescent="0.15">
      <c r="B97" s="575"/>
      <c r="C97" s="569" t="s">
        <v>226</v>
      </c>
      <c r="D97" s="570"/>
      <c r="E97" s="119">
        <v>3</v>
      </c>
      <c r="F97" s="120">
        <v>303.89999389648438</v>
      </c>
      <c r="G97" s="121" t="s">
        <v>396</v>
      </c>
      <c r="H97" s="121" t="s">
        <v>397</v>
      </c>
      <c r="I97" s="121" t="s">
        <v>900</v>
      </c>
      <c r="J97" s="274" t="s">
        <v>167</v>
      </c>
      <c r="K97" s="573"/>
      <c r="L97" s="275"/>
      <c r="M97" s="121" t="s">
        <v>452</v>
      </c>
      <c r="N97" s="121" t="s">
        <v>393</v>
      </c>
      <c r="O97" s="121" t="s">
        <v>393</v>
      </c>
      <c r="P97" s="121"/>
      <c r="Q97" s="121"/>
      <c r="R97" s="121" t="s">
        <v>371</v>
      </c>
      <c r="S97" s="121" t="s">
        <v>935</v>
      </c>
      <c r="T97" s="121" t="s">
        <v>394</v>
      </c>
      <c r="U97" s="571" t="s">
        <v>394</v>
      </c>
      <c r="V97" s="572"/>
      <c r="W97" s="572"/>
      <c r="X97" s="572"/>
      <c r="Y97" s="121"/>
    </row>
    <row r="98" spans="2:25" ht="15.95" customHeight="1" x14ac:dyDescent="0.15">
      <c r="B98" s="575"/>
      <c r="C98" s="569" t="s">
        <v>227</v>
      </c>
      <c r="D98" s="570"/>
      <c r="E98" s="119">
        <v>1</v>
      </c>
      <c r="F98" s="120">
        <v>307.5</v>
      </c>
      <c r="G98" s="121" t="s">
        <v>175</v>
      </c>
      <c r="H98" s="121" t="s">
        <v>424</v>
      </c>
      <c r="I98" s="121" t="s">
        <v>377</v>
      </c>
      <c r="J98" s="571" t="s">
        <v>167</v>
      </c>
      <c r="K98" s="571"/>
      <c r="L98" s="571"/>
      <c r="M98" s="121" t="s">
        <v>394</v>
      </c>
      <c r="N98" s="121" t="s">
        <v>425</v>
      </c>
      <c r="O98" s="121" t="s">
        <v>370</v>
      </c>
      <c r="P98" s="121"/>
      <c r="Q98" s="121" t="s">
        <v>426</v>
      </c>
      <c r="R98" s="121" t="s">
        <v>371</v>
      </c>
      <c r="S98" s="121" t="s">
        <v>371</v>
      </c>
      <c r="T98" s="121" t="s">
        <v>427</v>
      </c>
      <c r="U98" s="571" t="s">
        <v>385</v>
      </c>
      <c r="V98" s="572"/>
      <c r="W98" s="572"/>
      <c r="X98" s="572"/>
      <c r="Y98" s="121"/>
    </row>
    <row r="99" spans="2:25" ht="15.95" customHeight="1" x14ac:dyDescent="0.15">
      <c r="B99" s="575"/>
      <c r="C99" s="569" t="s">
        <v>227</v>
      </c>
      <c r="D99" s="570"/>
      <c r="E99" s="119">
        <v>2</v>
      </c>
      <c r="F99" s="120">
        <v>308.79998779296875</v>
      </c>
      <c r="G99" s="121" t="s">
        <v>396</v>
      </c>
      <c r="H99" s="121" t="s">
        <v>397</v>
      </c>
      <c r="I99" s="121" t="s">
        <v>900</v>
      </c>
      <c r="J99" s="274" t="s">
        <v>167</v>
      </c>
      <c r="K99" s="573"/>
      <c r="L99" s="275"/>
      <c r="M99" s="121" t="s">
        <v>453</v>
      </c>
      <c r="N99" s="121" t="s">
        <v>393</v>
      </c>
      <c r="O99" s="121" t="s">
        <v>393</v>
      </c>
      <c r="P99" s="121"/>
      <c r="Q99" s="121"/>
      <c r="R99" s="121" t="s">
        <v>371</v>
      </c>
      <c r="S99" s="121" t="s">
        <v>935</v>
      </c>
      <c r="T99" s="121" t="s">
        <v>394</v>
      </c>
      <c r="U99" s="571" t="s">
        <v>394</v>
      </c>
      <c r="V99" s="572"/>
      <c r="W99" s="572"/>
      <c r="X99" s="572"/>
      <c r="Y99" s="121"/>
    </row>
    <row r="100" spans="2:25" ht="15.95" customHeight="1" x14ac:dyDescent="0.15">
      <c r="B100" s="575"/>
      <c r="C100" s="569" t="s">
        <v>227</v>
      </c>
      <c r="D100" s="570"/>
      <c r="E100" s="119">
        <v>3</v>
      </c>
      <c r="F100" s="120">
        <v>313.79998779296875</v>
      </c>
      <c r="G100" s="121" t="s">
        <v>396</v>
      </c>
      <c r="H100" s="121" t="s">
        <v>397</v>
      </c>
      <c r="I100" s="121" t="s">
        <v>900</v>
      </c>
      <c r="J100" s="274" t="s">
        <v>167</v>
      </c>
      <c r="K100" s="573"/>
      <c r="L100" s="275"/>
      <c r="M100" s="121" t="s">
        <v>454</v>
      </c>
      <c r="N100" s="121" t="s">
        <v>393</v>
      </c>
      <c r="O100" s="121" t="s">
        <v>393</v>
      </c>
      <c r="P100" s="121"/>
      <c r="Q100" s="121"/>
      <c r="R100" s="121" t="s">
        <v>371</v>
      </c>
      <c r="S100" s="121" t="s">
        <v>935</v>
      </c>
      <c r="T100" s="121" t="s">
        <v>394</v>
      </c>
      <c r="U100" s="571" t="s">
        <v>394</v>
      </c>
      <c r="V100" s="572"/>
      <c r="W100" s="572"/>
      <c r="X100" s="572"/>
      <c r="Y100" s="121"/>
    </row>
    <row r="101" spans="2:25" ht="15.95" customHeight="1" x14ac:dyDescent="0.15">
      <c r="B101" s="575"/>
      <c r="C101" s="569" t="s">
        <v>228</v>
      </c>
      <c r="D101" s="570"/>
      <c r="E101" s="119">
        <v>1</v>
      </c>
      <c r="F101" s="120">
        <v>324</v>
      </c>
      <c r="G101" s="121" t="s">
        <v>175</v>
      </c>
      <c r="H101" s="121" t="s">
        <v>404</v>
      </c>
      <c r="I101" s="121" t="s">
        <v>377</v>
      </c>
      <c r="J101" s="571" t="s">
        <v>167</v>
      </c>
      <c r="K101" s="571"/>
      <c r="L101" s="571"/>
      <c r="M101" s="121" t="s">
        <v>395</v>
      </c>
      <c r="N101" s="121" t="s">
        <v>395</v>
      </c>
      <c r="O101" s="121" t="s">
        <v>370</v>
      </c>
      <c r="P101" s="121"/>
      <c r="Q101" s="121" t="s">
        <v>370</v>
      </c>
      <c r="R101" s="121" t="s">
        <v>371</v>
      </c>
      <c r="S101" s="121" t="s">
        <v>372</v>
      </c>
      <c r="T101" s="121" t="s">
        <v>373</v>
      </c>
      <c r="U101" s="571" t="s">
        <v>374</v>
      </c>
      <c r="V101" s="572"/>
      <c r="W101" s="572"/>
      <c r="X101" s="572"/>
      <c r="Y101" s="121" t="s">
        <v>375</v>
      </c>
    </row>
    <row r="102" spans="2:25" ht="15.95" customHeight="1" x14ac:dyDescent="0.15">
      <c r="B102" s="575"/>
      <c r="C102" s="569" t="s">
        <v>228</v>
      </c>
      <c r="D102" s="570"/>
      <c r="E102" s="119">
        <v>2</v>
      </c>
      <c r="F102" s="120">
        <v>322.29998779296875</v>
      </c>
      <c r="G102" s="121" t="s">
        <v>175</v>
      </c>
      <c r="H102" s="121" t="s">
        <v>420</v>
      </c>
      <c r="I102" s="121" t="s">
        <v>377</v>
      </c>
      <c r="J102" s="571" t="s">
        <v>162</v>
      </c>
      <c r="K102" s="571"/>
      <c r="L102" s="571"/>
      <c r="M102" s="121" t="s">
        <v>421</v>
      </c>
      <c r="N102" s="121" t="s">
        <v>393</v>
      </c>
      <c r="O102" s="121" t="s">
        <v>393</v>
      </c>
      <c r="P102" s="121"/>
      <c r="Q102" s="121" t="s">
        <v>370</v>
      </c>
      <c r="R102" s="121" t="s">
        <v>371</v>
      </c>
      <c r="S102" s="121" t="s">
        <v>372</v>
      </c>
      <c r="T102" s="121" t="s">
        <v>394</v>
      </c>
      <c r="U102" s="571" t="s">
        <v>394</v>
      </c>
      <c r="V102" s="572"/>
      <c r="W102" s="572"/>
      <c r="X102" s="572"/>
      <c r="Y102" s="121" t="s">
        <v>375</v>
      </c>
    </row>
    <row r="103" spans="2:25" ht="15.95" customHeight="1" x14ac:dyDescent="0.15">
      <c r="B103" s="575"/>
      <c r="C103" s="569" t="s">
        <v>229</v>
      </c>
      <c r="D103" s="570"/>
      <c r="E103" s="119">
        <v>1</v>
      </c>
      <c r="F103" s="120">
        <v>332.10000610351563</v>
      </c>
      <c r="G103" s="121" t="s">
        <v>175</v>
      </c>
      <c r="H103" s="121" t="s">
        <v>424</v>
      </c>
      <c r="I103" s="121" t="s">
        <v>377</v>
      </c>
      <c r="J103" s="571" t="s">
        <v>167</v>
      </c>
      <c r="K103" s="571"/>
      <c r="L103" s="571"/>
      <c r="M103" s="121" t="s">
        <v>394</v>
      </c>
      <c r="N103" s="121" t="s">
        <v>425</v>
      </c>
      <c r="O103" s="121" t="s">
        <v>370</v>
      </c>
      <c r="P103" s="121"/>
      <c r="Q103" s="121" t="s">
        <v>426</v>
      </c>
      <c r="R103" s="121" t="s">
        <v>371</v>
      </c>
      <c r="S103" s="121" t="s">
        <v>371</v>
      </c>
      <c r="T103" s="121" t="s">
        <v>427</v>
      </c>
      <c r="U103" s="571" t="s">
        <v>385</v>
      </c>
      <c r="V103" s="572"/>
      <c r="W103" s="572"/>
      <c r="X103" s="572"/>
      <c r="Y103" s="121"/>
    </row>
    <row r="104" spans="2:25" ht="15.95" customHeight="1" x14ac:dyDescent="0.15">
      <c r="B104" s="575"/>
      <c r="C104" s="569" t="s">
        <v>229</v>
      </c>
      <c r="D104" s="570"/>
      <c r="E104" s="119">
        <v>2</v>
      </c>
      <c r="F104" s="120">
        <v>324.89999389648438</v>
      </c>
      <c r="G104" s="121" t="s">
        <v>396</v>
      </c>
      <c r="H104" s="121" t="s">
        <v>401</v>
      </c>
      <c r="I104" s="121" t="s">
        <v>900</v>
      </c>
      <c r="J104" s="274" t="s">
        <v>167</v>
      </c>
      <c r="K104" s="573"/>
      <c r="L104" s="275"/>
      <c r="M104" s="121" t="s">
        <v>455</v>
      </c>
      <c r="N104" s="121" t="s">
        <v>456</v>
      </c>
      <c r="O104" s="121" t="s">
        <v>370</v>
      </c>
      <c r="P104" s="121"/>
      <c r="Q104" s="121"/>
      <c r="R104" s="121" t="s">
        <v>371</v>
      </c>
      <c r="S104" s="121" t="s">
        <v>935</v>
      </c>
      <c r="T104" s="121" t="s">
        <v>373</v>
      </c>
      <c r="U104" s="571" t="s">
        <v>374</v>
      </c>
      <c r="V104" s="572"/>
      <c r="W104" s="572"/>
      <c r="X104" s="572"/>
      <c r="Y104" s="121"/>
    </row>
    <row r="105" spans="2:25" ht="15.95" customHeight="1" x14ac:dyDescent="0.15">
      <c r="B105" s="575"/>
      <c r="C105" s="569" t="s">
        <v>231</v>
      </c>
      <c r="D105" s="570"/>
      <c r="E105" s="119">
        <v>1</v>
      </c>
      <c r="F105" s="120">
        <v>334.5</v>
      </c>
      <c r="G105" s="121" t="s">
        <v>396</v>
      </c>
      <c r="H105" s="121" t="s">
        <v>401</v>
      </c>
      <c r="I105" s="121" t="s">
        <v>900</v>
      </c>
      <c r="J105" s="274" t="s">
        <v>167</v>
      </c>
      <c r="K105" s="573"/>
      <c r="L105" s="275"/>
      <c r="M105" s="121" t="s">
        <v>457</v>
      </c>
      <c r="N105" s="121" t="s">
        <v>457</v>
      </c>
      <c r="O105" s="121" t="s">
        <v>370</v>
      </c>
      <c r="P105" s="121"/>
      <c r="Q105" s="121"/>
      <c r="R105" s="121" t="s">
        <v>371</v>
      </c>
      <c r="S105" s="121" t="s">
        <v>935</v>
      </c>
      <c r="T105" s="121" t="s">
        <v>373</v>
      </c>
      <c r="U105" s="571" t="s">
        <v>374</v>
      </c>
      <c r="V105" s="572"/>
      <c r="W105" s="572"/>
      <c r="X105" s="572"/>
      <c r="Y105" s="121"/>
    </row>
    <row r="106" spans="2:25" ht="15.95" customHeight="1" x14ac:dyDescent="0.15">
      <c r="B106" s="575"/>
      <c r="C106" s="569" t="s">
        <v>231</v>
      </c>
      <c r="D106" s="570"/>
      <c r="E106" s="119">
        <v>2</v>
      </c>
      <c r="F106" s="120">
        <v>334</v>
      </c>
      <c r="G106" s="121" t="s">
        <v>396</v>
      </c>
      <c r="H106" s="121" t="s">
        <v>397</v>
      </c>
      <c r="I106" s="121" t="s">
        <v>900</v>
      </c>
      <c r="J106" s="274" t="s">
        <v>167</v>
      </c>
      <c r="K106" s="573"/>
      <c r="L106" s="275"/>
      <c r="M106" s="121" t="s">
        <v>403</v>
      </c>
      <c r="N106" s="121" t="s">
        <v>393</v>
      </c>
      <c r="O106" s="121" t="s">
        <v>393</v>
      </c>
      <c r="P106" s="121"/>
      <c r="Q106" s="121"/>
      <c r="R106" s="121" t="s">
        <v>371</v>
      </c>
      <c r="S106" s="121" t="s">
        <v>935</v>
      </c>
      <c r="T106" s="121" t="s">
        <v>394</v>
      </c>
      <c r="U106" s="571" t="s">
        <v>394</v>
      </c>
      <c r="V106" s="572"/>
      <c r="W106" s="572"/>
      <c r="X106" s="572"/>
      <c r="Y106" s="121"/>
    </row>
    <row r="107" spans="2:25" ht="15.95" customHeight="1" x14ac:dyDescent="0.15">
      <c r="B107" s="575"/>
      <c r="C107" s="569" t="s">
        <v>231</v>
      </c>
      <c r="D107" s="570"/>
      <c r="E107" s="119">
        <v>3</v>
      </c>
      <c r="F107" s="120">
        <v>339.29998779296875</v>
      </c>
      <c r="G107" s="121" t="s">
        <v>396</v>
      </c>
      <c r="H107" s="121" t="s">
        <v>397</v>
      </c>
      <c r="I107" s="121" t="s">
        <v>900</v>
      </c>
      <c r="J107" s="274" t="s">
        <v>167</v>
      </c>
      <c r="K107" s="573"/>
      <c r="L107" s="275"/>
      <c r="M107" s="121" t="s">
        <v>452</v>
      </c>
      <c r="N107" s="121" t="s">
        <v>393</v>
      </c>
      <c r="O107" s="121" t="s">
        <v>393</v>
      </c>
      <c r="P107" s="121"/>
      <c r="Q107" s="121"/>
      <c r="R107" s="121" t="s">
        <v>371</v>
      </c>
      <c r="S107" s="121" t="s">
        <v>935</v>
      </c>
      <c r="T107" s="121" t="s">
        <v>394</v>
      </c>
      <c r="U107" s="571" t="s">
        <v>394</v>
      </c>
      <c r="V107" s="572"/>
      <c r="W107" s="572"/>
      <c r="X107" s="572"/>
      <c r="Y107" s="121"/>
    </row>
    <row r="108" spans="2:25" ht="15.95" customHeight="1" x14ac:dyDescent="0.15">
      <c r="B108" s="575"/>
      <c r="C108" s="569" t="s">
        <v>233</v>
      </c>
      <c r="D108" s="570"/>
      <c r="E108" s="119">
        <v>1</v>
      </c>
      <c r="F108" s="120">
        <v>358.29998779296875</v>
      </c>
      <c r="G108" s="121" t="s">
        <v>175</v>
      </c>
      <c r="H108" s="121" t="s">
        <v>424</v>
      </c>
      <c r="I108" s="121" t="s">
        <v>377</v>
      </c>
      <c r="J108" s="571" t="s">
        <v>167</v>
      </c>
      <c r="K108" s="571"/>
      <c r="L108" s="571"/>
      <c r="M108" s="121" t="s">
        <v>394</v>
      </c>
      <c r="N108" s="121" t="s">
        <v>425</v>
      </c>
      <c r="O108" s="121" t="s">
        <v>370</v>
      </c>
      <c r="P108" s="121"/>
      <c r="Q108" s="121" t="s">
        <v>426</v>
      </c>
      <c r="R108" s="121" t="s">
        <v>371</v>
      </c>
      <c r="S108" s="121" t="s">
        <v>371</v>
      </c>
      <c r="T108" s="121" t="s">
        <v>427</v>
      </c>
      <c r="U108" s="571" t="s">
        <v>385</v>
      </c>
      <c r="V108" s="572"/>
      <c r="W108" s="572"/>
      <c r="X108" s="572"/>
      <c r="Y108" s="121"/>
    </row>
    <row r="109" spans="2:25" ht="15.95" customHeight="1" x14ac:dyDescent="0.15">
      <c r="B109" s="575"/>
      <c r="C109" s="569" t="s">
        <v>234</v>
      </c>
      <c r="D109" s="570"/>
      <c r="E109" s="119">
        <v>1</v>
      </c>
      <c r="F109" s="120">
        <v>367.20001220703125</v>
      </c>
      <c r="G109" s="121" t="s">
        <v>175</v>
      </c>
      <c r="H109" s="121" t="s">
        <v>424</v>
      </c>
      <c r="I109" s="121" t="s">
        <v>377</v>
      </c>
      <c r="J109" s="571" t="s">
        <v>167</v>
      </c>
      <c r="K109" s="571"/>
      <c r="L109" s="571"/>
      <c r="M109" s="121" t="s">
        <v>394</v>
      </c>
      <c r="N109" s="121" t="s">
        <v>425</v>
      </c>
      <c r="O109" s="121" t="s">
        <v>370</v>
      </c>
      <c r="P109" s="121"/>
      <c r="Q109" s="121" t="s">
        <v>426</v>
      </c>
      <c r="R109" s="121" t="s">
        <v>371</v>
      </c>
      <c r="S109" s="121" t="s">
        <v>371</v>
      </c>
      <c r="T109" s="121" t="s">
        <v>427</v>
      </c>
      <c r="U109" s="571" t="s">
        <v>385</v>
      </c>
      <c r="V109" s="572"/>
      <c r="W109" s="572"/>
      <c r="X109" s="572"/>
      <c r="Y109" s="121"/>
    </row>
    <row r="110" spans="2:25" ht="15.95" customHeight="1" x14ac:dyDescent="0.15">
      <c r="B110" s="575"/>
      <c r="C110" s="569" t="s">
        <v>234</v>
      </c>
      <c r="D110" s="570"/>
      <c r="E110" s="119">
        <v>2</v>
      </c>
      <c r="F110" s="120">
        <v>360.39999389648438</v>
      </c>
      <c r="G110" s="121" t="s">
        <v>396</v>
      </c>
      <c r="H110" s="121" t="s">
        <v>401</v>
      </c>
      <c r="I110" s="121" t="s">
        <v>900</v>
      </c>
      <c r="J110" s="274" t="s">
        <v>167</v>
      </c>
      <c r="K110" s="573"/>
      <c r="L110" s="275"/>
      <c r="M110" s="121" t="s">
        <v>458</v>
      </c>
      <c r="N110" s="121" t="s">
        <v>458</v>
      </c>
      <c r="O110" s="121" t="s">
        <v>370</v>
      </c>
      <c r="P110" s="121"/>
      <c r="Q110" s="121"/>
      <c r="R110" s="121" t="s">
        <v>371</v>
      </c>
      <c r="S110" s="121" t="s">
        <v>935</v>
      </c>
      <c r="T110" s="121" t="s">
        <v>373</v>
      </c>
      <c r="U110" s="571" t="s">
        <v>374</v>
      </c>
      <c r="V110" s="572"/>
      <c r="W110" s="572"/>
      <c r="X110" s="572"/>
      <c r="Y110" s="121"/>
    </row>
    <row r="111" spans="2:25" ht="15.95" customHeight="1" x14ac:dyDescent="0.15">
      <c r="B111" s="575"/>
      <c r="C111" s="569" t="s">
        <v>235</v>
      </c>
      <c r="D111" s="570"/>
      <c r="E111" s="119">
        <v>1</v>
      </c>
      <c r="F111" s="120">
        <v>374.70001220703125</v>
      </c>
      <c r="G111" s="121" t="s">
        <v>396</v>
      </c>
      <c r="H111" s="121" t="s">
        <v>401</v>
      </c>
      <c r="I111" s="121" t="s">
        <v>900</v>
      </c>
      <c r="J111" s="274" t="s">
        <v>167</v>
      </c>
      <c r="K111" s="573"/>
      <c r="L111" s="275"/>
      <c r="M111" s="121" t="s">
        <v>445</v>
      </c>
      <c r="N111" s="121" t="s">
        <v>445</v>
      </c>
      <c r="O111" s="121" t="s">
        <v>370</v>
      </c>
      <c r="P111" s="121"/>
      <c r="Q111" s="121"/>
      <c r="R111" s="121" t="s">
        <v>371</v>
      </c>
      <c r="S111" s="121" t="s">
        <v>935</v>
      </c>
      <c r="T111" s="121" t="s">
        <v>373</v>
      </c>
      <c r="U111" s="571" t="s">
        <v>374</v>
      </c>
      <c r="V111" s="572"/>
      <c r="W111" s="572"/>
      <c r="X111" s="572"/>
      <c r="Y111" s="121"/>
    </row>
    <row r="112" spans="2:25" ht="15.95" customHeight="1" x14ac:dyDescent="0.15">
      <c r="B112" s="575"/>
      <c r="C112" s="569" t="s">
        <v>235</v>
      </c>
      <c r="D112" s="570"/>
      <c r="E112" s="119">
        <v>2</v>
      </c>
      <c r="F112" s="120">
        <v>374.20001220703125</v>
      </c>
      <c r="G112" s="121" t="s">
        <v>175</v>
      </c>
      <c r="H112" s="121" t="s">
        <v>376</v>
      </c>
      <c r="I112" s="121" t="s">
        <v>165</v>
      </c>
      <c r="J112" s="571" t="s">
        <v>165</v>
      </c>
      <c r="K112" s="571"/>
      <c r="L112" s="571"/>
      <c r="M112" s="121" t="s">
        <v>459</v>
      </c>
      <c r="N112" s="121" t="s">
        <v>393</v>
      </c>
      <c r="O112" s="121" t="s">
        <v>393</v>
      </c>
      <c r="P112" s="121"/>
      <c r="Q112" s="121" t="s">
        <v>382</v>
      </c>
      <c r="R112" s="121" t="s">
        <v>371</v>
      </c>
      <c r="S112" s="121" t="s">
        <v>383</v>
      </c>
      <c r="T112" s="121" t="s">
        <v>394</v>
      </c>
      <c r="U112" s="571" t="s">
        <v>394</v>
      </c>
      <c r="V112" s="572"/>
      <c r="W112" s="572"/>
      <c r="X112" s="572"/>
      <c r="Y112" s="121" t="s">
        <v>413</v>
      </c>
    </row>
    <row r="113" spans="2:25" ht="15.95" customHeight="1" x14ac:dyDescent="0.15">
      <c r="B113" s="575"/>
      <c r="C113" s="569" t="s">
        <v>235</v>
      </c>
      <c r="D113" s="570"/>
      <c r="E113" s="119">
        <v>3</v>
      </c>
      <c r="F113" s="120">
        <v>376.29998779296875</v>
      </c>
      <c r="G113" s="121" t="s">
        <v>175</v>
      </c>
      <c r="H113" s="121" t="s">
        <v>420</v>
      </c>
      <c r="I113" s="121" t="s">
        <v>377</v>
      </c>
      <c r="J113" s="571" t="s">
        <v>162</v>
      </c>
      <c r="K113" s="571"/>
      <c r="L113" s="571"/>
      <c r="M113" s="121" t="s">
        <v>395</v>
      </c>
      <c r="N113" s="121" t="s">
        <v>393</v>
      </c>
      <c r="O113" s="121" t="s">
        <v>393</v>
      </c>
      <c r="P113" s="121"/>
      <c r="Q113" s="121" t="s">
        <v>370</v>
      </c>
      <c r="R113" s="121" t="s">
        <v>371</v>
      </c>
      <c r="S113" s="121" t="s">
        <v>372</v>
      </c>
      <c r="T113" s="121" t="s">
        <v>394</v>
      </c>
      <c r="U113" s="571" t="s">
        <v>394</v>
      </c>
      <c r="V113" s="572"/>
      <c r="W113" s="572"/>
      <c r="X113" s="572"/>
      <c r="Y113" s="121" t="s">
        <v>375</v>
      </c>
    </row>
    <row r="114" spans="2:25" ht="15.95" customHeight="1" x14ac:dyDescent="0.15">
      <c r="B114" s="575"/>
      <c r="C114" s="569" t="s">
        <v>237</v>
      </c>
      <c r="D114" s="570"/>
      <c r="E114" s="119">
        <v>1</v>
      </c>
      <c r="F114" s="120">
        <v>378</v>
      </c>
      <c r="G114" s="121" t="s">
        <v>175</v>
      </c>
      <c r="H114" s="121" t="s">
        <v>404</v>
      </c>
      <c r="I114" s="121" t="s">
        <v>377</v>
      </c>
      <c r="J114" s="571" t="s">
        <v>167</v>
      </c>
      <c r="K114" s="571"/>
      <c r="L114" s="571"/>
      <c r="M114" s="121" t="s">
        <v>428</v>
      </c>
      <c r="N114" s="121" t="s">
        <v>428</v>
      </c>
      <c r="O114" s="121" t="s">
        <v>370</v>
      </c>
      <c r="P114" s="121"/>
      <c r="Q114" s="121" t="s">
        <v>370</v>
      </c>
      <c r="R114" s="121" t="s">
        <v>371</v>
      </c>
      <c r="S114" s="121" t="s">
        <v>372</v>
      </c>
      <c r="T114" s="121" t="s">
        <v>373</v>
      </c>
      <c r="U114" s="571" t="s">
        <v>374</v>
      </c>
      <c r="V114" s="572"/>
      <c r="W114" s="572"/>
      <c r="X114" s="572"/>
      <c r="Y114" s="121" t="s">
        <v>375</v>
      </c>
    </row>
    <row r="115" spans="2:25" ht="15.95" customHeight="1" x14ac:dyDescent="0.15">
      <c r="B115" s="575"/>
      <c r="C115" s="569" t="s">
        <v>238</v>
      </c>
      <c r="D115" s="570"/>
      <c r="E115" s="119">
        <v>1</v>
      </c>
      <c r="F115" s="120">
        <v>394.20001220703125</v>
      </c>
      <c r="G115" s="121" t="s">
        <v>175</v>
      </c>
      <c r="H115" s="121" t="s">
        <v>424</v>
      </c>
      <c r="I115" s="121" t="s">
        <v>377</v>
      </c>
      <c r="J115" s="571" t="s">
        <v>167</v>
      </c>
      <c r="K115" s="571"/>
      <c r="L115" s="571"/>
      <c r="M115" s="121" t="s">
        <v>394</v>
      </c>
      <c r="N115" s="121" t="s">
        <v>425</v>
      </c>
      <c r="O115" s="121" t="s">
        <v>370</v>
      </c>
      <c r="P115" s="121"/>
      <c r="Q115" s="121" t="s">
        <v>426</v>
      </c>
      <c r="R115" s="121" t="s">
        <v>371</v>
      </c>
      <c r="S115" s="121" t="s">
        <v>371</v>
      </c>
      <c r="T115" s="121" t="s">
        <v>427</v>
      </c>
      <c r="U115" s="571" t="s">
        <v>385</v>
      </c>
      <c r="V115" s="572"/>
      <c r="W115" s="572"/>
      <c r="X115" s="572"/>
      <c r="Y115" s="121"/>
    </row>
    <row r="116" spans="2:25" ht="15.95" customHeight="1" x14ac:dyDescent="0.15">
      <c r="B116" s="575"/>
      <c r="C116" s="569" t="s">
        <v>239</v>
      </c>
      <c r="D116" s="570"/>
      <c r="E116" s="119">
        <v>1</v>
      </c>
      <c r="F116" s="120">
        <v>398.29998779296875</v>
      </c>
      <c r="G116" s="121" t="s">
        <v>175</v>
      </c>
      <c r="H116" s="121" t="s">
        <v>420</v>
      </c>
      <c r="I116" s="121" t="s">
        <v>377</v>
      </c>
      <c r="J116" s="571" t="s">
        <v>162</v>
      </c>
      <c r="K116" s="571"/>
      <c r="L116" s="571"/>
      <c r="M116" s="121" t="s">
        <v>460</v>
      </c>
      <c r="N116" s="121" t="s">
        <v>393</v>
      </c>
      <c r="O116" s="121" t="s">
        <v>393</v>
      </c>
      <c r="P116" s="121"/>
      <c r="Q116" s="121" t="s">
        <v>370</v>
      </c>
      <c r="R116" s="121" t="s">
        <v>371</v>
      </c>
      <c r="S116" s="121" t="s">
        <v>372</v>
      </c>
      <c r="T116" s="121" t="s">
        <v>394</v>
      </c>
      <c r="U116" s="571" t="s">
        <v>394</v>
      </c>
      <c r="V116" s="572"/>
      <c r="W116" s="572"/>
      <c r="X116" s="572"/>
      <c r="Y116" s="121" t="s">
        <v>375</v>
      </c>
    </row>
    <row r="117" spans="2:25" ht="15.95" customHeight="1" x14ac:dyDescent="0.15">
      <c r="B117" s="575"/>
      <c r="C117" s="569" t="s">
        <v>239</v>
      </c>
      <c r="D117" s="570"/>
      <c r="E117" s="119">
        <v>2</v>
      </c>
      <c r="F117" s="120">
        <v>398.10000610351563</v>
      </c>
      <c r="G117" s="121" t="s">
        <v>396</v>
      </c>
      <c r="H117" s="121" t="s">
        <v>397</v>
      </c>
      <c r="I117" s="121" t="s">
        <v>900</v>
      </c>
      <c r="J117" s="274" t="s">
        <v>167</v>
      </c>
      <c r="K117" s="573"/>
      <c r="L117" s="275"/>
      <c r="M117" s="121" t="s">
        <v>403</v>
      </c>
      <c r="N117" s="121" t="s">
        <v>393</v>
      </c>
      <c r="O117" s="121" t="s">
        <v>393</v>
      </c>
      <c r="P117" s="121"/>
      <c r="Q117" s="121"/>
      <c r="R117" s="121" t="s">
        <v>371</v>
      </c>
      <c r="S117" s="121" t="s">
        <v>935</v>
      </c>
      <c r="T117" s="121" t="s">
        <v>394</v>
      </c>
      <c r="U117" s="571" t="s">
        <v>394</v>
      </c>
      <c r="V117" s="572"/>
      <c r="W117" s="572"/>
      <c r="X117" s="572"/>
      <c r="Y117" s="121"/>
    </row>
    <row r="118" spans="2:25" ht="15.95" customHeight="1" x14ac:dyDescent="0.15">
      <c r="B118" s="575"/>
      <c r="C118" s="569" t="s">
        <v>241</v>
      </c>
      <c r="D118" s="570"/>
      <c r="E118" s="119">
        <v>1</v>
      </c>
      <c r="F118" s="120">
        <v>417.79998779296875</v>
      </c>
      <c r="G118" s="121" t="s">
        <v>390</v>
      </c>
      <c r="H118" s="121" t="s">
        <v>391</v>
      </c>
      <c r="I118" s="121" t="s">
        <v>377</v>
      </c>
      <c r="J118" s="571" t="s">
        <v>167</v>
      </c>
      <c r="K118" s="571"/>
      <c r="L118" s="571"/>
      <c r="M118" s="121" t="s">
        <v>461</v>
      </c>
      <c r="N118" s="121" t="s">
        <v>461</v>
      </c>
      <c r="O118" s="121" t="s">
        <v>370</v>
      </c>
      <c r="P118" s="121"/>
      <c r="Q118" s="121" t="s">
        <v>370</v>
      </c>
      <c r="R118" s="121" t="s">
        <v>371</v>
      </c>
      <c r="S118" s="121" t="s">
        <v>372</v>
      </c>
      <c r="T118" s="121" t="s">
        <v>373</v>
      </c>
      <c r="U118" s="571" t="s">
        <v>374</v>
      </c>
      <c r="V118" s="572"/>
      <c r="W118" s="572"/>
      <c r="X118" s="572"/>
      <c r="Y118" s="121" t="s">
        <v>375</v>
      </c>
    </row>
    <row r="119" spans="2:25" ht="15.95" customHeight="1" x14ac:dyDescent="0.15">
      <c r="B119" s="575"/>
      <c r="C119" s="569" t="s">
        <v>241</v>
      </c>
      <c r="D119" s="570"/>
      <c r="E119" s="119">
        <v>2</v>
      </c>
      <c r="F119" s="120">
        <v>416.10000610351563</v>
      </c>
      <c r="G119" s="121" t="s">
        <v>396</v>
      </c>
      <c r="H119" s="121" t="s">
        <v>401</v>
      </c>
      <c r="I119" s="121" t="s">
        <v>900</v>
      </c>
      <c r="J119" s="274" t="s">
        <v>167</v>
      </c>
      <c r="K119" s="573"/>
      <c r="L119" s="275"/>
      <c r="M119" s="121" t="s">
        <v>419</v>
      </c>
      <c r="N119" s="121" t="s">
        <v>419</v>
      </c>
      <c r="O119" s="121" t="s">
        <v>370</v>
      </c>
      <c r="P119" s="121"/>
      <c r="Q119" s="121"/>
      <c r="R119" s="121" t="s">
        <v>371</v>
      </c>
      <c r="S119" s="121" t="s">
        <v>935</v>
      </c>
      <c r="T119" s="121" t="s">
        <v>373</v>
      </c>
      <c r="U119" s="571" t="s">
        <v>374</v>
      </c>
      <c r="V119" s="572"/>
      <c r="W119" s="572"/>
      <c r="X119" s="572"/>
      <c r="Y119" s="121"/>
    </row>
    <row r="120" spans="2:25" ht="15.95" customHeight="1" x14ac:dyDescent="0.15">
      <c r="B120" s="575"/>
      <c r="C120" s="569" t="s">
        <v>241</v>
      </c>
      <c r="D120" s="570"/>
      <c r="E120" s="119">
        <v>3</v>
      </c>
      <c r="F120" s="120">
        <v>420.29998779296875</v>
      </c>
      <c r="G120" s="121" t="s">
        <v>396</v>
      </c>
      <c r="H120" s="121" t="s">
        <v>401</v>
      </c>
      <c r="I120" s="121" t="s">
        <v>900</v>
      </c>
      <c r="J120" s="274" t="s">
        <v>167</v>
      </c>
      <c r="K120" s="573"/>
      <c r="L120" s="275"/>
      <c r="M120" s="121" t="s">
        <v>439</v>
      </c>
      <c r="N120" s="121" t="s">
        <v>439</v>
      </c>
      <c r="O120" s="121" t="s">
        <v>370</v>
      </c>
      <c r="P120" s="121"/>
      <c r="Q120" s="121"/>
      <c r="R120" s="121" t="s">
        <v>371</v>
      </c>
      <c r="S120" s="121" t="s">
        <v>935</v>
      </c>
      <c r="T120" s="121" t="s">
        <v>373</v>
      </c>
      <c r="U120" s="571" t="s">
        <v>374</v>
      </c>
      <c r="V120" s="572"/>
      <c r="W120" s="572"/>
      <c r="X120" s="572"/>
      <c r="Y120" s="121"/>
    </row>
    <row r="121" spans="2:25" ht="15.95" customHeight="1" x14ac:dyDescent="0.15">
      <c r="B121" s="575"/>
      <c r="C121" s="569" t="s">
        <v>242</v>
      </c>
      <c r="D121" s="570"/>
      <c r="E121" s="119">
        <v>1</v>
      </c>
      <c r="F121" s="120">
        <v>431.70001220703125</v>
      </c>
      <c r="G121" s="121" t="s">
        <v>175</v>
      </c>
      <c r="H121" s="121" t="s">
        <v>376</v>
      </c>
      <c r="I121" s="121" t="s">
        <v>165</v>
      </c>
      <c r="J121" s="571" t="s">
        <v>164</v>
      </c>
      <c r="K121" s="571"/>
      <c r="L121" s="571"/>
      <c r="M121" s="121" t="s">
        <v>444</v>
      </c>
      <c r="N121" s="121" t="s">
        <v>444</v>
      </c>
      <c r="O121" s="121" t="s">
        <v>370</v>
      </c>
      <c r="P121" s="121"/>
      <c r="Q121" s="121" t="s">
        <v>370</v>
      </c>
      <c r="R121" s="121" t="s">
        <v>371</v>
      </c>
      <c r="S121" s="121" t="s">
        <v>372</v>
      </c>
      <c r="T121" s="121" t="s">
        <v>373</v>
      </c>
      <c r="U121" s="571" t="s">
        <v>374</v>
      </c>
      <c r="V121" s="572"/>
      <c r="W121" s="572"/>
      <c r="X121" s="572"/>
      <c r="Y121" s="121" t="s">
        <v>375</v>
      </c>
    </row>
    <row r="122" spans="2:25" ht="15.95" customHeight="1" x14ac:dyDescent="0.15">
      <c r="B122" s="575"/>
      <c r="C122" s="569" t="s">
        <v>242</v>
      </c>
      <c r="D122" s="570"/>
      <c r="E122" s="119">
        <v>2</v>
      </c>
      <c r="F122" s="120">
        <v>424.70001220703125</v>
      </c>
      <c r="G122" s="121" t="s">
        <v>175</v>
      </c>
      <c r="H122" s="121" t="s">
        <v>420</v>
      </c>
      <c r="I122" s="121" t="s">
        <v>377</v>
      </c>
      <c r="J122" s="571" t="s">
        <v>162</v>
      </c>
      <c r="K122" s="571"/>
      <c r="L122" s="571"/>
      <c r="M122" s="121" t="s">
        <v>428</v>
      </c>
      <c r="N122" s="121" t="s">
        <v>393</v>
      </c>
      <c r="O122" s="121" t="s">
        <v>393</v>
      </c>
      <c r="P122" s="121"/>
      <c r="Q122" s="121" t="s">
        <v>370</v>
      </c>
      <c r="R122" s="121" t="s">
        <v>371</v>
      </c>
      <c r="S122" s="121" t="s">
        <v>372</v>
      </c>
      <c r="T122" s="121" t="s">
        <v>394</v>
      </c>
      <c r="U122" s="571" t="s">
        <v>394</v>
      </c>
      <c r="V122" s="572"/>
      <c r="W122" s="572"/>
      <c r="X122" s="572"/>
      <c r="Y122" s="121" t="s">
        <v>375</v>
      </c>
    </row>
    <row r="123" spans="2:25" ht="15.95" customHeight="1" x14ac:dyDescent="0.15">
      <c r="B123" s="575"/>
      <c r="C123" s="569" t="s">
        <v>244</v>
      </c>
      <c r="D123" s="570"/>
      <c r="E123" s="119">
        <v>1</v>
      </c>
      <c r="F123" s="120">
        <v>437.10000610351563</v>
      </c>
      <c r="G123" s="121" t="s">
        <v>175</v>
      </c>
      <c r="H123" s="121" t="s">
        <v>424</v>
      </c>
      <c r="I123" s="121" t="s">
        <v>377</v>
      </c>
      <c r="J123" s="571" t="s">
        <v>162</v>
      </c>
      <c r="K123" s="571"/>
      <c r="L123" s="571"/>
      <c r="M123" s="121" t="s">
        <v>392</v>
      </c>
      <c r="N123" s="121" t="s">
        <v>392</v>
      </c>
      <c r="O123" s="121" t="s">
        <v>370</v>
      </c>
      <c r="P123" s="121"/>
      <c r="Q123" s="121" t="s">
        <v>370</v>
      </c>
      <c r="R123" s="121" t="s">
        <v>371</v>
      </c>
      <c r="S123" s="121" t="s">
        <v>372</v>
      </c>
      <c r="T123" s="121" t="s">
        <v>373</v>
      </c>
      <c r="U123" s="571" t="s">
        <v>374</v>
      </c>
      <c r="V123" s="572"/>
      <c r="W123" s="572"/>
      <c r="X123" s="572"/>
      <c r="Y123" s="121" t="s">
        <v>375</v>
      </c>
    </row>
    <row r="124" spans="2:25" ht="15.95" customHeight="1" x14ac:dyDescent="0.15">
      <c r="B124" s="575"/>
      <c r="C124" s="569" t="s">
        <v>244</v>
      </c>
      <c r="D124" s="570"/>
      <c r="E124" s="119">
        <v>2</v>
      </c>
      <c r="F124" s="120">
        <v>440.89999389648438</v>
      </c>
      <c r="G124" s="121" t="s">
        <v>175</v>
      </c>
      <c r="H124" s="121" t="s">
        <v>462</v>
      </c>
      <c r="I124" s="121" t="s">
        <v>165</v>
      </c>
      <c r="J124" s="571" t="s">
        <v>165</v>
      </c>
      <c r="K124" s="571"/>
      <c r="L124" s="571"/>
      <c r="M124" s="121" t="s">
        <v>463</v>
      </c>
      <c r="N124" s="121" t="s">
        <v>393</v>
      </c>
      <c r="O124" s="121" t="s">
        <v>393</v>
      </c>
      <c r="P124" s="121"/>
      <c r="Q124" s="121" t="s">
        <v>370</v>
      </c>
      <c r="R124" s="121" t="s">
        <v>371</v>
      </c>
      <c r="S124" s="121" t="s">
        <v>372</v>
      </c>
      <c r="T124" s="121" t="s">
        <v>394</v>
      </c>
      <c r="U124" s="571" t="s">
        <v>394</v>
      </c>
      <c r="V124" s="572"/>
      <c r="W124" s="572"/>
      <c r="X124" s="572"/>
      <c r="Y124" s="121" t="s">
        <v>375</v>
      </c>
    </row>
    <row r="125" spans="2:25" ht="15.95" customHeight="1" x14ac:dyDescent="0.15">
      <c r="B125" s="575"/>
      <c r="C125" s="569" t="s">
        <v>244</v>
      </c>
      <c r="D125" s="570"/>
      <c r="E125" s="119">
        <v>3</v>
      </c>
      <c r="F125" s="120">
        <v>441</v>
      </c>
      <c r="G125" s="121" t="s">
        <v>175</v>
      </c>
      <c r="H125" s="121" t="s">
        <v>404</v>
      </c>
      <c r="I125" s="121" t="s">
        <v>377</v>
      </c>
      <c r="J125" s="571" t="s">
        <v>167</v>
      </c>
      <c r="K125" s="571"/>
      <c r="L125" s="571"/>
      <c r="M125" s="121" t="s">
        <v>403</v>
      </c>
      <c r="N125" s="121" t="s">
        <v>393</v>
      </c>
      <c r="O125" s="121" t="s">
        <v>393</v>
      </c>
      <c r="P125" s="121"/>
      <c r="Q125" s="121" t="s">
        <v>370</v>
      </c>
      <c r="R125" s="121" t="s">
        <v>371</v>
      </c>
      <c r="S125" s="121" t="s">
        <v>372</v>
      </c>
      <c r="T125" s="121" t="s">
        <v>394</v>
      </c>
      <c r="U125" s="571" t="s">
        <v>394</v>
      </c>
      <c r="V125" s="572"/>
      <c r="W125" s="572"/>
      <c r="X125" s="572"/>
      <c r="Y125" s="121" t="s">
        <v>375</v>
      </c>
    </row>
    <row r="126" spans="2:25" ht="15.95" customHeight="1" x14ac:dyDescent="0.15">
      <c r="B126" s="575"/>
      <c r="C126" s="569" t="s">
        <v>244</v>
      </c>
      <c r="D126" s="570"/>
      <c r="E126" s="119">
        <v>4</v>
      </c>
      <c r="F126" s="120">
        <v>433.60000610351563</v>
      </c>
      <c r="G126" s="121" t="s">
        <v>175</v>
      </c>
      <c r="H126" s="121" t="s">
        <v>420</v>
      </c>
      <c r="I126" s="121" t="s">
        <v>377</v>
      </c>
      <c r="J126" s="571" t="s">
        <v>162</v>
      </c>
      <c r="K126" s="571"/>
      <c r="L126" s="571"/>
      <c r="M126" s="121" t="s">
        <v>421</v>
      </c>
      <c r="N126" s="121" t="s">
        <v>393</v>
      </c>
      <c r="O126" s="121" t="s">
        <v>393</v>
      </c>
      <c r="P126" s="121"/>
      <c r="Q126" s="121" t="s">
        <v>370</v>
      </c>
      <c r="R126" s="121" t="s">
        <v>371</v>
      </c>
      <c r="S126" s="121" t="s">
        <v>372</v>
      </c>
      <c r="T126" s="121" t="s">
        <v>394</v>
      </c>
      <c r="U126" s="571" t="s">
        <v>394</v>
      </c>
      <c r="V126" s="572"/>
      <c r="W126" s="572"/>
      <c r="X126" s="572"/>
      <c r="Y126" s="121" t="s">
        <v>375</v>
      </c>
    </row>
    <row r="127" spans="2:25" ht="15.95" customHeight="1" x14ac:dyDescent="0.15">
      <c r="B127" s="575"/>
      <c r="C127" s="569" t="s">
        <v>245</v>
      </c>
      <c r="D127" s="570"/>
      <c r="E127" s="119">
        <v>1</v>
      </c>
      <c r="F127" s="120">
        <v>442.20001220703125</v>
      </c>
      <c r="G127" s="121" t="s">
        <v>390</v>
      </c>
      <c r="H127" s="121" t="s">
        <v>391</v>
      </c>
      <c r="I127" s="121" t="s">
        <v>377</v>
      </c>
      <c r="J127" s="571" t="s">
        <v>167</v>
      </c>
      <c r="K127" s="571"/>
      <c r="L127" s="571"/>
      <c r="M127" s="121" t="s">
        <v>378</v>
      </c>
      <c r="N127" s="121" t="s">
        <v>378</v>
      </c>
      <c r="O127" s="121" t="s">
        <v>370</v>
      </c>
      <c r="P127" s="121"/>
      <c r="Q127" s="121" t="s">
        <v>370</v>
      </c>
      <c r="R127" s="121" t="s">
        <v>371</v>
      </c>
      <c r="S127" s="121" t="s">
        <v>372</v>
      </c>
      <c r="T127" s="121" t="s">
        <v>373</v>
      </c>
      <c r="U127" s="571" t="s">
        <v>374</v>
      </c>
      <c r="V127" s="572"/>
      <c r="W127" s="572"/>
      <c r="X127" s="572"/>
      <c r="Y127" s="121" t="s">
        <v>375</v>
      </c>
    </row>
    <row r="128" spans="2:25" ht="15.95" customHeight="1" x14ac:dyDescent="0.15">
      <c r="B128" s="576"/>
      <c r="C128" s="569" t="s">
        <v>245</v>
      </c>
      <c r="D128" s="570"/>
      <c r="E128" s="119">
        <v>2</v>
      </c>
      <c r="F128" s="120">
        <v>442.60000610351563</v>
      </c>
      <c r="G128" s="121" t="s">
        <v>396</v>
      </c>
      <c r="H128" s="121" t="s">
        <v>401</v>
      </c>
      <c r="I128" s="121" t="s">
        <v>900</v>
      </c>
      <c r="J128" s="274" t="s">
        <v>167</v>
      </c>
      <c r="K128" s="573"/>
      <c r="L128" s="275"/>
      <c r="M128" s="121" t="s">
        <v>464</v>
      </c>
      <c r="N128" s="121" t="s">
        <v>464</v>
      </c>
      <c r="O128" s="121" t="s">
        <v>370</v>
      </c>
      <c r="P128" s="121"/>
      <c r="Q128" s="121"/>
      <c r="R128" s="121" t="s">
        <v>371</v>
      </c>
      <c r="S128" s="121" t="s">
        <v>935</v>
      </c>
      <c r="T128" s="121" t="s">
        <v>373</v>
      </c>
      <c r="U128" s="571" t="s">
        <v>374</v>
      </c>
      <c r="V128" s="572"/>
      <c r="W128" s="572"/>
      <c r="X128" s="572"/>
      <c r="Y128" s="121"/>
    </row>
    <row r="129" spans="2:25" ht="15.95" customHeight="1" x14ac:dyDescent="0.15">
      <c r="B129" s="574" t="s">
        <v>431</v>
      </c>
      <c r="C129" s="569" t="s">
        <v>245</v>
      </c>
      <c r="D129" s="570"/>
      <c r="E129" s="119">
        <v>3</v>
      </c>
      <c r="F129" s="120">
        <v>443.89999389648438</v>
      </c>
      <c r="G129" s="121" t="s">
        <v>175</v>
      </c>
      <c r="H129" s="121" t="s">
        <v>407</v>
      </c>
      <c r="I129" s="121" t="s">
        <v>165</v>
      </c>
      <c r="J129" s="571" t="s">
        <v>165</v>
      </c>
      <c r="K129" s="571"/>
      <c r="L129" s="571"/>
      <c r="M129" s="121" t="s">
        <v>465</v>
      </c>
      <c r="N129" s="121" t="s">
        <v>393</v>
      </c>
      <c r="O129" s="121" t="s">
        <v>393</v>
      </c>
      <c r="P129" s="121"/>
      <c r="Q129" s="121" t="s">
        <v>382</v>
      </c>
      <c r="R129" s="121" t="s">
        <v>371</v>
      </c>
      <c r="S129" s="121" t="s">
        <v>383</v>
      </c>
      <c r="T129" s="121" t="s">
        <v>394</v>
      </c>
      <c r="U129" s="571" t="s">
        <v>394</v>
      </c>
      <c r="V129" s="572"/>
      <c r="W129" s="572"/>
      <c r="X129" s="572"/>
      <c r="Y129" s="121" t="s">
        <v>413</v>
      </c>
    </row>
    <row r="130" spans="2:25" ht="15.95" customHeight="1" x14ac:dyDescent="0.15">
      <c r="B130" s="575"/>
      <c r="C130" s="569" t="s">
        <v>245</v>
      </c>
      <c r="D130" s="570"/>
      <c r="E130" s="119">
        <v>4</v>
      </c>
      <c r="F130" s="120">
        <v>448.89999389648438</v>
      </c>
      <c r="G130" s="121" t="s">
        <v>175</v>
      </c>
      <c r="H130" s="121" t="s">
        <v>407</v>
      </c>
      <c r="I130" s="121" t="s">
        <v>165</v>
      </c>
      <c r="J130" s="571" t="s">
        <v>165</v>
      </c>
      <c r="K130" s="571"/>
      <c r="L130" s="571"/>
      <c r="M130" s="121" t="s">
        <v>466</v>
      </c>
      <c r="N130" s="121" t="s">
        <v>393</v>
      </c>
      <c r="O130" s="121" t="s">
        <v>393</v>
      </c>
      <c r="P130" s="121"/>
      <c r="Q130" s="121" t="s">
        <v>382</v>
      </c>
      <c r="R130" s="121" t="s">
        <v>371</v>
      </c>
      <c r="S130" s="121" t="s">
        <v>383</v>
      </c>
      <c r="T130" s="121" t="s">
        <v>394</v>
      </c>
      <c r="U130" s="571" t="s">
        <v>394</v>
      </c>
      <c r="V130" s="572"/>
      <c r="W130" s="572"/>
      <c r="X130" s="572"/>
      <c r="Y130" s="121" t="s">
        <v>413</v>
      </c>
    </row>
    <row r="131" spans="2:25" ht="15.95" customHeight="1" x14ac:dyDescent="0.15">
      <c r="B131" s="575"/>
      <c r="C131" s="569" t="s">
        <v>246</v>
      </c>
      <c r="D131" s="570"/>
      <c r="E131" s="119">
        <v>1</v>
      </c>
      <c r="F131" s="120">
        <v>457</v>
      </c>
      <c r="G131" s="121" t="s">
        <v>396</v>
      </c>
      <c r="H131" s="121" t="s">
        <v>401</v>
      </c>
      <c r="I131" s="121" t="s">
        <v>900</v>
      </c>
      <c r="J131" s="274" t="s">
        <v>167</v>
      </c>
      <c r="K131" s="573"/>
      <c r="L131" s="275"/>
      <c r="M131" s="121" t="s">
        <v>467</v>
      </c>
      <c r="N131" s="121" t="s">
        <v>393</v>
      </c>
      <c r="O131" s="121" t="s">
        <v>393</v>
      </c>
      <c r="P131" s="121"/>
      <c r="Q131" s="121"/>
      <c r="R131" s="121" t="s">
        <v>371</v>
      </c>
      <c r="S131" s="121" t="s">
        <v>935</v>
      </c>
      <c r="T131" s="121" t="s">
        <v>394</v>
      </c>
      <c r="U131" s="571" t="s">
        <v>394</v>
      </c>
      <c r="V131" s="572"/>
      <c r="W131" s="572"/>
      <c r="X131" s="572"/>
      <c r="Y131" s="121"/>
    </row>
    <row r="132" spans="2:25" ht="15.95" customHeight="1" x14ac:dyDescent="0.15">
      <c r="B132" s="575"/>
      <c r="C132" s="569" t="s">
        <v>247</v>
      </c>
      <c r="D132" s="570"/>
      <c r="E132" s="119">
        <v>1</v>
      </c>
      <c r="F132" s="120">
        <v>468</v>
      </c>
      <c r="G132" s="121" t="s">
        <v>175</v>
      </c>
      <c r="H132" s="121" t="s">
        <v>433</v>
      </c>
      <c r="I132" s="121" t="s">
        <v>377</v>
      </c>
      <c r="J132" s="571" t="s">
        <v>162</v>
      </c>
      <c r="K132" s="571"/>
      <c r="L132" s="571"/>
      <c r="M132" s="121" t="s">
        <v>467</v>
      </c>
      <c r="N132" s="121" t="s">
        <v>468</v>
      </c>
      <c r="O132" s="121" t="s">
        <v>382</v>
      </c>
      <c r="P132" s="121"/>
      <c r="Q132" s="121" t="s">
        <v>382</v>
      </c>
      <c r="R132" s="121" t="s">
        <v>371</v>
      </c>
      <c r="S132" s="121" t="s">
        <v>383</v>
      </c>
      <c r="T132" s="121" t="s">
        <v>384</v>
      </c>
      <c r="U132" s="571" t="s">
        <v>385</v>
      </c>
      <c r="V132" s="572"/>
      <c r="W132" s="572"/>
      <c r="X132" s="572"/>
      <c r="Y132" s="121" t="s">
        <v>386</v>
      </c>
    </row>
    <row r="133" spans="2:25" ht="15.95" customHeight="1" x14ac:dyDescent="0.15">
      <c r="B133" s="575"/>
      <c r="C133" s="569" t="s">
        <v>247</v>
      </c>
      <c r="D133" s="570"/>
      <c r="E133" s="119">
        <v>2</v>
      </c>
      <c r="F133" s="120">
        <v>463.70001220703125</v>
      </c>
      <c r="G133" s="121" t="s">
        <v>175</v>
      </c>
      <c r="H133" s="121" t="s">
        <v>376</v>
      </c>
      <c r="I133" s="121" t="s">
        <v>165</v>
      </c>
      <c r="J133" s="571" t="s">
        <v>165</v>
      </c>
      <c r="K133" s="571"/>
      <c r="L133" s="571"/>
      <c r="M133" s="121" t="s">
        <v>436</v>
      </c>
      <c r="N133" s="121" t="s">
        <v>393</v>
      </c>
      <c r="O133" s="121" t="s">
        <v>393</v>
      </c>
      <c r="P133" s="121"/>
      <c r="Q133" s="121" t="s">
        <v>382</v>
      </c>
      <c r="R133" s="121" t="s">
        <v>371</v>
      </c>
      <c r="S133" s="121" t="s">
        <v>383</v>
      </c>
      <c r="T133" s="121" t="s">
        <v>394</v>
      </c>
      <c r="U133" s="571" t="s">
        <v>394</v>
      </c>
      <c r="V133" s="572"/>
      <c r="W133" s="572"/>
      <c r="X133" s="572"/>
      <c r="Y133" s="121" t="s">
        <v>413</v>
      </c>
    </row>
    <row r="134" spans="2:25" ht="15.95" customHeight="1" x14ac:dyDescent="0.15">
      <c r="B134" s="575"/>
      <c r="C134" s="569" t="s">
        <v>247</v>
      </c>
      <c r="D134" s="570"/>
      <c r="E134" s="119">
        <v>3</v>
      </c>
      <c r="F134" s="120">
        <v>465</v>
      </c>
      <c r="G134" s="121" t="s">
        <v>175</v>
      </c>
      <c r="H134" s="121" t="s">
        <v>420</v>
      </c>
      <c r="I134" s="121" t="s">
        <v>377</v>
      </c>
      <c r="J134" s="571" t="s">
        <v>162</v>
      </c>
      <c r="K134" s="571"/>
      <c r="L134" s="571"/>
      <c r="M134" s="121" t="s">
        <v>403</v>
      </c>
      <c r="N134" s="121" t="s">
        <v>393</v>
      </c>
      <c r="O134" s="121" t="s">
        <v>393</v>
      </c>
      <c r="P134" s="121"/>
      <c r="Q134" s="121" t="s">
        <v>370</v>
      </c>
      <c r="R134" s="121" t="s">
        <v>371</v>
      </c>
      <c r="S134" s="121" t="s">
        <v>372</v>
      </c>
      <c r="T134" s="121" t="s">
        <v>394</v>
      </c>
      <c r="U134" s="571" t="s">
        <v>394</v>
      </c>
      <c r="V134" s="572"/>
      <c r="W134" s="572"/>
      <c r="X134" s="572"/>
      <c r="Y134" s="121" t="s">
        <v>375</v>
      </c>
    </row>
    <row r="135" spans="2:25" ht="15.95" customHeight="1" x14ac:dyDescent="0.15">
      <c r="B135" s="575"/>
      <c r="C135" s="569" t="s">
        <v>247</v>
      </c>
      <c r="D135" s="570"/>
      <c r="E135" s="119">
        <v>4</v>
      </c>
      <c r="F135" s="120">
        <v>466.39999389648438</v>
      </c>
      <c r="G135" s="121" t="s">
        <v>396</v>
      </c>
      <c r="H135" s="121" t="s">
        <v>399</v>
      </c>
      <c r="I135" s="121" t="s">
        <v>165</v>
      </c>
      <c r="J135" s="571" t="s">
        <v>166</v>
      </c>
      <c r="K135" s="571"/>
      <c r="L135" s="571"/>
      <c r="M135" s="121" t="s">
        <v>400</v>
      </c>
      <c r="N135" s="121" t="s">
        <v>393</v>
      </c>
      <c r="O135" s="121" t="s">
        <v>393</v>
      </c>
      <c r="P135" s="121"/>
      <c r="Q135" s="121" t="s">
        <v>370</v>
      </c>
      <c r="R135" s="121" t="s">
        <v>371</v>
      </c>
      <c r="S135" s="121" t="s">
        <v>372</v>
      </c>
      <c r="T135" s="121" t="s">
        <v>394</v>
      </c>
      <c r="U135" s="571" t="s">
        <v>394</v>
      </c>
      <c r="V135" s="572"/>
      <c r="W135" s="572"/>
      <c r="X135" s="572"/>
      <c r="Y135" s="121" t="s">
        <v>375</v>
      </c>
    </row>
    <row r="136" spans="2:25" ht="15.95" customHeight="1" x14ac:dyDescent="0.15">
      <c r="B136" s="575"/>
      <c r="C136" s="569" t="s">
        <v>248</v>
      </c>
      <c r="D136" s="570"/>
      <c r="E136" s="119">
        <v>1</v>
      </c>
      <c r="F136" s="120">
        <v>474.5</v>
      </c>
      <c r="G136" s="121" t="s">
        <v>396</v>
      </c>
      <c r="H136" s="121" t="s">
        <v>401</v>
      </c>
      <c r="I136" s="121" t="s">
        <v>900</v>
      </c>
      <c r="J136" s="274" t="s">
        <v>167</v>
      </c>
      <c r="K136" s="573"/>
      <c r="L136" s="275"/>
      <c r="M136" s="121" t="s">
        <v>430</v>
      </c>
      <c r="N136" s="121" t="s">
        <v>439</v>
      </c>
      <c r="O136" s="121" t="s">
        <v>370</v>
      </c>
      <c r="P136" s="121"/>
      <c r="Q136" s="121"/>
      <c r="R136" s="121" t="s">
        <v>371</v>
      </c>
      <c r="S136" s="121" t="s">
        <v>935</v>
      </c>
      <c r="T136" s="121" t="s">
        <v>373</v>
      </c>
      <c r="U136" s="571" t="s">
        <v>374</v>
      </c>
      <c r="V136" s="572"/>
      <c r="W136" s="572"/>
      <c r="X136" s="572"/>
      <c r="Y136" s="121"/>
    </row>
    <row r="137" spans="2:25" ht="15.95" customHeight="1" x14ac:dyDescent="0.15">
      <c r="B137" s="575"/>
      <c r="C137" s="569" t="s">
        <v>248</v>
      </c>
      <c r="D137" s="570"/>
      <c r="E137" s="119">
        <v>2</v>
      </c>
      <c r="F137" s="120">
        <v>473.20001220703125</v>
      </c>
      <c r="G137" s="121" t="s">
        <v>175</v>
      </c>
      <c r="H137" s="121" t="s">
        <v>420</v>
      </c>
      <c r="I137" s="121" t="s">
        <v>377</v>
      </c>
      <c r="J137" s="571" t="s">
        <v>162</v>
      </c>
      <c r="K137" s="571"/>
      <c r="L137" s="571"/>
      <c r="M137" s="121" t="s">
        <v>461</v>
      </c>
      <c r="N137" s="121" t="s">
        <v>393</v>
      </c>
      <c r="O137" s="121" t="s">
        <v>393</v>
      </c>
      <c r="P137" s="121"/>
      <c r="Q137" s="121" t="s">
        <v>370</v>
      </c>
      <c r="R137" s="121" t="s">
        <v>371</v>
      </c>
      <c r="S137" s="121" t="s">
        <v>372</v>
      </c>
      <c r="T137" s="121" t="s">
        <v>394</v>
      </c>
      <c r="U137" s="571" t="s">
        <v>394</v>
      </c>
      <c r="V137" s="572"/>
      <c r="W137" s="572"/>
      <c r="X137" s="572"/>
      <c r="Y137" s="121" t="s">
        <v>375</v>
      </c>
    </row>
    <row r="138" spans="2:25" ht="15.95" customHeight="1" x14ac:dyDescent="0.15">
      <c r="B138" s="575"/>
      <c r="C138" s="569" t="s">
        <v>248</v>
      </c>
      <c r="D138" s="570"/>
      <c r="E138" s="119">
        <v>3</v>
      </c>
      <c r="F138" s="120">
        <v>476.29998779296875</v>
      </c>
      <c r="G138" s="121" t="s">
        <v>390</v>
      </c>
      <c r="H138" s="121" t="s">
        <v>391</v>
      </c>
      <c r="I138" s="121" t="s">
        <v>377</v>
      </c>
      <c r="J138" s="571" t="s">
        <v>167</v>
      </c>
      <c r="K138" s="571"/>
      <c r="L138" s="571"/>
      <c r="M138" s="121" t="s">
        <v>469</v>
      </c>
      <c r="N138" s="121" t="s">
        <v>393</v>
      </c>
      <c r="O138" s="121" t="s">
        <v>393</v>
      </c>
      <c r="P138" s="121"/>
      <c r="Q138" s="121" t="s">
        <v>370</v>
      </c>
      <c r="R138" s="121" t="s">
        <v>371</v>
      </c>
      <c r="S138" s="121" t="s">
        <v>372</v>
      </c>
      <c r="T138" s="121" t="s">
        <v>394</v>
      </c>
      <c r="U138" s="571" t="s">
        <v>394</v>
      </c>
      <c r="V138" s="572"/>
      <c r="W138" s="572"/>
      <c r="X138" s="572"/>
      <c r="Y138" s="121" t="s">
        <v>375</v>
      </c>
    </row>
    <row r="139" spans="2:25" ht="15.95" customHeight="1" x14ac:dyDescent="0.15">
      <c r="B139" s="575"/>
      <c r="C139" s="569" t="s">
        <v>250</v>
      </c>
      <c r="D139" s="570"/>
      <c r="E139" s="119">
        <v>1</v>
      </c>
      <c r="F139" s="120">
        <v>477.60000610351563</v>
      </c>
      <c r="G139" s="121" t="s">
        <v>390</v>
      </c>
      <c r="H139" s="121" t="s">
        <v>391</v>
      </c>
      <c r="I139" s="121" t="s">
        <v>377</v>
      </c>
      <c r="J139" s="571" t="s">
        <v>167</v>
      </c>
      <c r="K139" s="571"/>
      <c r="L139" s="571"/>
      <c r="M139" s="121" t="s">
        <v>405</v>
      </c>
      <c r="N139" s="121" t="s">
        <v>393</v>
      </c>
      <c r="O139" s="121" t="s">
        <v>393</v>
      </c>
      <c r="P139" s="121"/>
      <c r="Q139" s="121" t="s">
        <v>370</v>
      </c>
      <c r="R139" s="121" t="s">
        <v>371</v>
      </c>
      <c r="S139" s="121" t="s">
        <v>372</v>
      </c>
      <c r="T139" s="121" t="s">
        <v>394</v>
      </c>
      <c r="U139" s="571" t="s">
        <v>394</v>
      </c>
      <c r="V139" s="572"/>
      <c r="W139" s="572"/>
      <c r="X139" s="572"/>
      <c r="Y139" s="121" t="s">
        <v>375</v>
      </c>
    </row>
    <row r="140" spans="2:25" ht="15.95" customHeight="1" x14ac:dyDescent="0.15">
      <c r="B140" s="575"/>
      <c r="C140" s="569" t="s">
        <v>251</v>
      </c>
      <c r="D140" s="570"/>
      <c r="E140" s="119">
        <v>1</v>
      </c>
      <c r="F140" s="120">
        <v>493.39999389648438</v>
      </c>
      <c r="G140" s="121" t="s">
        <v>175</v>
      </c>
      <c r="H140" s="121" t="s">
        <v>424</v>
      </c>
      <c r="I140" s="121" t="s">
        <v>377</v>
      </c>
      <c r="J140" s="571" t="s">
        <v>167</v>
      </c>
      <c r="K140" s="571"/>
      <c r="L140" s="571"/>
      <c r="M140" s="121" t="s">
        <v>394</v>
      </c>
      <c r="N140" s="121" t="s">
        <v>425</v>
      </c>
      <c r="O140" s="121" t="s">
        <v>370</v>
      </c>
      <c r="P140" s="121"/>
      <c r="Q140" s="121" t="s">
        <v>426</v>
      </c>
      <c r="R140" s="121" t="s">
        <v>371</v>
      </c>
      <c r="S140" s="121" t="s">
        <v>371</v>
      </c>
      <c r="T140" s="121" t="s">
        <v>427</v>
      </c>
      <c r="U140" s="571" t="s">
        <v>385</v>
      </c>
      <c r="V140" s="572"/>
      <c r="W140" s="572"/>
      <c r="X140" s="572"/>
      <c r="Y140" s="121"/>
    </row>
    <row r="141" spans="2:25" ht="15.95" customHeight="1" x14ac:dyDescent="0.15">
      <c r="B141" s="575"/>
      <c r="C141" s="569" t="s">
        <v>251</v>
      </c>
      <c r="D141" s="570"/>
      <c r="E141" s="119">
        <v>2</v>
      </c>
      <c r="F141" s="120">
        <v>486.29998779296875</v>
      </c>
      <c r="G141" s="121" t="s">
        <v>175</v>
      </c>
      <c r="H141" s="121" t="s">
        <v>407</v>
      </c>
      <c r="I141" s="121" t="s">
        <v>377</v>
      </c>
      <c r="J141" s="571" t="s">
        <v>162</v>
      </c>
      <c r="K141" s="571"/>
      <c r="L141" s="571"/>
      <c r="M141" s="121" t="s">
        <v>395</v>
      </c>
      <c r="N141" s="121" t="s">
        <v>395</v>
      </c>
      <c r="O141" s="121" t="s">
        <v>382</v>
      </c>
      <c r="P141" s="121"/>
      <c r="Q141" s="121" t="s">
        <v>382</v>
      </c>
      <c r="R141" s="121" t="s">
        <v>371</v>
      </c>
      <c r="S141" s="121" t="s">
        <v>383</v>
      </c>
      <c r="T141" s="121" t="s">
        <v>384</v>
      </c>
      <c r="U141" s="571" t="s">
        <v>385</v>
      </c>
      <c r="V141" s="572"/>
      <c r="W141" s="572"/>
      <c r="X141" s="572"/>
      <c r="Y141" s="121" t="s">
        <v>386</v>
      </c>
    </row>
    <row r="142" spans="2:25" ht="15.95" customHeight="1" x14ac:dyDescent="0.15">
      <c r="B142" s="575"/>
      <c r="C142" s="569" t="s">
        <v>251</v>
      </c>
      <c r="D142" s="570"/>
      <c r="E142" s="119">
        <v>3</v>
      </c>
      <c r="F142" s="120">
        <v>495</v>
      </c>
      <c r="G142" s="121" t="s">
        <v>175</v>
      </c>
      <c r="H142" s="121" t="s">
        <v>404</v>
      </c>
      <c r="I142" s="121" t="s">
        <v>165</v>
      </c>
      <c r="J142" s="571" t="s">
        <v>165</v>
      </c>
      <c r="K142" s="571"/>
      <c r="L142" s="571"/>
      <c r="M142" s="121" t="s">
        <v>470</v>
      </c>
      <c r="N142" s="121" t="s">
        <v>369</v>
      </c>
      <c r="O142" s="121" t="s">
        <v>370</v>
      </c>
      <c r="P142" s="121"/>
      <c r="Q142" s="121" t="s">
        <v>370</v>
      </c>
      <c r="R142" s="121" t="s">
        <v>371</v>
      </c>
      <c r="S142" s="121" t="s">
        <v>372</v>
      </c>
      <c r="T142" s="121" t="s">
        <v>373</v>
      </c>
      <c r="U142" s="571" t="s">
        <v>374</v>
      </c>
      <c r="V142" s="572"/>
      <c r="W142" s="572"/>
      <c r="X142" s="572"/>
      <c r="Y142" s="121" t="s">
        <v>375</v>
      </c>
    </row>
    <row r="143" spans="2:25" ht="15.95" customHeight="1" x14ac:dyDescent="0.15">
      <c r="B143" s="575"/>
      <c r="C143" s="569" t="s">
        <v>251</v>
      </c>
      <c r="D143" s="570"/>
      <c r="E143" s="119">
        <v>4</v>
      </c>
      <c r="F143" s="120">
        <v>493.5</v>
      </c>
      <c r="G143" s="121" t="s">
        <v>175</v>
      </c>
      <c r="H143" s="121" t="s">
        <v>376</v>
      </c>
      <c r="I143" s="121" t="s">
        <v>377</v>
      </c>
      <c r="J143" s="571" t="s">
        <v>162</v>
      </c>
      <c r="K143" s="571"/>
      <c r="L143" s="571"/>
      <c r="M143" s="121" t="s">
        <v>378</v>
      </c>
      <c r="N143" s="121" t="s">
        <v>378</v>
      </c>
      <c r="O143" s="121" t="s">
        <v>382</v>
      </c>
      <c r="P143" s="121"/>
      <c r="Q143" s="121" t="s">
        <v>382</v>
      </c>
      <c r="R143" s="121" t="s">
        <v>371</v>
      </c>
      <c r="S143" s="121" t="s">
        <v>383</v>
      </c>
      <c r="T143" s="121" t="s">
        <v>384</v>
      </c>
      <c r="U143" s="571" t="s">
        <v>385</v>
      </c>
      <c r="V143" s="572"/>
      <c r="W143" s="572"/>
      <c r="X143" s="572"/>
      <c r="Y143" s="121" t="s">
        <v>386</v>
      </c>
    </row>
    <row r="144" spans="2:25" ht="15.95" customHeight="1" x14ac:dyDescent="0.15">
      <c r="B144" s="575"/>
      <c r="C144" s="569" t="s">
        <v>251</v>
      </c>
      <c r="D144" s="570"/>
      <c r="E144" s="119">
        <v>5</v>
      </c>
      <c r="F144" s="120">
        <v>491.29998779296875</v>
      </c>
      <c r="G144" s="121" t="s">
        <v>396</v>
      </c>
      <c r="H144" s="121" t="s">
        <v>401</v>
      </c>
      <c r="I144" s="121" t="s">
        <v>900</v>
      </c>
      <c r="J144" s="274" t="s">
        <v>167</v>
      </c>
      <c r="K144" s="573"/>
      <c r="L144" s="275"/>
      <c r="M144" s="121" t="s">
        <v>471</v>
      </c>
      <c r="N144" s="121" t="s">
        <v>393</v>
      </c>
      <c r="O144" s="121" t="s">
        <v>393</v>
      </c>
      <c r="P144" s="121"/>
      <c r="Q144" s="121"/>
      <c r="R144" s="121" t="s">
        <v>371</v>
      </c>
      <c r="S144" s="121" t="s">
        <v>935</v>
      </c>
      <c r="T144" s="121" t="s">
        <v>394</v>
      </c>
      <c r="U144" s="571" t="s">
        <v>394</v>
      </c>
      <c r="V144" s="572"/>
      <c r="W144" s="572"/>
      <c r="X144" s="572"/>
      <c r="Y144" s="121"/>
    </row>
    <row r="145" spans="2:25" ht="15.95" customHeight="1" x14ac:dyDescent="0.15">
      <c r="B145" s="575"/>
      <c r="C145" s="569" t="s">
        <v>252</v>
      </c>
      <c r="D145" s="570"/>
      <c r="E145" s="119">
        <v>1</v>
      </c>
      <c r="F145" s="120">
        <v>499.29998779296875</v>
      </c>
      <c r="G145" s="121" t="s">
        <v>396</v>
      </c>
      <c r="H145" s="121" t="s">
        <v>401</v>
      </c>
      <c r="I145" s="121" t="s">
        <v>900</v>
      </c>
      <c r="J145" s="274" t="s">
        <v>167</v>
      </c>
      <c r="K145" s="573"/>
      <c r="L145" s="275"/>
      <c r="M145" s="121" t="s">
        <v>445</v>
      </c>
      <c r="N145" s="121" t="s">
        <v>445</v>
      </c>
      <c r="O145" s="121" t="s">
        <v>370</v>
      </c>
      <c r="P145" s="121"/>
      <c r="Q145" s="121"/>
      <c r="R145" s="121" t="s">
        <v>371</v>
      </c>
      <c r="S145" s="121" t="s">
        <v>935</v>
      </c>
      <c r="T145" s="121" t="s">
        <v>373</v>
      </c>
      <c r="U145" s="571" t="s">
        <v>374</v>
      </c>
      <c r="V145" s="572"/>
      <c r="W145" s="572"/>
      <c r="X145" s="572"/>
      <c r="Y145" s="121"/>
    </row>
    <row r="146" spans="2:25" ht="15.95" customHeight="1" x14ac:dyDescent="0.15">
      <c r="B146" s="575"/>
      <c r="C146" s="569" t="s">
        <v>252</v>
      </c>
      <c r="D146" s="570"/>
      <c r="E146" s="119">
        <v>2</v>
      </c>
      <c r="F146" s="120">
        <v>501</v>
      </c>
      <c r="G146" s="121" t="s">
        <v>175</v>
      </c>
      <c r="H146" s="121" t="s">
        <v>420</v>
      </c>
      <c r="I146" s="121" t="s">
        <v>165</v>
      </c>
      <c r="J146" s="571" t="s">
        <v>165</v>
      </c>
      <c r="K146" s="571"/>
      <c r="L146" s="571"/>
      <c r="M146" s="121" t="s">
        <v>472</v>
      </c>
      <c r="N146" s="121" t="s">
        <v>393</v>
      </c>
      <c r="O146" s="121" t="s">
        <v>393</v>
      </c>
      <c r="P146" s="121"/>
      <c r="Q146" s="121" t="s">
        <v>370</v>
      </c>
      <c r="R146" s="121" t="s">
        <v>371</v>
      </c>
      <c r="S146" s="121" t="s">
        <v>372</v>
      </c>
      <c r="T146" s="121" t="s">
        <v>394</v>
      </c>
      <c r="U146" s="571" t="s">
        <v>394</v>
      </c>
      <c r="V146" s="572"/>
      <c r="W146" s="572"/>
      <c r="X146" s="572"/>
      <c r="Y146" s="121" t="s">
        <v>375</v>
      </c>
    </row>
    <row r="147" spans="2:25" ht="15.95" customHeight="1" x14ac:dyDescent="0.15">
      <c r="B147" s="575"/>
      <c r="C147" s="569" t="s">
        <v>252</v>
      </c>
      <c r="D147" s="570"/>
      <c r="E147" s="119">
        <v>3</v>
      </c>
      <c r="F147" s="120">
        <v>496</v>
      </c>
      <c r="G147" s="121" t="s">
        <v>396</v>
      </c>
      <c r="H147" s="121" t="s">
        <v>401</v>
      </c>
      <c r="I147" s="121" t="s">
        <v>900</v>
      </c>
      <c r="J147" s="274" t="s">
        <v>167</v>
      </c>
      <c r="K147" s="573"/>
      <c r="L147" s="275"/>
      <c r="M147" s="121" t="s">
        <v>467</v>
      </c>
      <c r="N147" s="121" t="s">
        <v>393</v>
      </c>
      <c r="O147" s="121" t="s">
        <v>393</v>
      </c>
      <c r="P147" s="121"/>
      <c r="Q147" s="121"/>
      <c r="R147" s="121" t="s">
        <v>371</v>
      </c>
      <c r="S147" s="121" t="s">
        <v>935</v>
      </c>
      <c r="T147" s="121" t="s">
        <v>394</v>
      </c>
      <c r="U147" s="571" t="s">
        <v>394</v>
      </c>
      <c r="V147" s="572"/>
      <c r="W147" s="572"/>
      <c r="X147" s="572"/>
      <c r="Y147" s="121"/>
    </row>
    <row r="148" spans="2:25" ht="15.95" customHeight="1" x14ac:dyDescent="0.15">
      <c r="B148" s="575"/>
      <c r="C148" s="569" t="s">
        <v>252</v>
      </c>
      <c r="D148" s="570"/>
      <c r="E148" s="119">
        <v>4</v>
      </c>
      <c r="F148" s="120">
        <v>496.20001220703125</v>
      </c>
      <c r="G148" s="121" t="s">
        <v>396</v>
      </c>
      <c r="H148" s="121" t="s">
        <v>399</v>
      </c>
      <c r="I148" s="121" t="s">
        <v>165</v>
      </c>
      <c r="J148" s="571" t="s">
        <v>166</v>
      </c>
      <c r="K148" s="571"/>
      <c r="L148" s="571"/>
      <c r="M148" s="121" t="s">
        <v>400</v>
      </c>
      <c r="N148" s="121" t="s">
        <v>393</v>
      </c>
      <c r="O148" s="121" t="s">
        <v>393</v>
      </c>
      <c r="P148" s="121"/>
      <c r="Q148" s="121" t="s">
        <v>370</v>
      </c>
      <c r="R148" s="121" t="s">
        <v>371</v>
      </c>
      <c r="S148" s="121" t="s">
        <v>372</v>
      </c>
      <c r="T148" s="121" t="s">
        <v>394</v>
      </c>
      <c r="U148" s="571" t="s">
        <v>394</v>
      </c>
      <c r="V148" s="572"/>
      <c r="W148" s="572"/>
      <c r="X148" s="572"/>
      <c r="Y148" s="121" t="s">
        <v>375</v>
      </c>
    </row>
    <row r="149" spans="2:25" ht="15.95" customHeight="1" x14ac:dyDescent="0.15">
      <c r="B149" s="575"/>
      <c r="C149" s="569" t="s">
        <v>253</v>
      </c>
      <c r="D149" s="570"/>
      <c r="E149" s="119">
        <v>1</v>
      </c>
      <c r="F149" s="120">
        <v>505.60000610351563</v>
      </c>
      <c r="G149" s="121" t="s">
        <v>175</v>
      </c>
      <c r="H149" s="121" t="s">
        <v>424</v>
      </c>
      <c r="I149" s="121" t="s">
        <v>377</v>
      </c>
      <c r="J149" s="571" t="s">
        <v>167</v>
      </c>
      <c r="K149" s="571"/>
      <c r="L149" s="571"/>
      <c r="M149" s="121" t="s">
        <v>394</v>
      </c>
      <c r="N149" s="121" t="s">
        <v>425</v>
      </c>
      <c r="O149" s="121" t="s">
        <v>370</v>
      </c>
      <c r="P149" s="121"/>
      <c r="Q149" s="121" t="s">
        <v>426</v>
      </c>
      <c r="R149" s="121" t="s">
        <v>371</v>
      </c>
      <c r="S149" s="121" t="s">
        <v>371</v>
      </c>
      <c r="T149" s="121" t="s">
        <v>427</v>
      </c>
      <c r="U149" s="571" t="s">
        <v>385</v>
      </c>
      <c r="V149" s="572"/>
      <c r="W149" s="572"/>
      <c r="X149" s="572"/>
      <c r="Y149" s="121"/>
    </row>
    <row r="150" spans="2:25" ht="15.95" customHeight="1" x14ac:dyDescent="0.15">
      <c r="B150" s="575"/>
      <c r="C150" s="569" t="s">
        <v>253</v>
      </c>
      <c r="D150" s="570"/>
      <c r="E150" s="119">
        <v>2</v>
      </c>
      <c r="F150" s="120">
        <v>507.60000610351563</v>
      </c>
      <c r="G150" s="121" t="s">
        <v>175</v>
      </c>
      <c r="H150" s="121" t="s">
        <v>379</v>
      </c>
      <c r="I150" s="121" t="s">
        <v>165</v>
      </c>
      <c r="J150" s="571" t="s">
        <v>165</v>
      </c>
      <c r="K150" s="571"/>
      <c r="L150" s="571"/>
      <c r="M150" s="121" t="s">
        <v>473</v>
      </c>
      <c r="N150" s="121" t="s">
        <v>393</v>
      </c>
      <c r="O150" s="121" t="s">
        <v>393</v>
      </c>
      <c r="P150" s="121"/>
      <c r="Q150" s="121" t="s">
        <v>370</v>
      </c>
      <c r="R150" s="121" t="s">
        <v>371</v>
      </c>
      <c r="S150" s="121" t="s">
        <v>372</v>
      </c>
      <c r="T150" s="121" t="s">
        <v>394</v>
      </c>
      <c r="U150" s="571" t="s">
        <v>394</v>
      </c>
      <c r="V150" s="572"/>
      <c r="W150" s="572"/>
      <c r="X150" s="572"/>
      <c r="Y150" s="121" t="s">
        <v>375</v>
      </c>
    </row>
    <row r="151" spans="2:25" ht="15.95" customHeight="1" x14ac:dyDescent="0.15">
      <c r="B151" s="575"/>
      <c r="C151" s="569" t="s">
        <v>253</v>
      </c>
      <c r="D151" s="570"/>
      <c r="E151" s="119">
        <v>3</v>
      </c>
      <c r="F151" s="120">
        <v>509.39999389648438</v>
      </c>
      <c r="G151" s="121" t="s">
        <v>396</v>
      </c>
      <c r="H151" s="121" t="s">
        <v>399</v>
      </c>
      <c r="I151" s="121" t="s">
        <v>165</v>
      </c>
      <c r="J151" s="571" t="s">
        <v>166</v>
      </c>
      <c r="K151" s="571"/>
      <c r="L151" s="571"/>
      <c r="M151" s="121" t="s">
        <v>400</v>
      </c>
      <c r="N151" s="121" t="s">
        <v>393</v>
      </c>
      <c r="O151" s="121" t="s">
        <v>393</v>
      </c>
      <c r="P151" s="121"/>
      <c r="Q151" s="121" t="s">
        <v>370</v>
      </c>
      <c r="R151" s="121" t="s">
        <v>371</v>
      </c>
      <c r="S151" s="121" t="s">
        <v>372</v>
      </c>
      <c r="T151" s="121" t="s">
        <v>394</v>
      </c>
      <c r="U151" s="571" t="s">
        <v>394</v>
      </c>
      <c r="V151" s="572"/>
      <c r="W151" s="572"/>
      <c r="X151" s="572"/>
      <c r="Y151" s="121" t="s">
        <v>375</v>
      </c>
    </row>
    <row r="152" spans="2:25" ht="15.95" customHeight="1" x14ac:dyDescent="0.15">
      <c r="B152" s="575"/>
      <c r="C152" s="569" t="s">
        <v>254</v>
      </c>
      <c r="D152" s="570"/>
      <c r="E152" s="119">
        <v>1</v>
      </c>
      <c r="F152" s="120">
        <v>514.5</v>
      </c>
      <c r="G152" s="121" t="s">
        <v>175</v>
      </c>
      <c r="H152" s="121" t="s">
        <v>376</v>
      </c>
      <c r="I152" s="121" t="s">
        <v>377</v>
      </c>
      <c r="J152" s="571" t="s">
        <v>167</v>
      </c>
      <c r="K152" s="571"/>
      <c r="L152" s="571"/>
      <c r="M152" s="121" t="s">
        <v>474</v>
      </c>
      <c r="N152" s="121" t="s">
        <v>474</v>
      </c>
      <c r="O152" s="121" t="s">
        <v>370</v>
      </c>
      <c r="P152" s="121"/>
      <c r="Q152" s="121" t="s">
        <v>370</v>
      </c>
      <c r="R152" s="121" t="s">
        <v>371</v>
      </c>
      <c r="S152" s="121" t="s">
        <v>372</v>
      </c>
      <c r="T152" s="121" t="s">
        <v>373</v>
      </c>
      <c r="U152" s="571" t="s">
        <v>374</v>
      </c>
      <c r="V152" s="572"/>
      <c r="W152" s="572"/>
      <c r="X152" s="572"/>
      <c r="Y152" s="121" t="s">
        <v>375</v>
      </c>
    </row>
    <row r="153" spans="2:25" ht="15.95" customHeight="1" x14ac:dyDescent="0.15">
      <c r="B153" s="575"/>
      <c r="C153" s="569" t="s">
        <v>254</v>
      </c>
      <c r="D153" s="570"/>
      <c r="E153" s="119">
        <v>2</v>
      </c>
      <c r="F153" s="120">
        <v>522</v>
      </c>
      <c r="G153" s="121" t="s">
        <v>175</v>
      </c>
      <c r="H153" s="121" t="s">
        <v>420</v>
      </c>
      <c r="I153" s="121" t="s">
        <v>165</v>
      </c>
      <c r="J153" s="571" t="s">
        <v>165</v>
      </c>
      <c r="K153" s="571"/>
      <c r="L153" s="571"/>
      <c r="M153" s="121" t="s">
        <v>475</v>
      </c>
      <c r="N153" s="121" t="s">
        <v>369</v>
      </c>
      <c r="O153" s="121" t="s">
        <v>370</v>
      </c>
      <c r="P153" s="121"/>
      <c r="Q153" s="121" t="s">
        <v>370</v>
      </c>
      <c r="R153" s="121" t="s">
        <v>371</v>
      </c>
      <c r="S153" s="121" t="s">
        <v>372</v>
      </c>
      <c r="T153" s="121" t="s">
        <v>373</v>
      </c>
      <c r="U153" s="571" t="s">
        <v>374</v>
      </c>
      <c r="V153" s="572"/>
      <c r="W153" s="572"/>
      <c r="X153" s="572"/>
      <c r="Y153" s="121" t="s">
        <v>375</v>
      </c>
    </row>
    <row r="154" spans="2:25" ht="15.95" customHeight="1" x14ac:dyDescent="0.15">
      <c r="B154" s="575"/>
      <c r="C154" s="569" t="s">
        <v>254</v>
      </c>
      <c r="D154" s="570"/>
      <c r="E154" s="119">
        <v>3</v>
      </c>
      <c r="F154" s="120">
        <v>515.9000244140625</v>
      </c>
      <c r="G154" s="121" t="s">
        <v>175</v>
      </c>
      <c r="H154" s="121" t="s">
        <v>420</v>
      </c>
      <c r="I154" s="121" t="s">
        <v>165</v>
      </c>
      <c r="J154" s="571" t="s">
        <v>165</v>
      </c>
      <c r="K154" s="571"/>
      <c r="L154" s="571"/>
      <c r="M154" s="121" t="s">
        <v>476</v>
      </c>
      <c r="N154" s="121" t="s">
        <v>393</v>
      </c>
      <c r="O154" s="121" t="s">
        <v>393</v>
      </c>
      <c r="P154" s="121"/>
      <c r="Q154" s="121" t="s">
        <v>370</v>
      </c>
      <c r="R154" s="121" t="s">
        <v>371</v>
      </c>
      <c r="S154" s="121" t="s">
        <v>372</v>
      </c>
      <c r="T154" s="121" t="s">
        <v>394</v>
      </c>
      <c r="U154" s="571" t="s">
        <v>394</v>
      </c>
      <c r="V154" s="572"/>
      <c r="W154" s="572"/>
      <c r="X154" s="572"/>
      <c r="Y154" s="121" t="s">
        <v>375</v>
      </c>
    </row>
    <row r="155" spans="2:25" ht="15.95" customHeight="1" x14ac:dyDescent="0.15">
      <c r="B155" s="575"/>
      <c r="C155" s="569" t="s">
        <v>254</v>
      </c>
      <c r="D155" s="570"/>
      <c r="E155" s="119">
        <v>4</v>
      </c>
      <c r="F155" s="120">
        <v>517.20001220703125</v>
      </c>
      <c r="G155" s="121" t="s">
        <v>396</v>
      </c>
      <c r="H155" s="121" t="s">
        <v>399</v>
      </c>
      <c r="I155" s="121" t="s">
        <v>165</v>
      </c>
      <c r="J155" s="571" t="s">
        <v>166</v>
      </c>
      <c r="K155" s="571"/>
      <c r="L155" s="571"/>
      <c r="M155" s="121" t="s">
        <v>400</v>
      </c>
      <c r="N155" s="121" t="s">
        <v>393</v>
      </c>
      <c r="O155" s="121" t="s">
        <v>393</v>
      </c>
      <c r="P155" s="121"/>
      <c r="Q155" s="121" t="s">
        <v>370</v>
      </c>
      <c r="R155" s="121" t="s">
        <v>371</v>
      </c>
      <c r="S155" s="121" t="s">
        <v>372</v>
      </c>
      <c r="T155" s="121" t="s">
        <v>394</v>
      </c>
      <c r="U155" s="571" t="s">
        <v>394</v>
      </c>
      <c r="V155" s="572"/>
      <c r="W155" s="572"/>
      <c r="X155" s="572"/>
      <c r="Y155" s="121" t="s">
        <v>375</v>
      </c>
    </row>
    <row r="156" spans="2:25" ht="15.95" customHeight="1" x14ac:dyDescent="0.15">
      <c r="B156" s="575"/>
      <c r="C156" s="569" t="s">
        <v>257</v>
      </c>
      <c r="D156" s="570"/>
      <c r="E156" s="119">
        <v>1</v>
      </c>
      <c r="F156" s="120">
        <v>535.79998779296875</v>
      </c>
      <c r="G156" s="121" t="s">
        <v>175</v>
      </c>
      <c r="H156" s="121" t="s">
        <v>407</v>
      </c>
      <c r="I156" s="121" t="s">
        <v>377</v>
      </c>
      <c r="J156" s="571" t="s">
        <v>163</v>
      </c>
      <c r="K156" s="571"/>
      <c r="L156" s="571"/>
      <c r="M156" s="121" t="s">
        <v>428</v>
      </c>
      <c r="N156" s="121" t="s">
        <v>428</v>
      </c>
      <c r="O156" s="121" t="s">
        <v>382</v>
      </c>
      <c r="P156" s="121"/>
      <c r="Q156" s="121" t="s">
        <v>382</v>
      </c>
      <c r="R156" s="121" t="s">
        <v>371</v>
      </c>
      <c r="S156" s="121" t="s">
        <v>383</v>
      </c>
      <c r="T156" s="121" t="s">
        <v>384</v>
      </c>
      <c r="U156" s="571" t="s">
        <v>385</v>
      </c>
      <c r="V156" s="572"/>
      <c r="W156" s="572"/>
      <c r="X156" s="572"/>
      <c r="Y156" s="121" t="s">
        <v>386</v>
      </c>
    </row>
    <row r="157" spans="2:25" ht="15.95" customHeight="1" x14ac:dyDescent="0.15">
      <c r="B157" s="575"/>
      <c r="C157" s="569" t="s">
        <v>257</v>
      </c>
      <c r="D157" s="570"/>
      <c r="E157" s="119">
        <v>2</v>
      </c>
      <c r="F157" s="120">
        <v>540</v>
      </c>
      <c r="G157" s="121" t="s">
        <v>396</v>
      </c>
      <c r="H157" s="121" t="s">
        <v>477</v>
      </c>
      <c r="I157" s="121" t="s">
        <v>900</v>
      </c>
      <c r="J157" s="274" t="s">
        <v>167</v>
      </c>
      <c r="K157" s="573"/>
      <c r="L157" s="275"/>
      <c r="M157" s="121" t="s">
        <v>461</v>
      </c>
      <c r="N157" s="121" t="s">
        <v>421</v>
      </c>
      <c r="O157" s="121" t="s">
        <v>370</v>
      </c>
      <c r="P157" s="121"/>
      <c r="Q157" s="121"/>
      <c r="R157" s="121" t="s">
        <v>371</v>
      </c>
      <c r="S157" s="121" t="s">
        <v>935</v>
      </c>
      <c r="T157" s="121" t="s">
        <v>373</v>
      </c>
      <c r="U157" s="571" t="s">
        <v>374</v>
      </c>
      <c r="V157" s="572"/>
      <c r="W157" s="572"/>
      <c r="X157" s="572"/>
      <c r="Y157" s="121"/>
    </row>
    <row r="158" spans="2:25" ht="15.95" customHeight="1" x14ac:dyDescent="0.15">
      <c r="B158" s="575"/>
      <c r="C158" s="569" t="s">
        <v>257</v>
      </c>
      <c r="D158" s="570"/>
      <c r="E158" s="119">
        <v>3</v>
      </c>
      <c r="F158" s="120">
        <v>533.0999755859375</v>
      </c>
      <c r="G158" s="121" t="s">
        <v>175</v>
      </c>
      <c r="H158" s="121" t="s">
        <v>379</v>
      </c>
      <c r="I158" s="121" t="s">
        <v>377</v>
      </c>
      <c r="J158" s="571" t="s">
        <v>162</v>
      </c>
      <c r="K158" s="571"/>
      <c r="L158" s="571"/>
      <c r="M158" s="121" t="s">
        <v>403</v>
      </c>
      <c r="N158" s="121" t="s">
        <v>393</v>
      </c>
      <c r="O158" s="121" t="s">
        <v>393</v>
      </c>
      <c r="P158" s="121"/>
      <c r="Q158" s="121" t="s">
        <v>370</v>
      </c>
      <c r="R158" s="121" t="s">
        <v>371</v>
      </c>
      <c r="S158" s="121" t="s">
        <v>372</v>
      </c>
      <c r="T158" s="121" t="s">
        <v>394</v>
      </c>
      <c r="U158" s="571" t="s">
        <v>394</v>
      </c>
      <c r="V158" s="572"/>
      <c r="W158" s="572"/>
      <c r="X158" s="572"/>
      <c r="Y158" s="121" t="s">
        <v>375</v>
      </c>
    </row>
    <row r="159" spans="2:25" ht="15.95" customHeight="1" x14ac:dyDescent="0.15">
      <c r="B159" s="575"/>
      <c r="C159" s="569" t="s">
        <v>257</v>
      </c>
      <c r="D159" s="570"/>
      <c r="E159" s="119">
        <v>4</v>
      </c>
      <c r="F159" s="120">
        <v>532.20001220703125</v>
      </c>
      <c r="G159" s="121" t="s">
        <v>175</v>
      </c>
      <c r="H159" s="121" t="s">
        <v>379</v>
      </c>
      <c r="I159" s="121" t="s">
        <v>377</v>
      </c>
      <c r="J159" s="571" t="s">
        <v>162</v>
      </c>
      <c r="K159" s="571"/>
      <c r="L159" s="571"/>
      <c r="M159" s="121" t="s">
        <v>421</v>
      </c>
      <c r="N159" s="121" t="s">
        <v>393</v>
      </c>
      <c r="O159" s="121" t="s">
        <v>393</v>
      </c>
      <c r="P159" s="121"/>
      <c r="Q159" s="121" t="s">
        <v>370</v>
      </c>
      <c r="R159" s="121" t="s">
        <v>371</v>
      </c>
      <c r="S159" s="121" t="s">
        <v>372</v>
      </c>
      <c r="T159" s="121" t="s">
        <v>394</v>
      </c>
      <c r="U159" s="571" t="s">
        <v>394</v>
      </c>
      <c r="V159" s="572"/>
      <c r="W159" s="572"/>
      <c r="X159" s="572"/>
      <c r="Y159" s="121" t="s">
        <v>375</v>
      </c>
    </row>
    <row r="160" spans="2:25" ht="15.95" customHeight="1" x14ac:dyDescent="0.15">
      <c r="B160" s="575"/>
      <c r="C160" s="569" t="s">
        <v>258</v>
      </c>
      <c r="D160" s="570"/>
      <c r="E160" s="119">
        <v>1</v>
      </c>
      <c r="F160" s="120">
        <v>544.20001220703125</v>
      </c>
      <c r="G160" s="121" t="s">
        <v>175</v>
      </c>
      <c r="H160" s="121" t="s">
        <v>424</v>
      </c>
      <c r="I160" s="121" t="s">
        <v>377</v>
      </c>
      <c r="J160" s="571" t="s">
        <v>167</v>
      </c>
      <c r="K160" s="571"/>
      <c r="L160" s="571"/>
      <c r="M160" s="121" t="s">
        <v>394</v>
      </c>
      <c r="N160" s="121" t="s">
        <v>425</v>
      </c>
      <c r="O160" s="121" t="s">
        <v>370</v>
      </c>
      <c r="P160" s="121"/>
      <c r="Q160" s="121" t="s">
        <v>426</v>
      </c>
      <c r="R160" s="121" t="s">
        <v>371</v>
      </c>
      <c r="S160" s="121" t="s">
        <v>371</v>
      </c>
      <c r="T160" s="121" t="s">
        <v>427</v>
      </c>
      <c r="U160" s="571" t="s">
        <v>385</v>
      </c>
      <c r="V160" s="572"/>
      <c r="W160" s="572"/>
      <c r="X160" s="572"/>
      <c r="Y160" s="121"/>
    </row>
    <row r="161" spans="2:25" ht="15.95" customHeight="1" x14ac:dyDescent="0.15">
      <c r="B161" s="575"/>
      <c r="C161" s="569" t="s">
        <v>258</v>
      </c>
      <c r="D161" s="570"/>
      <c r="E161" s="119">
        <v>2</v>
      </c>
      <c r="F161" s="120">
        <v>547.79998779296875</v>
      </c>
      <c r="G161" s="121" t="s">
        <v>175</v>
      </c>
      <c r="H161" s="121" t="s">
        <v>424</v>
      </c>
      <c r="I161" s="121" t="s">
        <v>377</v>
      </c>
      <c r="J161" s="571" t="s">
        <v>162</v>
      </c>
      <c r="K161" s="571"/>
      <c r="L161" s="571"/>
      <c r="M161" s="121" t="s">
        <v>444</v>
      </c>
      <c r="N161" s="121" t="s">
        <v>444</v>
      </c>
      <c r="O161" s="121" t="s">
        <v>370</v>
      </c>
      <c r="P161" s="121"/>
      <c r="Q161" s="121" t="s">
        <v>370</v>
      </c>
      <c r="R161" s="121" t="s">
        <v>371</v>
      </c>
      <c r="S161" s="121" t="s">
        <v>372</v>
      </c>
      <c r="T161" s="121" t="s">
        <v>373</v>
      </c>
      <c r="U161" s="571" t="s">
        <v>374</v>
      </c>
      <c r="V161" s="572"/>
      <c r="W161" s="572"/>
      <c r="X161" s="572"/>
      <c r="Y161" s="121" t="s">
        <v>375</v>
      </c>
    </row>
    <row r="162" spans="2:25" ht="15.95" customHeight="1" x14ac:dyDescent="0.15">
      <c r="B162" s="575"/>
      <c r="C162" s="569" t="s">
        <v>258</v>
      </c>
      <c r="D162" s="570"/>
      <c r="E162" s="119">
        <v>3</v>
      </c>
      <c r="F162" s="120">
        <v>548.5</v>
      </c>
      <c r="G162" s="121" t="s">
        <v>175</v>
      </c>
      <c r="H162" s="121" t="s">
        <v>478</v>
      </c>
      <c r="I162" s="121" t="s">
        <v>165</v>
      </c>
      <c r="J162" s="571" t="s">
        <v>165</v>
      </c>
      <c r="K162" s="571"/>
      <c r="L162" s="571"/>
      <c r="M162" s="121" t="s">
        <v>479</v>
      </c>
      <c r="N162" s="121" t="s">
        <v>369</v>
      </c>
      <c r="O162" s="121" t="s">
        <v>370</v>
      </c>
      <c r="P162" s="121"/>
      <c r="Q162" s="121" t="s">
        <v>370</v>
      </c>
      <c r="R162" s="121" t="s">
        <v>371</v>
      </c>
      <c r="S162" s="121" t="s">
        <v>372</v>
      </c>
      <c r="T162" s="121" t="s">
        <v>373</v>
      </c>
      <c r="U162" s="571" t="s">
        <v>374</v>
      </c>
      <c r="V162" s="572"/>
      <c r="W162" s="572"/>
      <c r="X162" s="572"/>
      <c r="Y162" s="121" t="s">
        <v>375</v>
      </c>
    </row>
    <row r="163" spans="2:25" ht="15.95" customHeight="1" x14ac:dyDescent="0.15">
      <c r="B163" s="575"/>
      <c r="C163" s="569" t="s">
        <v>258</v>
      </c>
      <c r="D163" s="570"/>
      <c r="E163" s="119">
        <v>4</v>
      </c>
      <c r="F163" s="120">
        <v>549</v>
      </c>
      <c r="G163" s="121" t="s">
        <v>175</v>
      </c>
      <c r="H163" s="121" t="s">
        <v>433</v>
      </c>
      <c r="I163" s="121" t="s">
        <v>165</v>
      </c>
      <c r="J163" s="571" t="s">
        <v>165</v>
      </c>
      <c r="K163" s="571"/>
      <c r="L163" s="571"/>
      <c r="M163" s="121" t="s">
        <v>480</v>
      </c>
      <c r="N163" s="121" t="s">
        <v>369</v>
      </c>
      <c r="O163" s="121" t="s">
        <v>370</v>
      </c>
      <c r="P163" s="121"/>
      <c r="Q163" s="121" t="s">
        <v>370</v>
      </c>
      <c r="R163" s="121" t="s">
        <v>371</v>
      </c>
      <c r="S163" s="121" t="s">
        <v>372</v>
      </c>
      <c r="T163" s="121" t="s">
        <v>373</v>
      </c>
      <c r="U163" s="571" t="s">
        <v>374</v>
      </c>
      <c r="V163" s="572"/>
      <c r="W163" s="572"/>
      <c r="X163" s="572"/>
      <c r="Y163" s="121" t="s">
        <v>375</v>
      </c>
    </row>
    <row r="164" spans="2:25" ht="15.95" customHeight="1" x14ac:dyDescent="0.15">
      <c r="B164" s="575"/>
      <c r="C164" s="569" t="s">
        <v>258</v>
      </c>
      <c r="D164" s="570"/>
      <c r="E164" s="119">
        <v>5</v>
      </c>
      <c r="F164" s="120">
        <v>549</v>
      </c>
      <c r="G164" s="121" t="s">
        <v>396</v>
      </c>
      <c r="H164" s="121" t="s">
        <v>401</v>
      </c>
      <c r="I164" s="121" t="s">
        <v>165</v>
      </c>
      <c r="J164" s="571" t="s">
        <v>166</v>
      </c>
      <c r="K164" s="571"/>
      <c r="L164" s="571"/>
      <c r="M164" s="121" t="s">
        <v>400</v>
      </c>
      <c r="N164" s="121" t="s">
        <v>416</v>
      </c>
      <c r="O164" s="121" t="s">
        <v>370</v>
      </c>
      <c r="P164" s="121"/>
      <c r="Q164" s="121" t="s">
        <v>370</v>
      </c>
      <c r="R164" s="121" t="s">
        <v>371</v>
      </c>
      <c r="S164" s="121" t="s">
        <v>372</v>
      </c>
      <c r="T164" s="121" t="s">
        <v>373</v>
      </c>
      <c r="U164" s="571" t="s">
        <v>374</v>
      </c>
      <c r="V164" s="572"/>
      <c r="W164" s="572"/>
      <c r="X164" s="572"/>
      <c r="Y164" s="121" t="s">
        <v>389</v>
      </c>
    </row>
    <row r="165" spans="2:25" ht="15.95" customHeight="1" x14ac:dyDescent="0.15">
      <c r="B165" s="575"/>
      <c r="C165" s="569" t="s">
        <v>258</v>
      </c>
      <c r="D165" s="570"/>
      <c r="E165" s="119">
        <v>6</v>
      </c>
      <c r="F165" s="120">
        <v>544.5999755859375</v>
      </c>
      <c r="G165" s="121" t="s">
        <v>175</v>
      </c>
      <c r="H165" s="121" t="s">
        <v>376</v>
      </c>
      <c r="I165" s="121" t="s">
        <v>377</v>
      </c>
      <c r="J165" s="571" t="s">
        <v>163</v>
      </c>
      <c r="K165" s="571"/>
      <c r="L165" s="571"/>
      <c r="M165" s="121" t="s">
        <v>378</v>
      </c>
      <c r="N165" s="121" t="s">
        <v>393</v>
      </c>
      <c r="O165" s="121" t="s">
        <v>393</v>
      </c>
      <c r="P165" s="121"/>
      <c r="Q165" s="121" t="s">
        <v>382</v>
      </c>
      <c r="R165" s="121" t="s">
        <v>371</v>
      </c>
      <c r="S165" s="121" t="s">
        <v>383</v>
      </c>
      <c r="T165" s="121" t="s">
        <v>394</v>
      </c>
      <c r="U165" s="571" t="s">
        <v>394</v>
      </c>
      <c r="V165" s="572"/>
      <c r="W165" s="572"/>
      <c r="X165" s="572"/>
      <c r="Y165" s="121" t="s">
        <v>386</v>
      </c>
    </row>
    <row r="166" spans="2:25" ht="15.95" customHeight="1" x14ac:dyDescent="0.15">
      <c r="B166" s="575"/>
      <c r="C166" s="569" t="s">
        <v>258</v>
      </c>
      <c r="D166" s="570"/>
      <c r="E166" s="119">
        <v>7</v>
      </c>
      <c r="F166" s="120">
        <v>540.70001220703125</v>
      </c>
      <c r="G166" s="121" t="s">
        <v>175</v>
      </c>
      <c r="H166" s="121" t="s">
        <v>376</v>
      </c>
      <c r="I166" s="121" t="s">
        <v>165</v>
      </c>
      <c r="J166" s="571" t="s">
        <v>165</v>
      </c>
      <c r="K166" s="571"/>
      <c r="L166" s="571"/>
      <c r="M166" s="121" t="s">
        <v>481</v>
      </c>
      <c r="N166" s="121" t="s">
        <v>393</v>
      </c>
      <c r="O166" s="121" t="s">
        <v>393</v>
      </c>
      <c r="P166" s="121"/>
      <c r="Q166" s="121" t="s">
        <v>382</v>
      </c>
      <c r="R166" s="121" t="s">
        <v>371</v>
      </c>
      <c r="S166" s="121" t="s">
        <v>383</v>
      </c>
      <c r="T166" s="121" t="s">
        <v>394</v>
      </c>
      <c r="U166" s="571" t="s">
        <v>394</v>
      </c>
      <c r="V166" s="572"/>
      <c r="W166" s="572"/>
      <c r="X166" s="572"/>
      <c r="Y166" s="121" t="s">
        <v>413</v>
      </c>
    </row>
    <row r="167" spans="2:25" ht="15.95" customHeight="1" x14ac:dyDescent="0.15">
      <c r="B167" s="575"/>
      <c r="C167" s="569" t="s">
        <v>258</v>
      </c>
      <c r="D167" s="570"/>
      <c r="E167" s="119">
        <v>8</v>
      </c>
      <c r="F167" s="120">
        <v>545.29998779296875</v>
      </c>
      <c r="G167" s="121" t="s">
        <v>175</v>
      </c>
      <c r="H167" s="121" t="s">
        <v>379</v>
      </c>
      <c r="I167" s="121" t="s">
        <v>165</v>
      </c>
      <c r="J167" s="571" t="s">
        <v>165</v>
      </c>
      <c r="K167" s="571"/>
      <c r="L167" s="571"/>
      <c r="M167" s="121" t="s">
        <v>482</v>
      </c>
      <c r="N167" s="121" t="s">
        <v>393</v>
      </c>
      <c r="O167" s="121" t="s">
        <v>393</v>
      </c>
      <c r="P167" s="121"/>
      <c r="Q167" s="121" t="s">
        <v>370</v>
      </c>
      <c r="R167" s="121" t="s">
        <v>371</v>
      </c>
      <c r="S167" s="121" t="s">
        <v>372</v>
      </c>
      <c r="T167" s="121" t="s">
        <v>394</v>
      </c>
      <c r="U167" s="571" t="s">
        <v>394</v>
      </c>
      <c r="V167" s="572"/>
      <c r="W167" s="572"/>
      <c r="X167" s="572"/>
      <c r="Y167" s="121" t="s">
        <v>375</v>
      </c>
    </row>
    <row r="168" spans="2:25" ht="15.95" customHeight="1" x14ac:dyDescent="0.15">
      <c r="B168" s="576"/>
      <c r="C168" s="569" t="s">
        <v>258</v>
      </c>
      <c r="D168" s="570"/>
      <c r="E168" s="119">
        <v>9</v>
      </c>
      <c r="F168" s="120">
        <v>545.5</v>
      </c>
      <c r="G168" s="121" t="s">
        <v>396</v>
      </c>
      <c r="H168" s="121" t="s">
        <v>399</v>
      </c>
      <c r="I168" s="121" t="s">
        <v>165</v>
      </c>
      <c r="J168" s="571" t="s">
        <v>166</v>
      </c>
      <c r="K168" s="571"/>
      <c r="L168" s="571"/>
      <c r="M168" s="121" t="s">
        <v>400</v>
      </c>
      <c r="N168" s="121" t="s">
        <v>393</v>
      </c>
      <c r="O168" s="121" t="s">
        <v>393</v>
      </c>
      <c r="P168" s="121"/>
      <c r="Q168" s="121" t="s">
        <v>370</v>
      </c>
      <c r="R168" s="121" t="s">
        <v>371</v>
      </c>
      <c r="S168" s="121" t="s">
        <v>372</v>
      </c>
      <c r="T168" s="121" t="s">
        <v>394</v>
      </c>
      <c r="U168" s="571" t="s">
        <v>394</v>
      </c>
      <c r="V168" s="572"/>
      <c r="W168" s="572"/>
      <c r="X168" s="572"/>
      <c r="Y168" s="121" t="s">
        <v>375</v>
      </c>
    </row>
    <row r="169" spans="2:25" ht="15.95" customHeight="1" x14ac:dyDescent="0.15">
      <c r="B169" s="574" t="s">
        <v>431</v>
      </c>
      <c r="C169" s="569" t="s">
        <v>260</v>
      </c>
      <c r="D169" s="570"/>
      <c r="E169" s="119">
        <v>1</v>
      </c>
      <c r="F169" s="120">
        <v>567</v>
      </c>
      <c r="G169" s="121" t="s">
        <v>175</v>
      </c>
      <c r="H169" s="121" t="s">
        <v>462</v>
      </c>
      <c r="I169" s="121" t="s">
        <v>165</v>
      </c>
      <c r="J169" s="571" t="s">
        <v>165</v>
      </c>
      <c r="K169" s="571"/>
      <c r="L169" s="571"/>
      <c r="M169" s="121" t="s">
        <v>466</v>
      </c>
      <c r="N169" s="121" t="s">
        <v>369</v>
      </c>
      <c r="O169" s="121" t="s">
        <v>370</v>
      </c>
      <c r="P169" s="121"/>
      <c r="Q169" s="121" t="s">
        <v>370</v>
      </c>
      <c r="R169" s="121" t="s">
        <v>371</v>
      </c>
      <c r="S169" s="121" t="s">
        <v>372</v>
      </c>
      <c r="T169" s="121" t="s">
        <v>373</v>
      </c>
      <c r="U169" s="571" t="s">
        <v>374</v>
      </c>
      <c r="V169" s="572"/>
      <c r="W169" s="572"/>
      <c r="X169" s="572"/>
      <c r="Y169" s="121" t="s">
        <v>375</v>
      </c>
    </row>
    <row r="170" spans="2:25" ht="15.95" customHeight="1" x14ac:dyDescent="0.15">
      <c r="B170" s="575"/>
      <c r="C170" s="569" t="s">
        <v>261</v>
      </c>
      <c r="D170" s="570"/>
      <c r="E170" s="119">
        <v>1</v>
      </c>
      <c r="F170" s="120">
        <v>574.5</v>
      </c>
      <c r="G170" s="121" t="s">
        <v>390</v>
      </c>
      <c r="H170" s="121" t="s">
        <v>391</v>
      </c>
      <c r="I170" s="121" t="s">
        <v>377</v>
      </c>
      <c r="J170" s="571" t="s">
        <v>167</v>
      </c>
      <c r="K170" s="571"/>
      <c r="L170" s="571"/>
      <c r="M170" s="121" t="s">
        <v>378</v>
      </c>
      <c r="N170" s="121" t="s">
        <v>378</v>
      </c>
      <c r="O170" s="121" t="s">
        <v>370</v>
      </c>
      <c r="P170" s="121"/>
      <c r="Q170" s="121" t="s">
        <v>370</v>
      </c>
      <c r="R170" s="121" t="s">
        <v>371</v>
      </c>
      <c r="S170" s="121" t="s">
        <v>372</v>
      </c>
      <c r="T170" s="121" t="s">
        <v>373</v>
      </c>
      <c r="U170" s="571" t="s">
        <v>374</v>
      </c>
      <c r="V170" s="572"/>
      <c r="W170" s="572"/>
      <c r="X170" s="572"/>
      <c r="Y170" s="121" t="s">
        <v>375</v>
      </c>
    </row>
    <row r="171" spans="2:25" ht="15.95" customHeight="1" x14ac:dyDescent="0.15">
      <c r="B171" s="575"/>
      <c r="C171" s="569" t="s">
        <v>261</v>
      </c>
      <c r="D171" s="570"/>
      <c r="E171" s="119">
        <v>2</v>
      </c>
      <c r="F171" s="120">
        <v>570</v>
      </c>
      <c r="G171" s="121" t="s">
        <v>396</v>
      </c>
      <c r="H171" s="121" t="s">
        <v>477</v>
      </c>
      <c r="I171" s="121" t="s">
        <v>900</v>
      </c>
      <c r="J171" s="274" t="s">
        <v>167</v>
      </c>
      <c r="K171" s="573"/>
      <c r="L171" s="275"/>
      <c r="M171" s="121" t="s">
        <v>483</v>
      </c>
      <c r="N171" s="121" t="s">
        <v>484</v>
      </c>
      <c r="O171" s="121" t="s">
        <v>370</v>
      </c>
      <c r="P171" s="121"/>
      <c r="Q171" s="121"/>
      <c r="R171" s="121" t="s">
        <v>371</v>
      </c>
      <c r="S171" s="121" t="s">
        <v>935</v>
      </c>
      <c r="T171" s="121" t="s">
        <v>373</v>
      </c>
      <c r="U171" s="571" t="s">
        <v>374</v>
      </c>
      <c r="V171" s="572"/>
      <c r="W171" s="572"/>
      <c r="X171" s="572"/>
      <c r="Y171" s="121"/>
    </row>
    <row r="172" spans="2:25" ht="15.95" customHeight="1" x14ac:dyDescent="0.15">
      <c r="B172" s="575"/>
      <c r="C172" s="569" t="s">
        <v>261</v>
      </c>
      <c r="D172" s="570"/>
      <c r="E172" s="119">
        <v>3</v>
      </c>
      <c r="F172" s="120">
        <v>569.0999755859375</v>
      </c>
      <c r="G172" s="121" t="s">
        <v>175</v>
      </c>
      <c r="H172" s="121" t="s">
        <v>376</v>
      </c>
      <c r="I172" s="121" t="s">
        <v>377</v>
      </c>
      <c r="J172" s="571" t="s">
        <v>163</v>
      </c>
      <c r="K172" s="571"/>
      <c r="L172" s="571"/>
      <c r="M172" s="121" t="s">
        <v>428</v>
      </c>
      <c r="N172" s="121" t="s">
        <v>393</v>
      </c>
      <c r="O172" s="121" t="s">
        <v>393</v>
      </c>
      <c r="P172" s="121"/>
      <c r="Q172" s="121" t="s">
        <v>382</v>
      </c>
      <c r="R172" s="121" t="s">
        <v>371</v>
      </c>
      <c r="S172" s="121" t="s">
        <v>383</v>
      </c>
      <c r="T172" s="121" t="s">
        <v>394</v>
      </c>
      <c r="U172" s="571" t="s">
        <v>394</v>
      </c>
      <c r="V172" s="572"/>
      <c r="W172" s="572"/>
      <c r="X172" s="572"/>
      <c r="Y172" s="121" t="s">
        <v>386</v>
      </c>
    </row>
    <row r="173" spans="2:25" ht="15.95" customHeight="1" x14ac:dyDescent="0.15">
      <c r="B173" s="575"/>
      <c r="C173" s="569" t="s">
        <v>261</v>
      </c>
      <c r="D173" s="570"/>
      <c r="E173" s="119">
        <v>4</v>
      </c>
      <c r="F173" s="120">
        <v>569.0999755859375</v>
      </c>
      <c r="G173" s="121" t="s">
        <v>396</v>
      </c>
      <c r="H173" s="121" t="s">
        <v>397</v>
      </c>
      <c r="I173" s="121" t="s">
        <v>900</v>
      </c>
      <c r="J173" s="274" t="s">
        <v>167</v>
      </c>
      <c r="K173" s="573"/>
      <c r="L173" s="275"/>
      <c r="M173" s="121" t="s">
        <v>421</v>
      </c>
      <c r="N173" s="121" t="s">
        <v>393</v>
      </c>
      <c r="O173" s="121" t="s">
        <v>393</v>
      </c>
      <c r="P173" s="121"/>
      <c r="Q173" s="121"/>
      <c r="R173" s="121" t="s">
        <v>371</v>
      </c>
      <c r="S173" s="121" t="s">
        <v>935</v>
      </c>
      <c r="T173" s="121" t="s">
        <v>394</v>
      </c>
      <c r="U173" s="571" t="s">
        <v>394</v>
      </c>
      <c r="V173" s="572"/>
      <c r="W173" s="572"/>
      <c r="X173" s="572"/>
      <c r="Y173" s="121"/>
    </row>
    <row r="174" spans="2:25" ht="15.95" customHeight="1" x14ac:dyDescent="0.15">
      <c r="B174" s="575"/>
      <c r="C174" s="569" t="s">
        <v>261</v>
      </c>
      <c r="D174" s="570"/>
      <c r="E174" s="119">
        <v>5</v>
      </c>
      <c r="F174" s="120">
        <v>572.70001220703125</v>
      </c>
      <c r="G174" s="121" t="s">
        <v>396</v>
      </c>
      <c r="H174" s="121" t="s">
        <v>397</v>
      </c>
      <c r="I174" s="121" t="s">
        <v>900</v>
      </c>
      <c r="J174" s="274" t="s">
        <v>167</v>
      </c>
      <c r="K174" s="573"/>
      <c r="L174" s="275"/>
      <c r="M174" s="121" t="s">
        <v>485</v>
      </c>
      <c r="N174" s="121" t="s">
        <v>393</v>
      </c>
      <c r="O174" s="121" t="s">
        <v>393</v>
      </c>
      <c r="P174" s="121"/>
      <c r="Q174" s="121"/>
      <c r="R174" s="121" t="s">
        <v>371</v>
      </c>
      <c r="S174" s="121" t="s">
        <v>935</v>
      </c>
      <c r="T174" s="121" t="s">
        <v>394</v>
      </c>
      <c r="U174" s="571" t="s">
        <v>394</v>
      </c>
      <c r="V174" s="572"/>
      <c r="W174" s="572"/>
      <c r="X174" s="572"/>
      <c r="Y174" s="121"/>
    </row>
    <row r="175" spans="2:25" ht="15.95" customHeight="1" x14ac:dyDescent="0.15">
      <c r="B175" s="575"/>
      <c r="C175" s="569" t="s">
        <v>263</v>
      </c>
      <c r="D175" s="570"/>
      <c r="E175" s="119">
        <v>1</v>
      </c>
      <c r="F175" s="120">
        <v>577.4000244140625</v>
      </c>
      <c r="G175" s="121" t="s">
        <v>175</v>
      </c>
      <c r="H175" s="121" t="s">
        <v>376</v>
      </c>
      <c r="I175" s="121" t="s">
        <v>377</v>
      </c>
      <c r="J175" s="571" t="s">
        <v>163</v>
      </c>
      <c r="K175" s="571"/>
      <c r="L175" s="571"/>
      <c r="M175" s="121" t="s">
        <v>398</v>
      </c>
      <c r="N175" s="121" t="s">
        <v>393</v>
      </c>
      <c r="O175" s="121" t="s">
        <v>393</v>
      </c>
      <c r="P175" s="121"/>
      <c r="Q175" s="121" t="s">
        <v>382</v>
      </c>
      <c r="R175" s="121" t="s">
        <v>371</v>
      </c>
      <c r="S175" s="121" t="s">
        <v>383</v>
      </c>
      <c r="T175" s="121" t="s">
        <v>394</v>
      </c>
      <c r="U175" s="571" t="s">
        <v>394</v>
      </c>
      <c r="V175" s="572"/>
      <c r="W175" s="572"/>
      <c r="X175" s="572"/>
      <c r="Y175" s="121" t="s">
        <v>386</v>
      </c>
    </row>
    <row r="176" spans="2:25" ht="15.95" customHeight="1" x14ac:dyDescent="0.15">
      <c r="B176" s="575"/>
      <c r="C176" s="569" t="s">
        <v>263</v>
      </c>
      <c r="D176" s="570"/>
      <c r="E176" s="119">
        <v>2</v>
      </c>
      <c r="F176" s="120">
        <v>582.79998779296875</v>
      </c>
      <c r="G176" s="121" t="s">
        <v>396</v>
      </c>
      <c r="H176" s="121" t="s">
        <v>397</v>
      </c>
      <c r="I176" s="121" t="s">
        <v>900</v>
      </c>
      <c r="J176" s="274" t="s">
        <v>167</v>
      </c>
      <c r="K176" s="573"/>
      <c r="L176" s="275"/>
      <c r="M176" s="121" t="s">
        <v>486</v>
      </c>
      <c r="N176" s="121" t="s">
        <v>393</v>
      </c>
      <c r="O176" s="121" t="s">
        <v>393</v>
      </c>
      <c r="P176" s="121"/>
      <c r="Q176" s="121"/>
      <c r="R176" s="121" t="s">
        <v>371</v>
      </c>
      <c r="S176" s="121" t="s">
        <v>935</v>
      </c>
      <c r="T176" s="121" t="s">
        <v>394</v>
      </c>
      <c r="U176" s="571" t="s">
        <v>394</v>
      </c>
      <c r="V176" s="572"/>
      <c r="W176" s="572"/>
      <c r="X176" s="572"/>
      <c r="Y176" s="121"/>
    </row>
    <row r="177" spans="2:25" ht="15.95" customHeight="1" x14ac:dyDescent="0.15">
      <c r="B177" s="575"/>
      <c r="C177" s="569" t="s">
        <v>265</v>
      </c>
      <c r="D177" s="570"/>
      <c r="E177" s="119">
        <v>1</v>
      </c>
      <c r="F177" s="120">
        <v>594</v>
      </c>
      <c r="G177" s="121" t="s">
        <v>175</v>
      </c>
      <c r="H177" s="121" t="s">
        <v>478</v>
      </c>
      <c r="I177" s="121" t="s">
        <v>377</v>
      </c>
      <c r="J177" s="571" t="s">
        <v>162</v>
      </c>
      <c r="K177" s="571"/>
      <c r="L177" s="571"/>
      <c r="M177" s="121" t="s">
        <v>419</v>
      </c>
      <c r="N177" s="121" t="s">
        <v>487</v>
      </c>
      <c r="O177" s="121" t="s">
        <v>370</v>
      </c>
      <c r="P177" s="121"/>
      <c r="Q177" s="121" t="s">
        <v>370</v>
      </c>
      <c r="R177" s="121" t="s">
        <v>371</v>
      </c>
      <c r="S177" s="121" t="s">
        <v>372</v>
      </c>
      <c r="T177" s="121" t="s">
        <v>373</v>
      </c>
      <c r="U177" s="571" t="s">
        <v>374</v>
      </c>
      <c r="V177" s="572"/>
      <c r="W177" s="572"/>
      <c r="X177" s="572"/>
      <c r="Y177" s="121" t="s">
        <v>375</v>
      </c>
    </row>
    <row r="178" spans="2:25" ht="15.95" customHeight="1" x14ac:dyDescent="0.15">
      <c r="B178" s="575"/>
      <c r="C178" s="569" t="s">
        <v>265</v>
      </c>
      <c r="D178" s="570"/>
      <c r="E178" s="119">
        <v>2</v>
      </c>
      <c r="F178" s="120">
        <v>598.4000244140625</v>
      </c>
      <c r="G178" s="121" t="s">
        <v>175</v>
      </c>
      <c r="H178" s="121" t="s">
        <v>407</v>
      </c>
      <c r="I178" s="121" t="s">
        <v>165</v>
      </c>
      <c r="J178" s="571" t="s">
        <v>165</v>
      </c>
      <c r="K178" s="571"/>
      <c r="L178" s="571"/>
      <c r="M178" s="121" t="s">
        <v>488</v>
      </c>
      <c r="N178" s="121" t="s">
        <v>369</v>
      </c>
      <c r="O178" s="121" t="s">
        <v>370</v>
      </c>
      <c r="P178" s="121"/>
      <c r="Q178" s="121" t="s">
        <v>370</v>
      </c>
      <c r="R178" s="121" t="s">
        <v>371</v>
      </c>
      <c r="S178" s="121" t="s">
        <v>372</v>
      </c>
      <c r="T178" s="121" t="s">
        <v>373</v>
      </c>
      <c r="U178" s="571" t="s">
        <v>374</v>
      </c>
      <c r="V178" s="572"/>
      <c r="W178" s="572"/>
      <c r="X178" s="572"/>
      <c r="Y178" s="121" t="s">
        <v>375</v>
      </c>
    </row>
    <row r="179" spans="2:25" ht="15.95" customHeight="1" x14ac:dyDescent="0.15">
      <c r="B179" s="575"/>
      <c r="C179" s="569" t="s">
        <v>265</v>
      </c>
      <c r="D179" s="570"/>
      <c r="E179" s="119">
        <v>3</v>
      </c>
      <c r="F179" s="120">
        <v>594</v>
      </c>
      <c r="G179" s="121" t="s">
        <v>175</v>
      </c>
      <c r="H179" s="121" t="s">
        <v>489</v>
      </c>
      <c r="I179" s="121" t="s">
        <v>377</v>
      </c>
      <c r="J179" s="571" t="s">
        <v>161</v>
      </c>
      <c r="K179" s="571"/>
      <c r="L179" s="571"/>
      <c r="M179" s="121" t="s">
        <v>490</v>
      </c>
      <c r="N179" s="121" t="s">
        <v>491</v>
      </c>
      <c r="O179" s="121" t="s">
        <v>370</v>
      </c>
      <c r="P179" s="121"/>
      <c r="Q179" s="121" t="s">
        <v>370</v>
      </c>
      <c r="R179" s="121" t="s">
        <v>371</v>
      </c>
      <c r="S179" s="121" t="s">
        <v>372</v>
      </c>
      <c r="T179" s="121" t="s">
        <v>373</v>
      </c>
      <c r="U179" s="571" t="s">
        <v>374</v>
      </c>
      <c r="V179" s="572"/>
      <c r="W179" s="572"/>
      <c r="X179" s="572"/>
      <c r="Y179" s="121" t="s">
        <v>375</v>
      </c>
    </row>
    <row r="180" spans="2:25" ht="15.95" customHeight="1" x14ac:dyDescent="0.15">
      <c r="B180" s="575"/>
      <c r="C180" s="569" t="s">
        <v>265</v>
      </c>
      <c r="D180" s="570"/>
      <c r="E180" s="119">
        <v>4</v>
      </c>
      <c r="F180" s="120">
        <v>595.9000244140625</v>
      </c>
      <c r="G180" s="121" t="s">
        <v>396</v>
      </c>
      <c r="H180" s="121" t="s">
        <v>401</v>
      </c>
      <c r="I180" s="121" t="s">
        <v>900</v>
      </c>
      <c r="J180" s="274" t="s">
        <v>167</v>
      </c>
      <c r="K180" s="573"/>
      <c r="L180" s="275"/>
      <c r="M180" s="121" t="s">
        <v>398</v>
      </c>
      <c r="N180" s="121" t="s">
        <v>398</v>
      </c>
      <c r="O180" s="121" t="s">
        <v>370</v>
      </c>
      <c r="P180" s="121"/>
      <c r="Q180" s="121"/>
      <c r="R180" s="121" t="s">
        <v>371</v>
      </c>
      <c r="S180" s="121" t="s">
        <v>935</v>
      </c>
      <c r="T180" s="121" t="s">
        <v>373</v>
      </c>
      <c r="U180" s="571" t="s">
        <v>374</v>
      </c>
      <c r="V180" s="572"/>
      <c r="W180" s="572"/>
      <c r="X180" s="572"/>
      <c r="Y180" s="121"/>
    </row>
    <row r="181" spans="2:25" ht="15.95" customHeight="1" x14ac:dyDescent="0.15">
      <c r="B181" s="575"/>
      <c r="C181" s="569" t="s">
        <v>265</v>
      </c>
      <c r="D181" s="570"/>
      <c r="E181" s="119">
        <v>5</v>
      </c>
      <c r="F181" s="120">
        <v>598.79998779296875</v>
      </c>
      <c r="G181" s="121" t="s">
        <v>175</v>
      </c>
      <c r="H181" s="121" t="s">
        <v>424</v>
      </c>
      <c r="I181" s="121" t="s">
        <v>377</v>
      </c>
      <c r="J181" s="571" t="s">
        <v>162</v>
      </c>
      <c r="K181" s="571"/>
      <c r="L181" s="571"/>
      <c r="M181" s="121" t="s">
        <v>444</v>
      </c>
      <c r="N181" s="121" t="s">
        <v>393</v>
      </c>
      <c r="O181" s="121" t="s">
        <v>393</v>
      </c>
      <c r="P181" s="121"/>
      <c r="Q181" s="121" t="s">
        <v>370</v>
      </c>
      <c r="R181" s="121" t="s">
        <v>371</v>
      </c>
      <c r="S181" s="121" t="s">
        <v>372</v>
      </c>
      <c r="T181" s="121" t="s">
        <v>394</v>
      </c>
      <c r="U181" s="571" t="s">
        <v>394</v>
      </c>
      <c r="V181" s="572"/>
      <c r="W181" s="572"/>
      <c r="X181" s="572"/>
      <c r="Y181" s="121" t="s">
        <v>375</v>
      </c>
    </row>
    <row r="182" spans="2:25" ht="15.95" customHeight="1" x14ac:dyDescent="0.15">
      <c r="B182" s="575"/>
      <c r="C182" s="569" t="s">
        <v>265</v>
      </c>
      <c r="D182" s="570"/>
      <c r="E182" s="119">
        <v>6</v>
      </c>
      <c r="F182" s="120">
        <v>594.20001220703125</v>
      </c>
      <c r="G182" s="121" t="s">
        <v>390</v>
      </c>
      <c r="H182" s="121" t="s">
        <v>391</v>
      </c>
      <c r="I182" s="121" t="s">
        <v>377</v>
      </c>
      <c r="J182" s="571" t="s">
        <v>167</v>
      </c>
      <c r="K182" s="571"/>
      <c r="L182" s="571"/>
      <c r="M182" s="121" t="s">
        <v>492</v>
      </c>
      <c r="N182" s="121" t="s">
        <v>393</v>
      </c>
      <c r="O182" s="121" t="s">
        <v>393</v>
      </c>
      <c r="P182" s="121"/>
      <c r="Q182" s="121" t="s">
        <v>370</v>
      </c>
      <c r="R182" s="121" t="s">
        <v>371</v>
      </c>
      <c r="S182" s="121" t="s">
        <v>372</v>
      </c>
      <c r="T182" s="121" t="s">
        <v>394</v>
      </c>
      <c r="U182" s="571" t="s">
        <v>394</v>
      </c>
      <c r="V182" s="572"/>
      <c r="W182" s="572"/>
      <c r="X182" s="572"/>
      <c r="Y182" s="121" t="s">
        <v>375</v>
      </c>
    </row>
    <row r="183" spans="2:25" ht="15.95" customHeight="1" x14ac:dyDescent="0.15">
      <c r="B183" s="575"/>
      <c r="C183" s="569" t="s">
        <v>266</v>
      </c>
      <c r="D183" s="570"/>
      <c r="E183" s="119">
        <v>1</v>
      </c>
      <c r="F183" s="120">
        <v>600</v>
      </c>
      <c r="G183" s="121" t="s">
        <v>366</v>
      </c>
      <c r="H183" s="121" t="s">
        <v>367</v>
      </c>
      <c r="I183" s="121" t="s">
        <v>377</v>
      </c>
      <c r="J183" s="571" t="s">
        <v>162</v>
      </c>
      <c r="K183" s="571"/>
      <c r="L183" s="571"/>
      <c r="M183" s="121" t="s">
        <v>460</v>
      </c>
      <c r="N183" s="121" t="s">
        <v>460</v>
      </c>
      <c r="O183" s="121" t="s">
        <v>382</v>
      </c>
      <c r="P183" s="121"/>
      <c r="Q183" s="121" t="s">
        <v>382</v>
      </c>
      <c r="R183" s="121" t="s">
        <v>371</v>
      </c>
      <c r="S183" s="121" t="s">
        <v>383</v>
      </c>
      <c r="T183" s="121" t="s">
        <v>384</v>
      </c>
      <c r="U183" s="571" t="s">
        <v>385</v>
      </c>
      <c r="V183" s="572"/>
      <c r="W183" s="572"/>
      <c r="X183" s="572"/>
      <c r="Y183" s="121" t="s">
        <v>386</v>
      </c>
    </row>
    <row r="184" spans="2:25" ht="15.95" customHeight="1" x14ac:dyDescent="0.15">
      <c r="B184" s="575"/>
      <c r="C184" s="569" t="s">
        <v>266</v>
      </c>
      <c r="D184" s="570"/>
      <c r="E184" s="119">
        <v>2</v>
      </c>
      <c r="F184" s="120">
        <v>600</v>
      </c>
      <c r="G184" s="121" t="s">
        <v>366</v>
      </c>
      <c r="H184" s="121" t="s">
        <v>367</v>
      </c>
      <c r="I184" s="121" t="s">
        <v>377</v>
      </c>
      <c r="J184" s="571" t="s">
        <v>167</v>
      </c>
      <c r="K184" s="571"/>
      <c r="L184" s="571"/>
      <c r="M184" s="121" t="s">
        <v>394</v>
      </c>
      <c r="N184" s="121" t="s">
        <v>425</v>
      </c>
      <c r="O184" s="121" t="s">
        <v>426</v>
      </c>
      <c r="P184" s="121"/>
      <c r="Q184" s="121" t="s">
        <v>426</v>
      </c>
      <c r="R184" s="121" t="s">
        <v>371</v>
      </c>
      <c r="S184" s="121" t="s">
        <v>371</v>
      </c>
      <c r="T184" s="121" t="s">
        <v>427</v>
      </c>
      <c r="U184" s="571" t="s">
        <v>493</v>
      </c>
      <c r="V184" s="572"/>
      <c r="W184" s="572"/>
      <c r="X184" s="572"/>
      <c r="Y184" s="121"/>
    </row>
    <row r="185" spans="2:25" ht="15.95" customHeight="1" x14ac:dyDescent="0.15">
      <c r="B185" s="575"/>
      <c r="C185" s="569" t="s">
        <v>266</v>
      </c>
      <c r="D185" s="570"/>
      <c r="E185" s="119">
        <v>3</v>
      </c>
      <c r="F185" s="120">
        <v>600</v>
      </c>
      <c r="G185" s="121" t="s">
        <v>366</v>
      </c>
      <c r="H185" s="121" t="s">
        <v>367</v>
      </c>
      <c r="I185" s="121" t="s">
        <v>377</v>
      </c>
      <c r="J185" s="571" t="s">
        <v>162</v>
      </c>
      <c r="K185" s="571"/>
      <c r="L185" s="571"/>
      <c r="M185" s="121" t="s">
        <v>494</v>
      </c>
      <c r="N185" s="121" t="s">
        <v>393</v>
      </c>
      <c r="O185" s="121" t="s">
        <v>393</v>
      </c>
      <c r="P185" s="121"/>
      <c r="Q185" s="121" t="s">
        <v>382</v>
      </c>
      <c r="R185" s="121" t="s">
        <v>371</v>
      </c>
      <c r="S185" s="121" t="s">
        <v>383</v>
      </c>
      <c r="T185" s="121" t="s">
        <v>394</v>
      </c>
      <c r="U185" s="571" t="s">
        <v>394</v>
      </c>
      <c r="V185" s="572"/>
      <c r="W185" s="572"/>
      <c r="X185" s="572"/>
      <c r="Y185" s="121" t="s">
        <v>386</v>
      </c>
    </row>
    <row r="186" spans="2:25" ht="15.95" customHeight="1" x14ac:dyDescent="0.15">
      <c r="B186" s="575"/>
      <c r="C186" s="569" t="s">
        <v>266</v>
      </c>
      <c r="D186" s="570"/>
      <c r="E186" s="119">
        <v>4</v>
      </c>
      <c r="F186" s="120">
        <v>600</v>
      </c>
      <c r="G186" s="121" t="s">
        <v>396</v>
      </c>
      <c r="H186" s="121" t="s">
        <v>399</v>
      </c>
      <c r="I186" s="121" t="s">
        <v>900</v>
      </c>
      <c r="J186" s="274" t="s">
        <v>167</v>
      </c>
      <c r="K186" s="573"/>
      <c r="L186" s="275"/>
      <c r="M186" s="121" t="s">
        <v>456</v>
      </c>
      <c r="N186" s="121" t="s">
        <v>393</v>
      </c>
      <c r="O186" s="121" t="s">
        <v>393</v>
      </c>
      <c r="P186" s="121"/>
      <c r="Q186" s="121"/>
      <c r="R186" s="121" t="s">
        <v>371</v>
      </c>
      <c r="S186" s="121" t="s">
        <v>935</v>
      </c>
      <c r="T186" s="121" t="s">
        <v>394</v>
      </c>
      <c r="U186" s="571" t="s">
        <v>394</v>
      </c>
      <c r="V186" s="572"/>
      <c r="W186" s="572"/>
      <c r="X186" s="572"/>
      <c r="Y186" s="121"/>
    </row>
    <row r="187" spans="2:25" ht="15.95" customHeight="1" x14ac:dyDescent="0.15">
      <c r="B187" s="575"/>
      <c r="C187" s="569"/>
      <c r="D187" s="570"/>
      <c r="E187" s="119"/>
      <c r="F187" s="120"/>
      <c r="G187" s="121"/>
      <c r="H187" s="121"/>
      <c r="I187" s="121"/>
      <c r="J187" s="571"/>
      <c r="K187" s="571"/>
      <c r="L187" s="571"/>
      <c r="M187" s="121"/>
      <c r="N187" s="121"/>
      <c r="O187" s="121"/>
      <c r="P187" s="121"/>
      <c r="Q187" s="121"/>
      <c r="R187" s="121"/>
      <c r="S187" s="121"/>
      <c r="T187" s="121"/>
      <c r="U187" s="571"/>
      <c r="V187" s="572"/>
      <c r="W187" s="572"/>
      <c r="X187" s="572"/>
      <c r="Y187" s="121"/>
    </row>
    <row r="188" spans="2:25" ht="15.95" customHeight="1" x14ac:dyDescent="0.15">
      <c r="B188" s="575"/>
      <c r="C188" s="569"/>
      <c r="D188" s="570"/>
      <c r="E188" s="119"/>
      <c r="F188" s="120"/>
      <c r="G188" s="121"/>
      <c r="H188" s="121"/>
      <c r="I188" s="121"/>
      <c r="J188" s="571"/>
      <c r="K188" s="571"/>
      <c r="L188" s="571"/>
      <c r="M188" s="121"/>
      <c r="N188" s="121"/>
      <c r="O188" s="121"/>
      <c r="P188" s="121"/>
      <c r="Q188" s="121"/>
      <c r="R188" s="121"/>
      <c r="S188" s="121"/>
      <c r="T188" s="121"/>
      <c r="U188" s="571"/>
      <c r="V188" s="572"/>
      <c r="W188" s="572"/>
      <c r="X188" s="572"/>
      <c r="Y188" s="121"/>
    </row>
    <row r="189" spans="2:25" ht="15.95" customHeight="1" x14ac:dyDescent="0.15">
      <c r="B189" s="575"/>
      <c r="C189" s="569"/>
      <c r="D189" s="570"/>
      <c r="E189" s="119"/>
      <c r="F189" s="120"/>
      <c r="G189" s="121"/>
      <c r="H189" s="121"/>
      <c r="I189" s="121"/>
      <c r="J189" s="571"/>
      <c r="K189" s="571"/>
      <c r="L189" s="571"/>
      <c r="M189" s="121"/>
      <c r="N189" s="121"/>
      <c r="O189" s="121"/>
      <c r="P189" s="121"/>
      <c r="Q189" s="121"/>
      <c r="R189" s="121"/>
      <c r="S189" s="121"/>
      <c r="T189" s="121"/>
      <c r="U189" s="571"/>
      <c r="V189" s="572"/>
      <c r="W189" s="572"/>
      <c r="X189" s="572"/>
      <c r="Y189" s="121"/>
    </row>
    <row r="190" spans="2:25" ht="15.95" customHeight="1" x14ac:dyDescent="0.15">
      <c r="B190" s="575"/>
      <c r="C190" s="569"/>
      <c r="D190" s="570"/>
      <c r="E190" s="119"/>
      <c r="F190" s="120"/>
      <c r="G190" s="121"/>
      <c r="H190" s="121"/>
      <c r="I190" s="121"/>
      <c r="J190" s="571"/>
      <c r="K190" s="571"/>
      <c r="L190" s="571"/>
      <c r="M190" s="121"/>
      <c r="N190" s="121"/>
      <c r="O190" s="121"/>
      <c r="P190" s="121"/>
      <c r="Q190" s="121"/>
      <c r="R190" s="121"/>
      <c r="S190" s="121"/>
      <c r="T190" s="121"/>
      <c r="U190" s="571"/>
      <c r="V190" s="572"/>
      <c r="W190" s="572"/>
      <c r="X190" s="572"/>
      <c r="Y190" s="121"/>
    </row>
    <row r="191" spans="2:25" ht="15.95" customHeight="1" x14ac:dyDescent="0.15">
      <c r="B191" s="575"/>
      <c r="C191" s="569"/>
      <c r="D191" s="570"/>
      <c r="E191" s="119"/>
      <c r="F191" s="120"/>
      <c r="G191" s="121"/>
      <c r="H191" s="121"/>
      <c r="I191" s="121"/>
      <c r="J191" s="571"/>
      <c r="K191" s="571"/>
      <c r="L191" s="571"/>
      <c r="M191" s="121"/>
      <c r="N191" s="121"/>
      <c r="O191" s="121"/>
      <c r="P191" s="121"/>
      <c r="Q191" s="121"/>
      <c r="R191" s="121"/>
      <c r="S191" s="121"/>
      <c r="T191" s="121"/>
      <c r="U191" s="571"/>
      <c r="V191" s="572"/>
      <c r="W191" s="572"/>
      <c r="X191" s="572"/>
      <c r="Y191" s="121"/>
    </row>
    <row r="192" spans="2:25" ht="15.95" customHeight="1" x14ac:dyDescent="0.15">
      <c r="B192" s="575"/>
      <c r="C192" s="569"/>
      <c r="D192" s="570"/>
      <c r="E192" s="119"/>
      <c r="F192" s="120"/>
      <c r="G192" s="121"/>
      <c r="H192" s="121"/>
      <c r="I192" s="121"/>
      <c r="J192" s="571"/>
      <c r="K192" s="571"/>
      <c r="L192" s="571"/>
      <c r="M192" s="121"/>
      <c r="N192" s="121"/>
      <c r="O192" s="121"/>
      <c r="P192" s="121"/>
      <c r="Q192" s="121"/>
      <c r="R192" s="121"/>
      <c r="S192" s="121"/>
      <c r="T192" s="121"/>
      <c r="U192" s="571"/>
      <c r="V192" s="572"/>
      <c r="W192" s="572"/>
      <c r="X192" s="572"/>
      <c r="Y192" s="121"/>
    </row>
    <row r="193" spans="2:25" ht="15.95" customHeight="1" x14ac:dyDescent="0.15">
      <c r="B193" s="575"/>
      <c r="C193" s="569"/>
      <c r="D193" s="570"/>
      <c r="E193" s="119"/>
      <c r="F193" s="120"/>
      <c r="G193" s="121"/>
      <c r="H193" s="121"/>
      <c r="I193" s="121"/>
      <c r="J193" s="571"/>
      <c r="K193" s="571"/>
      <c r="L193" s="571"/>
      <c r="M193" s="121"/>
      <c r="N193" s="121"/>
      <c r="O193" s="121"/>
      <c r="P193" s="121"/>
      <c r="Q193" s="121"/>
      <c r="R193" s="121"/>
      <c r="S193" s="121"/>
      <c r="T193" s="121"/>
      <c r="U193" s="571"/>
      <c r="V193" s="572"/>
      <c r="W193" s="572"/>
      <c r="X193" s="572"/>
      <c r="Y193" s="121"/>
    </row>
    <row r="194" spans="2:25" ht="15.95" customHeight="1" x14ac:dyDescent="0.15">
      <c r="B194" s="575"/>
      <c r="C194" s="569"/>
      <c r="D194" s="570"/>
      <c r="E194" s="119"/>
      <c r="F194" s="120"/>
      <c r="G194" s="121"/>
      <c r="H194" s="121"/>
      <c r="I194" s="121"/>
      <c r="J194" s="571"/>
      <c r="K194" s="571"/>
      <c r="L194" s="571"/>
      <c r="M194" s="121"/>
      <c r="N194" s="121"/>
      <c r="O194" s="121"/>
      <c r="P194" s="121"/>
      <c r="Q194" s="121"/>
      <c r="R194" s="121"/>
      <c r="S194" s="121"/>
      <c r="T194" s="121"/>
      <c r="U194" s="571"/>
      <c r="V194" s="572"/>
      <c r="W194" s="572"/>
      <c r="X194" s="572"/>
      <c r="Y194" s="121"/>
    </row>
    <row r="195" spans="2:25" ht="15.95" customHeight="1" x14ac:dyDescent="0.15">
      <c r="B195" s="575"/>
      <c r="C195" s="569"/>
      <c r="D195" s="570"/>
      <c r="E195" s="119"/>
      <c r="F195" s="120"/>
      <c r="G195" s="121"/>
      <c r="H195" s="121"/>
      <c r="I195" s="121"/>
      <c r="J195" s="571"/>
      <c r="K195" s="571"/>
      <c r="L195" s="571"/>
      <c r="M195" s="121"/>
      <c r="N195" s="121"/>
      <c r="O195" s="121"/>
      <c r="P195" s="121"/>
      <c r="Q195" s="121"/>
      <c r="R195" s="121"/>
      <c r="S195" s="121"/>
      <c r="T195" s="121"/>
      <c r="U195" s="571"/>
      <c r="V195" s="572"/>
      <c r="W195" s="572"/>
      <c r="X195" s="572"/>
      <c r="Y195" s="121"/>
    </row>
    <row r="196" spans="2:25" ht="15.95" customHeight="1" x14ac:dyDescent="0.15">
      <c r="B196" s="575"/>
      <c r="C196" s="569"/>
      <c r="D196" s="570"/>
      <c r="E196" s="119"/>
      <c r="F196" s="120"/>
      <c r="G196" s="121"/>
      <c r="H196" s="121"/>
      <c r="I196" s="121"/>
      <c r="J196" s="571"/>
      <c r="K196" s="571"/>
      <c r="L196" s="571"/>
      <c r="M196" s="121"/>
      <c r="N196" s="121"/>
      <c r="O196" s="121"/>
      <c r="P196" s="121"/>
      <c r="Q196" s="121"/>
      <c r="R196" s="121"/>
      <c r="S196" s="121"/>
      <c r="T196" s="121"/>
      <c r="U196" s="571"/>
      <c r="V196" s="572"/>
      <c r="W196" s="572"/>
      <c r="X196" s="572"/>
      <c r="Y196" s="121"/>
    </row>
    <row r="197" spans="2:25" ht="15.95" customHeight="1" x14ac:dyDescent="0.15">
      <c r="B197" s="575"/>
      <c r="C197" s="569"/>
      <c r="D197" s="570"/>
      <c r="E197" s="119"/>
      <c r="F197" s="120"/>
      <c r="G197" s="121"/>
      <c r="H197" s="121"/>
      <c r="I197" s="121"/>
      <c r="J197" s="571"/>
      <c r="K197" s="571"/>
      <c r="L197" s="571"/>
      <c r="M197" s="121"/>
      <c r="N197" s="121"/>
      <c r="O197" s="121"/>
      <c r="P197" s="121"/>
      <c r="Q197" s="121"/>
      <c r="R197" s="121"/>
      <c r="S197" s="121"/>
      <c r="T197" s="121"/>
      <c r="U197" s="571"/>
      <c r="V197" s="572"/>
      <c r="W197" s="572"/>
      <c r="X197" s="572"/>
      <c r="Y197" s="121"/>
    </row>
    <row r="198" spans="2:25" ht="15.95" customHeight="1" x14ac:dyDescent="0.15">
      <c r="B198" s="575"/>
      <c r="C198" s="569"/>
      <c r="D198" s="570"/>
      <c r="E198" s="119"/>
      <c r="F198" s="120"/>
      <c r="G198" s="121"/>
      <c r="H198" s="121"/>
      <c r="I198" s="121"/>
      <c r="J198" s="571"/>
      <c r="K198" s="571"/>
      <c r="L198" s="571"/>
      <c r="M198" s="121"/>
      <c r="N198" s="121"/>
      <c r="O198" s="121"/>
      <c r="P198" s="121"/>
      <c r="Q198" s="121"/>
      <c r="R198" s="121"/>
      <c r="S198" s="121"/>
      <c r="T198" s="121"/>
      <c r="U198" s="571"/>
      <c r="V198" s="572"/>
      <c r="W198" s="572"/>
      <c r="X198" s="572"/>
      <c r="Y198" s="121"/>
    </row>
    <row r="199" spans="2:25" ht="15.95" customHeight="1" x14ac:dyDescent="0.15">
      <c r="B199" s="575"/>
      <c r="C199" s="569"/>
      <c r="D199" s="570"/>
      <c r="E199" s="119"/>
      <c r="F199" s="120"/>
      <c r="G199" s="121"/>
      <c r="H199" s="121"/>
      <c r="I199" s="121"/>
      <c r="J199" s="571"/>
      <c r="K199" s="571"/>
      <c r="L199" s="571"/>
      <c r="M199" s="121"/>
      <c r="N199" s="121"/>
      <c r="O199" s="121"/>
      <c r="P199" s="121"/>
      <c r="Q199" s="121"/>
      <c r="R199" s="121"/>
      <c r="S199" s="121"/>
      <c r="T199" s="121"/>
      <c r="U199" s="571"/>
      <c r="V199" s="572"/>
      <c r="W199" s="572"/>
      <c r="X199" s="572"/>
      <c r="Y199" s="121"/>
    </row>
    <row r="200" spans="2:25" ht="15.95" customHeight="1" x14ac:dyDescent="0.15">
      <c r="B200" s="575"/>
      <c r="C200" s="569"/>
      <c r="D200" s="570"/>
      <c r="E200" s="119"/>
      <c r="F200" s="120"/>
      <c r="G200" s="121"/>
      <c r="H200" s="121"/>
      <c r="I200" s="121"/>
      <c r="J200" s="571"/>
      <c r="K200" s="571"/>
      <c r="L200" s="571"/>
      <c r="M200" s="121"/>
      <c r="N200" s="121"/>
      <c r="O200" s="121"/>
      <c r="P200" s="121"/>
      <c r="Q200" s="121"/>
      <c r="R200" s="121"/>
      <c r="S200" s="121"/>
      <c r="T200" s="121"/>
      <c r="U200" s="571"/>
      <c r="V200" s="572"/>
      <c r="W200" s="572"/>
      <c r="X200" s="572"/>
      <c r="Y200" s="121"/>
    </row>
    <row r="201" spans="2:25" ht="15.95" customHeight="1" x14ac:dyDescent="0.15">
      <c r="B201" s="575"/>
      <c r="C201" s="569"/>
      <c r="D201" s="570"/>
      <c r="E201" s="119"/>
      <c r="F201" s="120"/>
      <c r="G201" s="121"/>
      <c r="H201" s="121"/>
      <c r="I201" s="121"/>
      <c r="J201" s="571"/>
      <c r="K201" s="571"/>
      <c r="L201" s="571"/>
      <c r="M201" s="121"/>
      <c r="N201" s="121"/>
      <c r="O201" s="121"/>
      <c r="P201" s="121"/>
      <c r="Q201" s="121"/>
      <c r="R201" s="121"/>
      <c r="S201" s="121"/>
      <c r="T201" s="121"/>
      <c r="U201" s="571"/>
      <c r="V201" s="572"/>
      <c r="W201" s="572"/>
      <c r="X201" s="572"/>
      <c r="Y201" s="121"/>
    </row>
    <row r="202" spans="2:25" ht="15.95" customHeight="1" x14ac:dyDescent="0.15">
      <c r="B202" s="576"/>
      <c r="C202" s="569"/>
      <c r="D202" s="570"/>
      <c r="E202" s="119"/>
      <c r="F202" s="120"/>
      <c r="G202" s="121"/>
      <c r="H202" s="121"/>
      <c r="I202" s="121"/>
      <c r="J202" s="571"/>
      <c r="K202" s="571"/>
      <c r="L202" s="571"/>
      <c r="M202" s="121"/>
      <c r="N202" s="121"/>
      <c r="O202" s="121"/>
      <c r="P202" s="121"/>
      <c r="Q202" s="121"/>
      <c r="R202" s="121"/>
      <c r="S202" s="121"/>
      <c r="T202" s="121"/>
      <c r="U202" s="571"/>
      <c r="V202" s="572"/>
      <c r="W202" s="572"/>
      <c r="X202" s="572"/>
      <c r="Y202" s="121"/>
    </row>
    <row r="203" spans="2:25" ht="15.95" customHeight="1" x14ac:dyDescent="0.15">
      <c r="B203" s="123"/>
      <c r="C203" s="1" t="s">
        <v>495</v>
      </c>
      <c r="D203" s="6"/>
      <c r="F203" s="6"/>
      <c r="G203" s="17"/>
      <c r="H203" s="17"/>
      <c r="I203" s="17"/>
      <c r="J203" s="17"/>
      <c r="K203" s="17"/>
      <c r="L203" s="17"/>
      <c r="M203" s="17"/>
      <c r="N203" s="17"/>
      <c r="O203" s="17"/>
      <c r="P203" s="124"/>
      <c r="Q203" s="90"/>
      <c r="R203" s="6"/>
      <c r="S203" s="6"/>
      <c r="T203" s="17"/>
      <c r="U203" s="125"/>
      <c r="V203" s="125"/>
      <c r="W203" s="125"/>
      <c r="X203" s="125"/>
      <c r="Y203" s="6"/>
    </row>
    <row r="204" spans="2:25" ht="15.95" customHeight="1" x14ac:dyDescent="0.15">
      <c r="B204" s="123"/>
      <c r="C204" s="126" t="s">
        <v>496</v>
      </c>
      <c r="D204" s="6"/>
      <c r="F204" s="6"/>
      <c r="G204" s="17"/>
      <c r="H204" s="17"/>
      <c r="I204" s="17"/>
      <c r="J204" s="17"/>
      <c r="K204" s="17"/>
      <c r="L204" s="17"/>
      <c r="M204" s="17"/>
      <c r="N204" s="17"/>
      <c r="O204" s="17"/>
      <c r="P204" s="124"/>
      <c r="Q204" s="90"/>
      <c r="R204" s="6"/>
      <c r="S204" s="6"/>
      <c r="T204" s="17"/>
      <c r="U204" s="125"/>
      <c r="V204" s="125"/>
      <c r="W204" s="125"/>
      <c r="X204" s="125"/>
      <c r="Y204" s="6"/>
    </row>
    <row r="205" spans="2:25" ht="15.95" customHeight="1" x14ac:dyDescent="0.15">
      <c r="B205" s="127"/>
      <c r="C205" s="3" t="s">
        <v>497</v>
      </c>
      <c r="D205" s="3"/>
      <c r="E205" s="3"/>
      <c r="F205" s="3"/>
      <c r="G205" s="3"/>
      <c r="H205" s="3"/>
      <c r="I205" s="3"/>
      <c r="J205" s="3"/>
      <c r="K205" s="3"/>
      <c r="L205" s="3"/>
      <c r="M205" s="3"/>
      <c r="N205" s="3"/>
      <c r="O205" s="3"/>
      <c r="P205" s="3"/>
      <c r="Q205" s="3"/>
      <c r="R205" s="3"/>
      <c r="S205" s="3"/>
      <c r="T205" s="3"/>
      <c r="U205" s="3"/>
      <c r="V205" s="3"/>
      <c r="W205" s="3"/>
      <c r="X205" s="3"/>
    </row>
    <row r="206" spans="2:25" ht="15.95" customHeight="1" x14ac:dyDescent="0.15">
      <c r="B206" s="3"/>
      <c r="C206" s="3" t="s">
        <v>498</v>
      </c>
      <c r="D206" s="3"/>
      <c r="E206" s="3"/>
      <c r="F206" s="3"/>
      <c r="G206" s="3"/>
      <c r="H206" s="3"/>
      <c r="I206" s="3"/>
      <c r="J206" s="3"/>
      <c r="K206" s="3"/>
      <c r="L206" s="3"/>
      <c r="M206" s="3"/>
      <c r="N206" s="3"/>
      <c r="O206" s="3"/>
      <c r="P206" s="3"/>
      <c r="Q206" s="3"/>
      <c r="R206" s="3"/>
      <c r="S206" s="3"/>
      <c r="T206" s="3"/>
      <c r="U206" s="3"/>
      <c r="V206" s="3"/>
      <c r="W206" s="3"/>
      <c r="X206" s="3"/>
    </row>
    <row r="207" spans="2:25" ht="15.95" customHeight="1" x14ac:dyDescent="0.15">
      <c r="B207" s="3"/>
      <c r="C207" s="3" t="s">
        <v>499</v>
      </c>
      <c r="D207" s="3"/>
      <c r="E207" s="3"/>
      <c r="F207" s="3"/>
      <c r="G207" s="3"/>
      <c r="H207" s="3"/>
      <c r="I207" s="3"/>
      <c r="J207" s="3"/>
      <c r="K207" s="3"/>
      <c r="L207" s="3"/>
      <c r="M207" s="3"/>
      <c r="N207" s="3"/>
      <c r="O207" s="3"/>
      <c r="P207" s="3"/>
      <c r="Q207" s="3"/>
      <c r="R207" s="3"/>
      <c r="S207" s="3"/>
      <c r="T207" s="3"/>
      <c r="U207" s="3"/>
      <c r="V207" s="3"/>
      <c r="W207" s="3"/>
      <c r="X207" s="3"/>
    </row>
    <row r="208" spans="2:25" ht="15.95" customHeight="1" x14ac:dyDescent="0.15">
      <c r="C208" s="4" t="s">
        <v>138</v>
      </c>
    </row>
  </sheetData>
  <dataConsolidate/>
  <mergeCells count="621">
    <mergeCell ref="B2:X2"/>
    <mergeCell ref="B3:E3"/>
    <mergeCell ref="F3:H3"/>
    <mergeCell ref="I3:J3"/>
    <mergeCell ref="K3:N3"/>
    <mergeCell ref="O3:O4"/>
    <mergeCell ref="P3:S3"/>
    <mergeCell ref="T3:W4"/>
    <mergeCell ref="X3:Y4"/>
    <mergeCell ref="B4:E4"/>
    <mergeCell ref="Y5:Y8"/>
    <mergeCell ref="G7:G8"/>
    <mergeCell ref="H7:H8"/>
    <mergeCell ref="I7:I8"/>
    <mergeCell ref="J7:L8"/>
    <mergeCell ref="M7:M8"/>
    <mergeCell ref="N7:N8"/>
    <mergeCell ref="O7:O8"/>
    <mergeCell ref="F4:H4"/>
    <mergeCell ref="I4:J4"/>
    <mergeCell ref="K4:N4"/>
    <mergeCell ref="P4:S4"/>
    <mergeCell ref="F5:F8"/>
    <mergeCell ref="G5:H6"/>
    <mergeCell ref="I5:N6"/>
    <mergeCell ref="P7:Q7"/>
    <mergeCell ref="R7:R8"/>
    <mergeCell ref="S7:S8"/>
    <mergeCell ref="T7:T8"/>
    <mergeCell ref="U7:X8"/>
    <mergeCell ref="C9:D9"/>
    <mergeCell ref="J9:L9"/>
    <mergeCell ref="U9:X9"/>
    <mergeCell ref="P5:S6"/>
    <mergeCell ref="T5:X6"/>
    <mergeCell ref="C5:D8"/>
    <mergeCell ref="E5:E8"/>
    <mergeCell ref="C12:D12"/>
    <mergeCell ref="J12:L12"/>
    <mergeCell ref="U12:X12"/>
    <mergeCell ref="C13:D13"/>
    <mergeCell ref="J13:L13"/>
    <mergeCell ref="U13:X13"/>
    <mergeCell ref="C10:D10"/>
    <mergeCell ref="J10:L10"/>
    <mergeCell ref="U10:X10"/>
    <mergeCell ref="C11:D11"/>
    <mergeCell ref="J11:L11"/>
    <mergeCell ref="U11:X11"/>
    <mergeCell ref="C16:D16"/>
    <mergeCell ref="J16:L16"/>
    <mergeCell ref="U16:X16"/>
    <mergeCell ref="C17:D17"/>
    <mergeCell ref="J17:L17"/>
    <mergeCell ref="U17:X17"/>
    <mergeCell ref="C14:D14"/>
    <mergeCell ref="J14:L14"/>
    <mergeCell ref="U14:X14"/>
    <mergeCell ref="C15:D15"/>
    <mergeCell ref="J15:L15"/>
    <mergeCell ref="U15:X15"/>
    <mergeCell ref="C20:D20"/>
    <mergeCell ref="J20:L20"/>
    <mergeCell ref="U20:X20"/>
    <mergeCell ref="C21:D21"/>
    <mergeCell ref="J21:L21"/>
    <mergeCell ref="U21:X21"/>
    <mergeCell ref="C18:D18"/>
    <mergeCell ref="J18:L18"/>
    <mergeCell ref="U18:X18"/>
    <mergeCell ref="C19:D19"/>
    <mergeCell ref="J19:L19"/>
    <mergeCell ref="U19:X19"/>
    <mergeCell ref="C24:D24"/>
    <mergeCell ref="J24:L24"/>
    <mergeCell ref="U24:X24"/>
    <mergeCell ref="C25:D25"/>
    <mergeCell ref="J25:L25"/>
    <mergeCell ref="U25:X25"/>
    <mergeCell ref="C22:D22"/>
    <mergeCell ref="J22:L22"/>
    <mergeCell ref="U22:X22"/>
    <mergeCell ref="C23:D23"/>
    <mergeCell ref="J23:L23"/>
    <mergeCell ref="U23:X23"/>
    <mergeCell ref="C28:D28"/>
    <mergeCell ref="J28:L28"/>
    <mergeCell ref="U28:X28"/>
    <mergeCell ref="C29:D29"/>
    <mergeCell ref="J29:L29"/>
    <mergeCell ref="U29:X29"/>
    <mergeCell ref="C26:D26"/>
    <mergeCell ref="J26:L26"/>
    <mergeCell ref="U26:X26"/>
    <mergeCell ref="C27:D27"/>
    <mergeCell ref="J27:L27"/>
    <mergeCell ref="U27:X27"/>
    <mergeCell ref="C32:D32"/>
    <mergeCell ref="J32:L32"/>
    <mergeCell ref="U32:X32"/>
    <mergeCell ref="C33:D33"/>
    <mergeCell ref="J33:L33"/>
    <mergeCell ref="U33:X33"/>
    <mergeCell ref="C30:D30"/>
    <mergeCell ref="J30:L30"/>
    <mergeCell ref="U30:X30"/>
    <mergeCell ref="C31:D31"/>
    <mergeCell ref="J31:L31"/>
    <mergeCell ref="U31:X31"/>
    <mergeCell ref="C36:D36"/>
    <mergeCell ref="J36:L36"/>
    <mergeCell ref="U36:X36"/>
    <mergeCell ref="C37:D37"/>
    <mergeCell ref="J37:L37"/>
    <mergeCell ref="U37:X37"/>
    <mergeCell ref="C34:D34"/>
    <mergeCell ref="J34:L34"/>
    <mergeCell ref="U34:X34"/>
    <mergeCell ref="C35:D35"/>
    <mergeCell ref="J35:L35"/>
    <mergeCell ref="U35:X35"/>
    <mergeCell ref="C40:D40"/>
    <mergeCell ref="J40:L40"/>
    <mergeCell ref="U40:X40"/>
    <mergeCell ref="C41:D41"/>
    <mergeCell ref="J41:L41"/>
    <mergeCell ref="U41:X41"/>
    <mergeCell ref="C38:D38"/>
    <mergeCell ref="J38:L38"/>
    <mergeCell ref="U38:X38"/>
    <mergeCell ref="C39:D39"/>
    <mergeCell ref="J39:L39"/>
    <mergeCell ref="U39:X39"/>
    <mergeCell ref="C44:D44"/>
    <mergeCell ref="J44:L44"/>
    <mergeCell ref="U44:X44"/>
    <mergeCell ref="C45:D45"/>
    <mergeCell ref="J45:L45"/>
    <mergeCell ref="U45:X45"/>
    <mergeCell ref="C42:D42"/>
    <mergeCell ref="J42:L42"/>
    <mergeCell ref="U42:X42"/>
    <mergeCell ref="C43:D43"/>
    <mergeCell ref="J43:L43"/>
    <mergeCell ref="U43:X43"/>
    <mergeCell ref="B49:B88"/>
    <mergeCell ref="C49:D49"/>
    <mergeCell ref="J49:L49"/>
    <mergeCell ref="U49:X49"/>
    <mergeCell ref="C50:D50"/>
    <mergeCell ref="J50:L50"/>
    <mergeCell ref="U50:X50"/>
    <mergeCell ref="C46:D46"/>
    <mergeCell ref="J46:L46"/>
    <mergeCell ref="U46:X46"/>
    <mergeCell ref="C47:D47"/>
    <mergeCell ref="J47:L47"/>
    <mergeCell ref="U47:X47"/>
    <mergeCell ref="B5:B48"/>
    <mergeCell ref="C51:D51"/>
    <mergeCell ref="J51:L51"/>
    <mergeCell ref="U51:X51"/>
    <mergeCell ref="C52:D52"/>
    <mergeCell ref="J52:L52"/>
    <mergeCell ref="U52:X52"/>
    <mergeCell ref="C48:D48"/>
    <mergeCell ref="J48:L48"/>
    <mergeCell ref="U48:X48"/>
    <mergeCell ref="C55:D55"/>
    <mergeCell ref="J55:L55"/>
    <mergeCell ref="U55:X55"/>
    <mergeCell ref="C56:D56"/>
    <mergeCell ref="J56:L56"/>
    <mergeCell ref="U56:X56"/>
    <mergeCell ref="C53:D53"/>
    <mergeCell ref="J53:L53"/>
    <mergeCell ref="U53:X53"/>
    <mergeCell ref="C54:D54"/>
    <mergeCell ref="J54:L54"/>
    <mergeCell ref="U54:X54"/>
    <mergeCell ref="C59:D59"/>
    <mergeCell ref="J59:L59"/>
    <mergeCell ref="U59:X59"/>
    <mergeCell ref="C60:D60"/>
    <mergeCell ref="J60:L60"/>
    <mergeCell ref="U60:X60"/>
    <mergeCell ref="C57:D57"/>
    <mergeCell ref="J57:L57"/>
    <mergeCell ref="U57:X57"/>
    <mergeCell ref="C58:D58"/>
    <mergeCell ref="J58:L58"/>
    <mergeCell ref="U58:X58"/>
    <mergeCell ref="C63:D63"/>
    <mergeCell ref="J63:L63"/>
    <mergeCell ref="U63:X63"/>
    <mergeCell ref="C64:D64"/>
    <mergeCell ref="J64:L64"/>
    <mergeCell ref="U64:X64"/>
    <mergeCell ref="C61:D61"/>
    <mergeCell ref="J61:L61"/>
    <mergeCell ref="U61:X61"/>
    <mergeCell ref="C62:D62"/>
    <mergeCell ref="J62:L62"/>
    <mergeCell ref="U62:X62"/>
    <mergeCell ref="C67:D67"/>
    <mergeCell ref="J67:L67"/>
    <mergeCell ref="U67:X67"/>
    <mergeCell ref="C68:D68"/>
    <mergeCell ref="J68:L68"/>
    <mergeCell ref="U68:X68"/>
    <mergeCell ref="C65:D65"/>
    <mergeCell ref="J65:L65"/>
    <mergeCell ref="U65:X65"/>
    <mergeCell ref="C66:D66"/>
    <mergeCell ref="J66:L66"/>
    <mergeCell ref="U66:X66"/>
    <mergeCell ref="C71:D71"/>
    <mergeCell ref="J71:L71"/>
    <mergeCell ref="U71:X71"/>
    <mergeCell ref="C72:D72"/>
    <mergeCell ref="J72:L72"/>
    <mergeCell ref="U72:X72"/>
    <mergeCell ref="C69:D69"/>
    <mergeCell ref="J69:L69"/>
    <mergeCell ref="U69:X69"/>
    <mergeCell ref="C70:D70"/>
    <mergeCell ref="J70:L70"/>
    <mergeCell ref="U70:X70"/>
    <mergeCell ref="C75:D75"/>
    <mergeCell ref="J75:L75"/>
    <mergeCell ref="U75:X75"/>
    <mergeCell ref="C76:D76"/>
    <mergeCell ref="J76:L76"/>
    <mergeCell ref="U76:X76"/>
    <mergeCell ref="C73:D73"/>
    <mergeCell ref="J73:L73"/>
    <mergeCell ref="U73:X73"/>
    <mergeCell ref="C74:D74"/>
    <mergeCell ref="J74:L74"/>
    <mergeCell ref="U74:X74"/>
    <mergeCell ref="C79:D79"/>
    <mergeCell ref="J79:L79"/>
    <mergeCell ref="U79:X79"/>
    <mergeCell ref="C80:D80"/>
    <mergeCell ref="J80:L80"/>
    <mergeCell ref="U80:X80"/>
    <mergeCell ref="C77:D77"/>
    <mergeCell ref="J77:L77"/>
    <mergeCell ref="U77:X77"/>
    <mergeCell ref="C78:D78"/>
    <mergeCell ref="J78:L78"/>
    <mergeCell ref="U78:X78"/>
    <mergeCell ref="C83:D83"/>
    <mergeCell ref="J83:L83"/>
    <mergeCell ref="U83:X83"/>
    <mergeCell ref="C84:D84"/>
    <mergeCell ref="J84:L84"/>
    <mergeCell ref="U84:X84"/>
    <mergeCell ref="C81:D81"/>
    <mergeCell ref="J81:L81"/>
    <mergeCell ref="U81:X81"/>
    <mergeCell ref="C82:D82"/>
    <mergeCell ref="J82:L82"/>
    <mergeCell ref="U82:X82"/>
    <mergeCell ref="C87:D87"/>
    <mergeCell ref="J87:L87"/>
    <mergeCell ref="U87:X87"/>
    <mergeCell ref="C88:D88"/>
    <mergeCell ref="J88:L88"/>
    <mergeCell ref="U88:X88"/>
    <mergeCell ref="C85:D85"/>
    <mergeCell ref="J85:L85"/>
    <mergeCell ref="U85:X85"/>
    <mergeCell ref="C86:D86"/>
    <mergeCell ref="J86:L86"/>
    <mergeCell ref="U86:X86"/>
    <mergeCell ref="C92:D92"/>
    <mergeCell ref="J92:L92"/>
    <mergeCell ref="U92:X92"/>
    <mergeCell ref="C93:D93"/>
    <mergeCell ref="J93:L93"/>
    <mergeCell ref="U93:X93"/>
    <mergeCell ref="B89:B128"/>
    <mergeCell ref="C89:D89"/>
    <mergeCell ref="J89:L89"/>
    <mergeCell ref="U89:X89"/>
    <mergeCell ref="C90:D90"/>
    <mergeCell ref="J90:L90"/>
    <mergeCell ref="U90:X90"/>
    <mergeCell ref="C91:D91"/>
    <mergeCell ref="J91:L91"/>
    <mergeCell ref="U91:X91"/>
    <mergeCell ref="C96:D96"/>
    <mergeCell ref="J96:L96"/>
    <mergeCell ref="U96:X96"/>
    <mergeCell ref="C97:D97"/>
    <mergeCell ref="J97:L97"/>
    <mergeCell ref="U97:X97"/>
    <mergeCell ref="C94:D94"/>
    <mergeCell ref="J94:L94"/>
    <mergeCell ref="U94:X94"/>
    <mergeCell ref="C95:D95"/>
    <mergeCell ref="J95:L95"/>
    <mergeCell ref="U95:X95"/>
    <mergeCell ref="C100:D100"/>
    <mergeCell ref="J100:L100"/>
    <mergeCell ref="U100:X100"/>
    <mergeCell ref="C101:D101"/>
    <mergeCell ref="J101:L101"/>
    <mergeCell ref="U101:X101"/>
    <mergeCell ref="C98:D98"/>
    <mergeCell ref="J98:L98"/>
    <mergeCell ref="U98:X98"/>
    <mergeCell ref="C99:D99"/>
    <mergeCell ref="J99:L99"/>
    <mergeCell ref="U99:X99"/>
    <mergeCell ref="C104:D104"/>
    <mergeCell ref="J104:L104"/>
    <mergeCell ref="U104:X104"/>
    <mergeCell ref="C105:D105"/>
    <mergeCell ref="J105:L105"/>
    <mergeCell ref="U105:X105"/>
    <mergeCell ref="C102:D102"/>
    <mergeCell ref="J102:L102"/>
    <mergeCell ref="U102:X102"/>
    <mergeCell ref="C103:D103"/>
    <mergeCell ref="J103:L103"/>
    <mergeCell ref="U103:X103"/>
    <mergeCell ref="C108:D108"/>
    <mergeCell ref="J108:L108"/>
    <mergeCell ref="U108:X108"/>
    <mergeCell ref="C109:D109"/>
    <mergeCell ref="J109:L109"/>
    <mergeCell ref="U109:X109"/>
    <mergeCell ref="C106:D106"/>
    <mergeCell ref="J106:L106"/>
    <mergeCell ref="U106:X106"/>
    <mergeCell ref="C107:D107"/>
    <mergeCell ref="J107:L107"/>
    <mergeCell ref="U107:X107"/>
    <mergeCell ref="C112:D112"/>
    <mergeCell ref="J112:L112"/>
    <mergeCell ref="U112:X112"/>
    <mergeCell ref="C113:D113"/>
    <mergeCell ref="J113:L113"/>
    <mergeCell ref="U113:X113"/>
    <mergeCell ref="C110:D110"/>
    <mergeCell ref="J110:L110"/>
    <mergeCell ref="U110:X110"/>
    <mergeCell ref="C111:D111"/>
    <mergeCell ref="J111:L111"/>
    <mergeCell ref="U111:X111"/>
    <mergeCell ref="C116:D116"/>
    <mergeCell ref="J116:L116"/>
    <mergeCell ref="U116:X116"/>
    <mergeCell ref="C117:D117"/>
    <mergeCell ref="J117:L117"/>
    <mergeCell ref="U117:X117"/>
    <mergeCell ref="C114:D114"/>
    <mergeCell ref="J114:L114"/>
    <mergeCell ref="U114:X114"/>
    <mergeCell ref="C115:D115"/>
    <mergeCell ref="J115:L115"/>
    <mergeCell ref="U115:X115"/>
    <mergeCell ref="C120:D120"/>
    <mergeCell ref="J120:L120"/>
    <mergeCell ref="U120:X120"/>
    <mergeCell ref="C121:D121"/>
    <mergeCell ref="J121:L121"/>
    <mergeCell ref="U121:X121"/>
    <mergeCell ref="C118:D118"/>
    <mergeCell ref="J118:L118"/>
    <mergeCell ref="U118:X118"/>
    <mergeCell ref="C119:D119"/>
    <mergeCell ref="J119:L119"/>
    <mergeCell ref="U119:X119"/>
    <mergeCell ref="C124:D124"/>
    <mergeCell ref="J124:L124"/>
    <mergeCell ref="U124:X124"/>
    <mergeCell ref="C125:D125"/>
    <mergeCell ref="J125:L125"/>
    <mergeCell ref="U125:X125"/>
    <mergeCell ref="C122:D122"/>
    <mergeCell ref="J122:L122"/>
    <mergeCell ref="U122:X122"/>
    <mergeCell ref="C123:D123"/>
    <mergeCell ref="J123:L123"/>
    <mergeCell ref="U123:X123"/>
    <mergeCell ref="B129:B168"/>
    <mergeCell ref="C129:D129"/>
    <mergeCell ref="J129:L129"/>
    <mergeCell ref="U129:X129"/>
    <mergeCell ref="C130:D130"/>
    <mergeCell ref="J130:L130"/>
    <mergeCell ref="U130:X130"/>
    <mergeCell ref="C126:D126"/>
    <mergeCell ref="J126:L126"/>
    <mergeCell ref="U126:X126"/>
    <mergeCell ref="C127:D127"/>
    <mergeCell ref="J127:L127"/>
    <mergeCell ref="U127:X127"/>
    <mergeCell ref="C131:D131"/>
    <mergeCell ref="J131:L131"/>
    <mergeCell ref="U131:X131"/>
    <mergeCell ref="C132:D132"/>
    <mergeCell ref="J132:L132"/>
    <mergeCell ref="U132:X132"/>
    <mergeCell ref="C128:D128"/>
    <mergeCell ref="J128:L128"/>
    <mergeCell ref="U128:X128"/>
    <mergeCell ref="C135:D135"/>
    <mergeCell ref="J135:L135"/>
    <mergeCell ref="U135:X135"/>
    <mergeCell ref="C136:D136"/>
    <mergeCell ref="J136:L136"/>
    <mergeCell ref="U136:X136"/>
    <mergeCell ref="C133:D133"/>
    <mergeCell ref="J133:L133"/>
    <mergeCell ref="U133:X133"/>
    <mergeCell ref="C134:D134"/>
    <mergeCell ref="J134:L134"/>
    <mergeCell ref="U134:X134"/>
    <mergeCell ref="C139:D139"/>
    <mergeCell ref="J139:L139"/>
    <mergeCell ref="U139:X139"/>
    <mergeCell ref="C140:D140"/>
    <mergeCell ref="J140:L140"/>
    <mergeCell ref="U140:X140"/>
    <mergeCell ref="C137:D137"/>
    <mergeCell ref="J137:L137"/>
    <mergeCell ref="U137:X137"/>
    <mergeCell ref="C138:D138"/>
    <mergeCell ref="J138:L138"/>
    <mergeCell ref="U138:X138"/>
    <mergeCell ref="C143:D143"/>
    <mergeCell ref="J143:L143"/>
    <mergeCell ref="U143:X143"/>
    <mergeCell ref="C144:D144"/>
    <mergeCell ref="J144:L144"/>
    <mergeCell ref="U144:X144"/>
    <mergeCell ref="C141:D141"/>
    <mergeCell ref="J141:L141"/>
    <mergeCell ref="U141:X141"/>
    <mergeCell ref="C142:D142"/>
    <mergeCell ref="J142:L142"/>
    <mergeCell ref="U142:X142"/>
    <mergeCell ref="C147:D147"/>
    <mergeCell ref="J147:L147"/>
    <mergeCell ref="U147:X147"/>
    <mergeCell ref="C148:D148"/>
    <mergeCell ref="J148:L148"/>
    <mergeCell ref="U148:X148"/>
    <mergeCell ref="C145:D145"/>
    <mergeCell ref="J145:L145"/>
    <mergeCell ref="U145:X145"/>
    <mergeCell ref="C146:D146"/>
    <mergeCell ref="J146:L146"/>
    <mergeCell ref="U146:X146"/>
    <mergeCell ref="C151:D151"/>
    <mergeCell ref="J151:L151"/>
    <mergeCell ref="U151:X151"/>
    <mergeCell ref="C152:D152"/>
    <mergeCell ref="J152:L152"/>
    <mergeCell ref="U152:X152"/>
    <mergeCell ref="C149:D149"/>
    <mergeCell ref="J149:L149"/>
    <mergeCell ref="U149:X149"/>
    <mergeCell ref="C150:D150"/>
    <mergeCell ref="J150:L150"/>
    <mergeCell ref="U150:X150"/>
    <mergeCell ref="C155:D155"/>
    <mergeCell ref="J155:L155"/>
    <mergeCell ref="U155:X155"/>
    <mergeCell ref="C156:D156"/>
    <mergeCell ref="J156:L156"/>
    <mergeCell ref="U156:X156"/>
    <mergeCell ref="C153:D153"/>
    <mergeCell ref="J153:L153"/>
    <mergeCell ref="U153:X153"/>
    <mergeCell ref="C154:D154"/>
    <mergeCell ref="J154:L154"/>
    <mergeCell ref="U154:X154"/>
    <mergeCell ref="C159:D159"/>
    <mergeCell ref="J159:L159"/>
    <mergeCell ref="U159:X159"/>
    <mergeCell ref="C160:D160"/>
    <mergeCell ref="J160:L160"/>
    <mergeCell ref="U160:X160"/>
    <mergeCell ref="C157:D157"/>
    <mergeCell ref="J157:L157"/>
    <mergeCell ref="U157:X157"/>
    <mergeCell ref="C158:D158"/>
    <mergeCell ref="J158:L158"/>
    <mergeCell ref="U158:X158"/>
    <mergeCell ref="C163:D163"/>
    <mergeCell ref="J163:L163"/>
    <mergeCell ref="U163:X163"/>
    <mergeCell ref="C164:D164"/>
    <mergeCell ref="J164:L164"/>
    <mergeCell ref="U164:X164"/>
    <mergeCell ref="C161:D161"/>
    <mergeCell ref="J161:L161"/>
    <mergeCell ref="U161:X161"/>
    <mergeCell ref="C162:D162"/>
    <mergeCell ref="J162:L162"/>
    <mergeCell ref="U162:X162"/>
    <mergeCell ref="C167:D167"/>
    <mergeCell ref="J167:L167"/>
    <mergeCell ref="U167:X167"/>
    <mergeCell ref="C168:D168"/>
    <mergeCell ref="J168:L168"/>
    <mergeCell ref="U168:X168"/>
    <mergeCell ref="C165:D165"/>
    <mergeCell ref="J165:L165"/>
    <mergeCell ref="U165:X165"/>
    <mergeCell ref="C166:D166"/>
    <mergeCell ref="J166:L166"/>
    <mergeCell ref="U166:X166"/>
    <mergeCell ref="B169:B202"/>
    <mergeCell ref="C169:D169"/>
    <mergeCell ref="J169:L169"/>
    <mergeCell ref="U169:X169"/>
    <mergeCell ref="C170:D170"/>
    <mergeCell ref="J170:L170"/>
    <mergeCell ref="U170:X170"/>
    <mergeCell ref="C171:D171"/>
    <mergeCell ref="J171:L171"/>
    <mergeCell ref="U171:X171"/>
    <mergeCell ref="C174:D174"/>
    <mergeCell ref="J174:L174"/>
    <mergeCell ref="U174:X174"/>
    <mergeCell ref="C175:D175"/>
    <mergeCell ref="J175:L175"/>
    <mergeCell ref="U175:X175"/>
    <mergeCell ref="C172:D172"/>
    <mergeCell ref="J172:L172"/>
    <mergeCell ref="U172:X172"/>
    <mergeCell ref="C173:D173"/>
    <mergeCell ref="J173:L173"/>
    <mergeCell ref="U173:X173"/>
    <mergeCell ref="C178:D178"/>
    <mergeCell ref="J178:L178"/>
    <mergeCell ref="U178:X178"/>
    <mergeCell ref="C179:D179"/>
    <mergeCell ref="J179:L179"/>
    <mergeCell ref="U179:X179"/>
    <mergeCell ref="C176:D176"/>
    <mergeCell ref="J176:L176"/>
    <mergeCell ref="U176:X176"/>
    <mergeCell ref="C177:D177"/>
    <mergeCell ref="J177:L177"/>
    <mergeCell ref="U177:X177"/>
    <mergeCell ref="C182:D182"/>
    <mergeCell ref="J182:L182"/>
    <mergeCell ref="U182:X182"/>
    <mergeCell ref="C183:D183"/>
    <mergeCell ref="J183:L183"/>
    <mergeCell ref="U183:X183"/>
    <mergeCell ref="C180:D180"/>
    <mergeCell ref="J180:L180"/>
    <mergeCell ref="U180:X180"/>
    <mergeCell ref="C181:D181"/>
    <mergeCell ref="J181:L181"/>
    <mergeCell ref="U181:X181"/>
    <mergeCell ref="C186:D186"/>
    <mergeCell ref="J186:L186"/>
    <mergeCell ref="U186:X186"/>
    <mergeCell ref="C187:D187"/>
    <mergeCell ref="J187:L187"/>
    <mergeCell ref="U187:X187"/>
    <mergeCell ref="C184:D184"/>
    <mergeCell ref="J184:L184"/>
    <mergeCell ref="U184:X184"/>
    <mergeCell ref="C185:D185"/>
    <mergeCell ref="J185:L185"/>
    <mergeCell ref="U185:X185"/>
    <mergeCell ref="C190:D190"/>
    <mergeCell ref="J190:L190"/>
    <mergeCell ref="U190:X190"/>
    <mergeCell ref="C191:D191"/>
    <mergeCell ref="J191:L191"/>
    <mergeCell ref="U191:X191"/>
    <mergeCell ref="C188:D188"/>
    <mergeCell ref="J188:L188"/>
    <mergeCell ref="U188:X188"/>
    <mergeCell ref="C189:D189"/>
    <mergeCell ref="J189:L189"/>
    <mergeCell ref="U189:X189"/>
    <mergeCell ref="C194:D194"/>
    <mergeCell ref="J194:L194"/>
    <mergeCell ref="U194:X194"/>
    <mergeCell ref="C195:D195"/>
    <mergeCell ref="J195:L195"/>
    <mergeCell ref="U195:X195"/>
    <mergeCell ref="C192:D192"/>
    <mergeCell ref="J192:L192"/>
    <mergeCell ref="U192:X192"/>
    <mergeCell ref="C193:D193"/>
    <mergeCell ref="J193:L193"/>
    <mergeCell ref="U193:X193"/>
    <mergeCell ref="C198:D198"/>
    <mergeCell ref="J198:L198"/>
    <mergeCell ref="U198:X198"/>
    <mergeCell ref="C199:D199"/>
    <mergeCell ref="J199:L199"/>
    <mergeCell ref="U199:X199"/>
    <mergeCell ref="C196:D196"/>
    <mergeCell ref="J196:L196"/>
    <mergeCell ref="U196:X196"/>
    <mergeCell ref="C197:D197"/>
    <mergeCell ref="J197:L197"/>
    <mergeCell ref="U197:X197"/>
    <mergeCell ref="C202:D202"/>
    <mergeCell ref="J202:L202"/>
    <mergeCell ref="U202:X202"/>
    <mergeCell ref="C200:D200"/>
    <mergeCell ref="J200:L200"/>
    <mergeCell ref="U200:X200"/>
    <mergeCell ref="C201:D201"/>
    <mergeCell ref="J201:L201"/>
    <mergeCell ref="U201:X201"/>
  </mergeCells>
  <phoneticPr fontId="13"/>
  <dataValidations disablePrompts="1" count="1">
    <dataValidation type="list" errorStyle="warning" allowBlank="1" showInputMessage="1" showErrorMessage="1" error="選択出来ません" sqref="H9:H202" xr:uid="{C5675B48-84D0-4188-97E3-FC2CF97FC159}">
      <formula1>INDIRECT(G9)</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rowBreaks count="4" manualBreakCount="4">
    <brk id="48" min="1" max="24" man="1"/>
    <brk id="88" min="1" max="24" man="1"/>
    <brk id="128" min="1" max="24" man="1"/>
    <brk id="168" min="1" max="2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560EF-3EDA-4E21-80C1-1B396F2AF0AA}">
  <sheetPr codeName="Sheet13"/>
  <dimension ref="B1:X46"/>
  <sheetViews>
    <sheetView showGridLines="0" showZeros="0" view="pageBreakPreview" zoomScale="85" zoomScaleNormal="70" zoomScaleSheetLayoutView="85" workbookViewId="0">
      <selection activeCell="C13" sqref="C13:D13"/>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80" t="s">
        <v>500</v>
      </c>
      <c r="C2" s="480"/>
      <c r="D2" s="480"/>
      <c r="E2" s="480"/>
      <c r="F2" s="480"/>
      <c r="G2" s="480"/>
      <c r="H2" s="480"/>
      <c r="I2" s="480"/>
      <c r="J2" s="607"/>
      <c r="K2" s="607"/>
      <c r="L2" s="607"/>
      <c r="M2" s="607"/>
      <c r="N2" s="607"/>
      <c r="O2" s="607"/>
      <c r="P2" s="607"/>
      <c r="Q2" s="607"/>
      <c r="R2" s="607"/>
      <c r="S2" s="607"/>
      <c r="T2" s="607"/>
      <c r="U2" s="607"/>
      <c r="V2" s="607"/>
    </row>
    <row r="3" spans="2:24" ht="20.100000000000001" customHeight="1" x14ac:dyDescent="0.15">
      <c r="B3" s="481" t="s">
        <v>8</v>
      </c>
      <c r="C3" s="482"/>
      <c r="D3" s="482"/>
      <c r="E3" s="483"/>
      <c r="F3" s="359" t="s">
        <v>277</v>
      </c>
      <c r="G3" s="360"/>
      <c r="H3" s="360"/>
      <c r="I3" s="361"/>
      <c r="J3" s="81" t="s">
        <v>9</v>
      </c>
      <c r="K3" s="353" t="s">
        <v>279</v>
      </c>
      <c r="L3" s="353"/>
      <c r="M3" s="502" t="s">
        <v>501</v>
      </c>
      <c r="N3" s="504"/>
      <c r="O3" s="626" t="s">
        <v>281</v>
      </c>
      <c r="P3" s="269"/>
      <c r="Q3" s="269"/>
      <c r="R3" s="270"/>
      <c r="S3" s="514" t="s">
        <v>282</v>
      </c>
      <c r="T3" s="515"/>
      <c r="U3" s="515"/>
      <c r="V3" s="516"/>
      <c r="W3" s="331">
        <v>45635</v>
      </c>
      <c r="X3" s="333"/>
    </row>
    <row r="4" spans="2:24" ht="20.100000000000001" customHeight="1" x14ac:dyDescent="0.15">
      <c r="B4" s="495" t="s">
        <v>0</v>
      </c>
      <c r="C4" s="496"/>
      <c r="D4" s="496"/>
      <c r="E4" s="497"/>
      <c r="F4" s="362" t="s">
        <v>284</v>
      </c>
      <c r="G4" s="363"/>
      <c r="H4" s="363"/>
      <c r="I4" s="364"/>
      <c r="J4" s="82" t="s">
        <v>1</v>
      </c>
      <c r="K4" s="353" t="s">
        <v>286</v>
      </c>
      <c r="L4" s="353"/>
      <c r="M4" s="505"/>
      <c r="N4" s="507"/>
      <c r="O4" s="271" t="s">
        <v>287</v>
      </c>
      <c r="P4" s="272"/>
      <c r="Q4" s="272"/>
      <c r="R4" s="273"/>
      <c r="S4" s="615"/>
      <c r="T4" s="616"/>
      <c r="U4" s="616"/>
      <c r="V4" s="604"/>
      <c r="W4" s="627"/>
      <c r="X4" s="628"/>
    </row>
    <row r="5" spans="2:24" ht="30" customHeight="1" x14ac:dyDescent="0.15">
      <c r="B5" s="574" t="s">
        <v>342</v>
      </c>
      <c r="C5" s="589" t="s">
        <v>343</v>
      </c>
      <c r="D5" s="590"/>
      <c r="E5" s="591" t="s">
        <v>502</v>
      </c>
      <c r="F5" s="591" t="s">
        <v>345</v>
      </c>
      <c r="G5" s="589" t="s">
        <v>503</v>
      </c>
      <c r="H5" s="620"/>
      <c r="I5" s="621"/>
      <c r="J5" s="481" t="s">
        <v>504</v>
      </c>
      <c r="K5" s="482"/>
      <c r="L5" s="482"/>
      <c r="M5" s="482"/>
      <c r="N5" s="577" t="s">
        <v>342</v>
      </c>
      <c r="O5" s="579"/>
      <c r="P5" s="583" t="s">
        <v>505</v>
      </c>
      <c r="Q5" s="584"/>
      <c r="R5" s="584"/>
      <c r="S5" s="584"/>
      <c r="T5" s="584"/>
      <c r="U5" s="585"/>
      <c r="V5" s="583" t="s">
        <v>351</v>
      </c>
      <c r="W5" s="584"/>
      <c r="X5" s="585"/>
    </row>
    <row r="6" spans="2:24" ht="16.5" customHeight="1" x14ac:dyDescent="0.15">
      <c r="B6" s="575"/>
      <c r="C6" s="623"/>
      <c r="D6" s="590"/>
      <c r="E6" s="624"/>
      <c r="F6" s="624"/>
      <c r="G6" s="583" t="s">
        <v>289</v>
      </c>
      <c r="H6" s="585"/>
      <c r="I6" s="501" t="s">
        <v>353</v>
      </c>
      <c r="J6" s="487" t="s">
        <v>506</v>
      </c>
      <c r="K6" s="487"/>
      <c r="L6" s="597" t="s">
        <v>507</v>
      </c>
      <c r="M6" s="597"/>
      <c r="N6" s="501" t="s">
        <v>508</v>
      </c>
      <c r="O6" s="595"/>
      <c r="P6" s="606" t="s">
        <v>362</v>
      </c>
      <c r="Q6" s="501" t="s">
        <v>509</v>
      </c>
      <c r="R6" s="501"/>
      <c r="S6" s="501"/>
      <c r="T6" s="501"/>
      <c r="U6" s="501"/>
      <c r="V6" s="589"/>
      <c r="W6" s="620"/>
      <c r="X6" s="621"/>
    </row>
    <row r="7" spans="2:24" ht="16.5" customHeight="1" x14ac:dyDescent="0.15">
      <c r="B7" s="575"/>
      <c r="C7" s="617"/>
      <c r="D7" s="618"/>
      <c r="E7" s="625"/>
      <c r="F7" s="625"/>
      <c r="G7" s="586"/>
      <c r="H7" s="588"/>
      <c r="I7" s="595"/>
      <c r="J7" s="596"/>
      <c r="K7" s="596"/>
      <c r="L7" s="596"/>
      <c r="M7" s="596"/>
      <c r="N7" s="118" t="s">
        <v>364</v>
      </c>
      <c r="O7" s="118" t="s">
        <v>365</v>
      </c>
      <c r="P7" s="622"/>
      <c r="Q7" s="595"/>
      <c r="R7" s="595"/>
      <c r="S7" s="595"/>
      <c r="T7" s="595"/>
      <c r="U7" s="595"/>
      <c r="V7" s="115"/>
      <c r="W7" s="128"/>
      <c r="X7" s="129"/>
    </row>
    <row r="8" spans="2:24" ht="15.95" customHeight="1" x14ac:dyDescent="0.15">
      <c r="B8" s="575"/>
      <c r="C8" s="274" t="s">
        <v>213</v>
      </c>
      <c r="D8" s="275"/>
      <c r="E8" s="121">
        <v>1</v>
      </c>
      <c r="F8" s="130">
        <v>200</v>
      </c>
      <c r="G8" s="121" t="s">
        <v>510</v>
      </c>
      <c r="H8" s="121" t="s">
        <v>511</v>
      </c>
      <c r="I8" s="121" t="s">
        <v>512</v>
      </c>
      <c r="J8" s="571" t="s">
        <v>513</v>
      </c>
      <c r="K8" s="571"/>
      <c r="L8" s="619" t="s">
        <v>514</v>
      </c>
      <c r="M8" s="275"/>
      <c r="N8" s="121"/>
      <c r="O8" s="121" t="s">
        <v>515</v>
      </c>
      <c r="P8" s="121"/>
      <c r="Q8" s="571"/>
      <c r="R8" s="571"/>
      <c r="S8" s="571"/>
      <c r="T8" s="571"/>
      <c r="U8" s="571"/>
      <c r="V8" s="274" t="s">
        <v>516</v>
      </c>
      <c r="W8" s="573"/>
      <c r="X8" s="275"/>
    </row>
    <row r="9" spans="2:24" ht="15.95" customHeight="1" x14ac:dyDescent="0.15">
      <c r="B9" s="575"/>
      <c r="C9" s="274" t="s">
        <v>214</v>
      </c>
      <c r="D9" s="275"/>
      <c r="E9" s="121">
        <v>1</v>
      </c>
      <c r="F9" s="130">
        <v>215</v>
      </c>
      <c r="G9" s="121" t="s">
        <v>510</v>
      </c>
      <c r="H9" s="121" t="s">
        <v>511</v>
      </c>
      <c r="I9" s="121" t="s">
        <v>512</v>
      </c>
      <c r="J9" s="571" t="s">
        <v>513</v>
      </c>
      <c r="K9" s="571"/>
      <c r="L9" s="619" t="s">
        <v>514</v>
      </c>
      <c r="M9" s="275"/>
      <c r="N9" s="121"/>
      <c r="O9" s="121" t="s">
        <v>515</v>
      </c>
      <c r="P9" s="121"/>
      <c r="Q9" s="571"/>
      <c r="R9" s="571"/>
      <c r="S9" s="571"/>
      <c r="T9" s="571"/>
      <c r="U9" s="571"/>
      <c r="V9" s="274" t="s">
        <v>516</v>
      </c>
      <c r="W9" s="573"/>
      <c r="X9" s="275"/>
    </row>
    <row r="10" spans="2:24" ht="15.95" customHeight="1" x14ac:dyDescent="0.15">
      <c r="B10" s="575"/>
      <c r="C10" s="274" t="s">
        <v>215</v>
      </c>
      <c r="D10" s="275"/>
      <c r="E10" s="121">
        <v>1</v>
      </c>
      <c r="F10" s="130">
        <v>221</v>
      </c>
      <c r="G10" s="121" t="s">
        <v>510</v>
      </c>
      <c r="H10" s="121" t="s">
        <v>511</v>
      </c>
      <c r="I10" s="121" t="s">
        <v>512</v>
      </c>
      <c r="J10" s="571" t="s">
        <v>513</v>
      </c>
      <c r="K10" s="571"/>
      <c r="L10" s="619" t="s">
        <v>514</v>
      </c>
      <c r="M10" s="275"/>
      <c r="N10" s="121"/>
      <c r="O10" s="121" t="s">
        <v>515</v>
      </c>
      <c r="P10" s="121"/>
      <c r="Q10" s="571"/>
      <c r="R10" s="571"/>
      <c r="S10" s="571"/>
      <c r="T10" s="571"/>
      <c r="U10" s="571"/>
      <c r="V10" s="274" t="s">
        <v>516</v>
      </c>
      <c r="W10" s="573"/>
      <c r="X10" s="275"/>
    </row>
    <row r="11" spans="2:24" ht="15.95" customHeight="1" x14ac:dyDescent="0.15">
      <c r="B11" s="575"/>
      <c r="C11" s="274" t="s">
        <v>231</v>
      </c>
      <c r="D11" s="275"/>
      <c r="E11" s="121">
        <v>1</v>
      </c>
      <c r="F11" s="130">
        <v>335</v>
      </c>
      <c r="G11" s="121" t="s">
        <v>510</v>
      </c>
      <c r="H11" s="121" t="s">
        <v>511</v>
      </c>
      <c r="I11" s="121" t="s">
        <v>512</v>
      </c>
      <c r="J11" s="571" t="s">
        <v>513</v>
      </c>
      <c r="K11" s="571"/>
      <c r="L11" s="619" t="s">
        <v>514</v>
      </c>
      <c r="M11" s="275"/>
      <c r="N11" s="121"/>
      <c r="O11" s="121" t="s">
        <v>515</v>
      </c>
      <c r="P11" s="121"/>
      <c r="Q11" s="571"/>
      <c r="R11" s="571"/>
      <c r="S11" s="571"/>
      <c r="T11" s="571"/>
      <c r="U11" s="571"/>
      <c r="V11" s="274" t="s">
        <v>516</v>
      </c>
      <c r="W11" s="573"/>
      <c r="X11" s="275"/>
    </row>
    <row r="12" spans="2:24" ht="15.95" customHeight="1" x14ac:dyDescent="0.15">
      <c r="B12" s="575"/>
      <c r="C12" s="274" t="s">
        <v>232</v>
      </c>
      <c r="D12" s="275"/>
      <c r="E12" s="121">
        <v>1</v>
      </c>
      <c r="F12" s="130">
        <v>349</v>
      </c>
      <c r="G12" s="121" t="s">
        <v>510</v>
      </c>
      <c r="H12" s="121" t="s">
        <v>511</v>
      </c>
      <c r="I12" s="121" t="s">
        <v>512</v>
      </c>
      <c r="J12" s="571" t="s">
        <v>513</v>
      </c>
      <c r="K12" s="571"/>
      <c r="L12" s="619" t="s">
        <v>514</v>
      </c>
      <c r="M12" s="275"/>
      <c r="N12" s="121"/>
      <c r="O12" s="121" t="s">
        <v>515</v>
      </c>
      <c r="P12" s="121"/>
      <c r="Q12" s="571"/>
      <c r="R12" s="571"/>
      <c r="S12" s="571"/>
      <c r="T12" s="571"/>
      <c r="U12" s="571"/>
      <c r="V12" s="274" t="s">
        <v>516</v>
      </c>
      <c r="W12" s="573"/>
      <c r="X12" s="275"/>
    </row>
    <row r="13" spans="2:24" ht="15.95" customHeight="1" x14ac:dyDescent="0.15">
      <c r="B13" s="575"/>
      <c r="C13" s="274" t="s">
        <v>261</v>
      </c>
      <c r="D13" s="275"/>
      <c r="E13" s="121">
        <v>1</v>
      </c>
      <c r="F13" s="130">
        <v>571</v>
      </c>
      <c r="G13" s="121" t="s">
        <v>510</v>
      </c>
      <c r="H13" s="121" t="s">
        <v>146</v>
      </c>
      <c r="I13" s="121" t="s">
        <v>517</v>
      </c>
      <c r="J13" s="571" t="s">
        <v>513</v>
      </c>
      <c r="K13" s="571"/>
      <c r="L13" s="571" t="s">
        <v>514</v>
      </c>
      <c r="M13" s="571"/>
      <c r="N13" s="121"/>
      <c r="O13" s="121" t="s">
        <v>515</v>
      </c>
      <c r="P13" s="121"/>
      <c r="Q13" s="571"/>
      <c r="R13" s="571"/>
      <c r="S13" s="571"/>
      <c r="T13" s="571"/>
      <c r="U13" s="571"/>
      <c r="V13" s="274" t="s">
        <v>518</v>
      </c>
      <c r="W13" s="573"/>
      <c r="X13" s="275"/>
    </row>
    <row r="14" spans="2:24" ht="15.95" customHeight="1" x14ac:dyDescent="0.15">
      <c r="B14" s="575"/>
      <c r="C14" s="274" t="s">
        <v>265</v>
      </c>
      <c r="D14" s="275"/>
      <c r="E14" s="121">
        <v>1</v>
      </c>
      <c r="F14" s="130">
        <v>596.70001220703125</v>
      </c>
      <c r="G14" s="121" t="s">
        <v>519</v>
      </c>
      <c r="H14" s="121" t="s">
        <v>520</v>
      </c>
      <c r="I14" s="121" t="s">
        <v>521</v>
      </c>
      <c r="J14" s="571" t="s">
        <v>522</v>
      </c>
      <c r="K14" s="571"/>
      <c r="L14" s="571" t="s">
        <v>394</v>
      </c>
      <c r="M14" s="571"/>
      <c r="N14" s="121"/>
      <c r="O14" s="121" t="s">
        <v>186</v>
      </c>
      <c r="P14" s="121"/>
      <c r="Q14" s="571"/>
      <c r="R14" s="571"/>
      <c r="S14" s="571"/>
      <c r="T14" s="571"/>
      <c r="U14" s="571"/>
      <c r="V14" s="274" t="s">
        <v>523</v>
      </c>
      <c r="W14" s="573"/>
      <c r="X14" s="275"/>
    </row>
    <row r="15" spans="2:24" ht="15.95" customHeight="1" x14ac:dyDescent="0.15">
      <c r="B15" s="575"/>
      <c r="C15" s="274" t="s">
        <v>265</v>
      </c>
      <c r="D15" s="275"/>
      <c r="E15" s="121">
        <v>2</v>
      </c>
      <c r="F15" s="130">
        <v>597.4000244140625</v>
      </c>
      <c r="G15" s="121" t="s">
        <v>519</v>
      </c>
      <c r="H15" s="121" t="s">
        <v>520</v>
      </c>
      <c r="I15" s="121" t="s">
        <v>512</v>
      </c>
      <c r="J15" s="571" t="s">
        <v>522</v>
      </c>
      <c r="K15" s="571"/>
      <c r="L15" s="571" t="s">
        <v>394</v>
      </c>
      <c r="M15" s="571"/>
      <c r="N15" s="121"/>
      <c r="O15" s="121" t="s">
        <v>186</v>
      </c>
      <c r="P15" s="121"/>
      <c r="Q15" s="571"/>
      <c r="R15" s="571"/>
      <c r="S15" s="571"/>
      <c r="T15" s="571"/>
      <c r="U15" s="571"/>
      <c r="V15" s="274" t="s">
        <v>524</v>
      </c>
      <c r="W15" s="573"/>
      <c r="X15" s="275"/>
    </row>
    <row r="16" spans="2:24" ht="15.95" customHeight="1" x14ac:dyDescent="0.15">
      <c r="B16" s="575"/>
      <c r="C16" s="274" t="s">
        <v>265</v>
      </c>
      <c r="D16" s="275"/>
      <c r="E16" s="121">
        <v>3</v>
      </c>
      <c r="F16" s="130">
        <v>599</v>
      </c>
      <c r="G16" s="121" t="s">
        <v>525</v>
      </c>
      <c r="H16" s="121" t="s">
        <v>167</v>
      </c>
      <c r="I16" s="121" t="s">
        <v>512</v>
      </c>
      <c r="J16" s="571" t="s">
        <v>526</v>
      </c>
      <c r="K16" s="571"/>
      <c r="L16" s="571" t="s">
        <v>514</v>
      </c>
      <c r="M16" s="571"/>
      <c r="N16" s="121"/>
      <c r="O16" s="121" t="s">
        <v>515</v>
      </c>
      <c r="P16" s="121"/>
      <c r="Q16" s="571"/>
      <c r="R16" s="571"/>
      <c r="S16" s="571"/>
      <c r="T16" s="571"/>
      <c r="U16" s="571"/>
      <c r="V16" s="274" t="s">
        <v>527</v>
      </c>
      <c r="W16" s="573"/>
      <c r="X16" s="275"/>
    </row>
    <row r="17" spans="2:24" ht="15.95" customHeight="1" x14ac:dyDescent="0.15">
      <c r="B17" s="575"/>
      <c r="C17" s="274"/>
      <c r="D17" s="275"/>
      <c r="E17" s="121"/>
      <c r="F17" s="130"/>
      <c r="G17" s="121"/>
      <c r="H17" s="121"/>
      <c r="I17" s="121"/>
      <c r="J17" s="571"/>
      <c r="K17" s="571"/>
      <c r="L17" s="571"/>
      <c r="M17" s="571"/>
      <c r="N17" s="121"/>
      <c r="O17" s="121"/>
      <c r="P17" s="121"/>
      <c r="Q17" s="571"/>
      <c r="R17" s="571"/>
      <c r="S17" s="571"/>
      <c r="T17" s="571"/>
      <c r="U17" s="571"/>
      <c r="V17" s="274"/>
      <c r="W17" s="573"/>
      <c r="X17" s="275"/>
    </row>
    <row r="18" spans="2:24" ht="15.95" customHeight="1" x14ac:dyDescent="0.15">
      <c r="B18" s="575"/>
      <c r="C18" s="274"/>
      <c r="D18" s="275"/>
      <c r="E18" s="121"/>
      <c r="F18" s="130"/>
      <c r="G18" s="121"/>
      <c r="H18" s="121"/>
      <c r="I18" s="121"/>
      <c r="J18" s="571"/>
      <c r="K18" s="571"/>
      <c r="L18" s="571"/>
      <c r="M18" s="571"/>
      <c r="N18" s="121"/>
      <c r="O18" s="121"/>
      <c r="P18" s="121"/>
      <c r="Q18" s="571"/>
      <c r="R18" s="571"/>
      <c r="S18" s="571"/>
      <c r="T18" s="571"/>
      <c r="U18" s="571"/>
      <c r="V18" s="274"/>
      <c r="W18" s="573"/>
      <c r="X18" s="275"/>
    </row>
    <row r="19" spans="2:24" ht="15.95" customHeight="1" x14ac:dyDescent="0.15">
      <c r="B19" s="575"/>
      <c r="C19" s="274"/>
      <c r="D19" s="275"/>
      <c r="E19" s="121"/>
      <c r="F19" s="130"/>
      <c r="G19" s="121"/>
      <c r="H19" s="121"/>
      <c r="I19" s="121"/>
      <c r="J19" s="571"/>
      <c r="K19" s="571"/>
      <c r="L19" s="571"/>
      <c r="M19" s="571"/>
      <c r="N19" s="121"/>
      <c r="O19" s="121"/>
      <c r="P19" s="121"/>
      <c r="Q19" s="571"/>
      <c r="R19" s="571"/>
      <c r="S19" s="571"/>
      <c r="T19" s="571"/>
      <c r="U19" s="571"/>
      <c r="V19" s="274"/>
      <c r="W19" s="573"/>
      <c r="X19" s="275"/>
    </row>
    <row r="20" spans="2:24" ht="15.95" customHeight="1" x14ac:dyDescent="0.15">
      <c r="B20" s="575"/>
      <c r="C20" s="274"/>
      <c r="D20" s="275"/>
      <c r="E20" s="121"/>
      <c r="F20" s="130"/>
      <c r="G20" s="121"/>
      <c r="H20" s="121"/>
      <c r="I20" s="121"/>
      <c r="J20" s="571"/>
      <c r="K20" s="571"/>
      <c r="L20" s="571"/>
      <c r="M20" s="571"/>
      <c r="N20" s="121"/>
      <c r="O20" s="121"/>
      <c r="P20" s="121"/>
      <c r="Q20" s="571"/>
      <c r="R20" s="571"/>
      <c r="S20" s="571"/>
      <c r="T20" s="571"/>
      <c r="U20" s="571"/>
      <c r="V20" s="274"/>
      <c r="W20" s="573"/>
      <c r="X20" s="275"/>
    </row>
    <row r="21" spans="2:24" ht="15.95" customHeight="1" x14ac:dyDescent="0.15">
      <c r="B21" s="575"/>
      <c r="C21" s="274"/>
      <c r="D21" s="275"/>
      <c r="E21" s="121"/>
      <c r="F21" s="130"/>
      <c r="G21" s="121"/>
      <c r="H21" s="121"/>
      <c r="I21" s="121"/>
      <c r="J21" s="571"/>
      <c r="K21" s="571"/>
      <c r="L21" s="571"/>
      <c r="M21" s="571"/>
      <c r="N21" s="121"/>
      <c r="O21" s="121"/>
      <c r="P21" s="121"/>
      <c r="Q21" s="571"/>
      <c r="R21" s="571"/>
      <c r="S21" s="571"/>
      <c r="T21" s="571"/>
      <c r="U21" s="571"/>
      <c r="V21" s="274"/>
      <c r="W21" s="573"/>
      <c r="X21" s="275"/>
    </row>
    <row r="22" spans="2:24" ht="15.95" customHeight="1" x14ac:dyDescent="0.15">
      <c r="B22" s="575"/>
      <c r="C22" s="274"/>
      <c r="D22" s="275"/>
      <c r="E22" s="121"/>
      <c r="F22" s="130"/>
      <c r="G22" s="121"/>
      <c r="H22" s="121"/>
      <c r="I22" s="121"/>
      <c r="J22" s="571"/>
      <c r="K22" s="571"/>
      <c r="L22" s="571"/>
      <c r="M22" s="571"/>
      <c r="N22" s="121"/>
      <c r="O22" s="121"/>
      <c r="P22" s="121"/>
      <c r="Q22" s="571"/>
      <c r="R22" s="571"/>
      <c r="S22" s="571"/>
      <c r="T22" s="571"/>
      <c r="U22" s="571"/>
      <c r="V22" s="274"/>
      <c r="W22" s="573"/>
      <c r="X22" s="275"/>
    </row>
    <row r="23" spans="2:24" ht="15.95" customHeight="1" x14ac:dyDescent="0.15">
      <c r="B23" s="575"/>
      <c r="C23" s="274"/>
      <c r="D23" s="275"/>
      <c r="E23" s="121"/>
      <c r="F23" s="130"/>
      <c r="G23" s="121"/>
      <c r="H23" s="121"/>
      <c r="I23" s="121"/>
      <c r="J23" s="571"/>
      <c r="K23" s="571"/>
      <c r="L23" s="571"/>
      <c r="M23" s="571"/>
      <c r="N23" s="121"/>
      <c r="O23" s="121"/>
      <c r="P23" s="121"/>
      <c r="Q23" s="571"/>
      <c r="R23" s="571"/>
      <c r="S23" s="571"/>
      <c r="T23" s="571"/>
      <c r="U23" s="571"/>
      <c r="V23" s="274"/>
      <c r="W23" s="573"/>
      <c r="X23" s="275"/>
    </row>
    <row r="24" spans="2:24" ht="15.95" customHeight="1" x14ac:dyDescent="0.15">
      <c r="B24" s="575"/>
      <c r="C24" s="274"/>
      <c r="D24" s="275"/>
      <c r="E24" s="121"/>
      <c r="F24" s="130"/>
      <c r="G24" s="121"/>
      <c r="H24" s="121"/>
      <c r="I24" s="121"/>
      <c r="J24" s="571"/>
      <c r="K24" s="571"/>
      <c r="L24" s="571"/>
      <c r="M24" s="571"/>
      <c r="N24" s="121"/>
      <c r="O24" s="121"/>
      <c r="P24" s="121"/>
      <c r="Q24" s="571"/>
      <c r="R24" s="571"/>
      <c r="S24" s="571"/>
      <c r="T24" s="571"/>
      <c r="U24" s="571"/>
      <c r="V24" s="274"/>
      <c r="W24" s="573"/>
      <c r="X24" s="275"/>
    </row>
    <row r="25" spans="2:24" ht="15.95" customHeight="1" x14ac:dyDescent="0.15">
      <c r="B25" s="575"/>
      <c r="C25" s="274"/>
      <c r="D25" s="275"/>
      <c r="E25" s="121"/>
      <c r="F25" s="130"/>
      <c r="G25" s="121"/>
      <c r="H25" s="121"/>
      <c r="I25" s="121"/>
      <c r="J25" s="571"/>
      <c r="K25" s="571"/>
      <c r="L25" s="571"/>
      <c r="M25" s="571"/>
      <c r="N25" s="121"/>
      <c r="O25" s="121"/>
      <c r="P25" s="121"/>
      <c r="Q25" s="571"/>
      <c r="R25" s="571"/>
      <c r="S25" s="571"/>
      <c r="T25" s="571"/>
      <c r="U25" s="571"/>
      <c r="V25" s="274"/>
      <c r="W25" s="573"/>
      <c r="X25" s="275"/>
    </row>
    <row r="26" spans="2:24" ht="15.95" customHeight="1" x14ac:dyDescent="0.15">
      <c r="B26" s="575"/>
      <c r="C26" s="274"/>
      <c r="D26" s="275"/>
      <c r="E26" s="121"/>
      <c r="F26" s="130"/>
      <c r="G26" s="121"/>
      <c r="H26" s="121"/>
      <c r="I26" s="121"/>
      <c r="J26" s="571"/>
      <c r="K26" s="571"/>
      <c r="L26" s="571"/>
      <c r="M26" s="571"/>
      <c r="N26" s="121"/>
      <c r="O26" s="121"/>
      <c r="P26" s="121"/>
      <c r="Q26" s="571"/>
      <c r="R26" s="571"/>
      <c r="S26" s="571"/>
      <c r="T26" s="571"/>
      <c r="U26" s="571"/>
      <c r="V26" s="274"/>
      <c r="W26" s="573"/>
      <c r="X26" s="275"/>
    </row>
    <row r="27" spans="2:24" ht="15.95" customHeight="1" x14ac:dyDescent="0.15">
      <c r="B27" s="575"/>
      <c r="C27" s="274"/>
      <c r="D27" s="275"/>
      <c r="E27" s="121"/>
      <c r="F27" s="130"/>
      <c r="G27" s="121"/>
      <c r="H27" s="121"/>
      <c r="I27" s="121"/>
      <c r="J27" s="571"/>
      <c r="K27" s="571"/>
      <c r="L27" s="571"/>
      <c r="M27" s="571"/>
      <c r="N27" s="121"/>
      <c r="O27" s="121"/>
      <c r="P27" s="121"/>
      <c r="Q27" s="571"/>
      <c r="R27" s="571"/>
      <c r="S27" s="571"/>
      <c r="T27" s="571"/>
      <c r="U27" s="571"/>
      <c r="V27" s="274"/>
      <c r="W27" s="573"/>
      <c r="X27" s="275"/>
    </row>
    <row r="28" spans="2:24" ht="15.95" customHeight="1" x14ac:dyDescent="0.15">
      <c r="B28" s="575"/>
      <c r="C28" s="274"/>
      <c r="D28" s="275"/>
      <c r="E28" s="121"/>
      <c r="F28" s="130"/>
      <c r="G28" s="121"/>
      <c r="H28" s="121"/>
      <c r="I28" s="121"/>
      <c r="J28" s="571"/>
      <c r="K28" s="571"/>
      <c r="L28" s="571"/>
      <c r="M28" s="571"/>
      <c r="N28" s="121"/>
      <c r="O28" s="121"/>
      <c r="P28" s="121"/>
      <c r="Q28" s="571"/>
      <c r="R28" s="571"/>
      <c r="S28" s="571"/>
      <c r="T28" s="571"/>
      <c r="U28" s="571"/>
      <c r="V28" s="274"/>
      <c r="W28" s="573"/>
      <c r="X28" s="275"/>
    </row>
    <row r="29" spans="2:24" ht="15.95" customHeight="1" x14ac:dyDescent="0.15">
      <c r="B29" s="575"/>
      <c r="C29" s="274"/>
      <c r="D29" s="275"/>
      <c r="E29" s="121"/>
      <c r="F29" s="130"/>
      <c r="G29" s="121"/>
      <c r="H29" s="121"/>
      <c r="I29" s="121"/>
      <c r="J29" s="571"/>
      <c r="K29" s="571"/>
      <c r="L29" s="571"/>
      <c r="M29" s="571"/>
      <c r="N29" s="121"/>
      <c r="O29" s="121"/>
      <c r="P29" s="121"/>
      <c r="Q29" s="571"/>
      <c r="R29" s="571"/>
      <c r="S29" s="571"/>
      <c r="T29" s="571"/>
      <c r="U29" s="571"/>
      <c r="V29" s="274"/>
      <c r="W29" s="573"/>
      <c r="X29" s="275"/>
    </row>
    <row r="30" spans="2:24" ht="15.95" customHeight="1" x14ac:dyDescent="0.15">
      <c r="B30" s="575"/>
      <c r="C30" s="274"/>
      <c r="D30" s="275"/>
      <c r="E30" s="121"/>
      <c r="F30" s="130"/>
      <c r="G30" s="121"/>
      <c r="H30" s="121"/>
      <c r="I30" s="121"/>
      <c r="J30" s="571"/>
      <c r="K30" s="571"/>
      <c r="L30" s="571"/>
      <c r="M30" s="571"/>
      <c r="N30" s="121"/>
      <c r="O30" s="121"/>
      <c r="P30" s="121"/>
      <c r="Q30" s="571"/>
      <c r="R30" s="571"/>
      <c r="S30" s="571"/>
      <c r="T30" s="571"/>
      <c r="U30" s="571"/>
      <c r="V30" s="274"/>
      <c r="W30" s="573"/>
      <c r="X30" s="275"/>
    </row>
    <row r="31" spans="2:24" ht="15.95" customHeight="1" x14ac:dyDescent="0.15">
      <c r="B31" s="575"/>
      <c r="C31" s="274"/>
      <c r="D31" s="275"/>
      <c r="E31" s="121"/>
      <c r="F31" s="130"/>
      <c r="G31" s="121"/>
      <c r="H31" s="121"/>
      <c r="I31" s="121"/>
      <c r="J31" s="571"/>
      <c r="K31" s="571"/>
      <c r="L31" s="571"/>
      <c r="M31" s="571"/>
      <c r="N31" s="121"/>
      <c r="O31" s="121"/>
      <c r="P31" s="121"/>
      <c r="Q31" s="571"/>
      <c r="R31" s="571"/>
      <c r="S31" s="571"/>
      <c r="T31" s="571"/>
      <c r="U31" s="571"/>
      <c r="V31" s="274"/>
      <c r="W31" s="573"/>
      <c r="X31" s="275"/>
    </row>
    <row r="32" spans="2:24" ht="15.95" customHeight="1" x14ac:dyDescent="0.15">
      <c r="B32" s="575"/>
      <c r="C32" s="274"/>
      <c r="D32" s="275"/>
      <c r="E32" s="121"/>
      <c r="F32" s="130"/>
      <c r="G32" s="121"/>
      <c r="H32" s="121"/>
      <c r="I32" s="121"/>
      <c r="J32" s="571"/>
      <c r="K32" s="571"/>
      <c r="L32" s="571"/>
      <c r="M32" s="571"/>
      <c r="N32" s="121"/>
      <c r="O32" s="121"/>
      <c r="P32" s="121"/>
      <c r="Q32" s="571"/>
      <c r="R32" s="571"/>
      <c r="S32" s="571"/>
      <c r="T32" s="571"/>
      <c r="U32" s="571"/>
      <c r="V32" s="274"/>
      <c r="W32" s="573"/>
      <c r="X32" s="275"/>
    </row>
    <row r="33" spans="2:24" ht="15.95" customHeight="1" x14ac:dyDescent="0.15">
      <c r="B33" s="575"/>
      <c r="C33" s="274"/>
      <c r="D33" s="275"/>
      <c r="E33" s="121"/>
      <c r="F33" s="130"/>
      <c r="G33" s="121"/>
      <c r="H33" s="121"/>
      <c r="I33" s="121"/>
      <c r="J33" s="571"/>
      <c r="K33" s="571"/>
      <c r="L33" s="571"/>
      <c r="M33" s="571"/>
      <c r="N33" s="121"/>
      <c r="O33" s="121"/>
      <c r="P33" s="121"/>
      <c r="Q33" s="571"/>
      <c r="R33" s="571"/>
      <c r="S33" s="571"/>
      <c r="T33" s="571"/>
      <c r="U33" s="571"/>
      <c r="V33" s="274"/>
      <c r="W33" s="573"/>
      <c r="X33" s="275"/>
    </row>
    <row r="34" spans="2:24" ht="15.95" customHeight="1" x14ac:dyDescent="0.15">
      <c r="B34" s="575"/>
      <c r="C34" s="274"/>
      <c r="D34" s="275"/>
      <c r="E34" s="121"/>
      <c r="F34" s="130"/>
      <c r="G34" s="121"/>
      <c r="H34" s="121"/>
      <c r="I34" s="121"/>
      <c r="J34" s="571"/>
      <c r="K34" s="571"/>
      <c r="L34" s="571"/>
      <c r="M34" s="571"/>
      <c r="N34" s="121"/>
      <c r="O34" s="121"/>
      <c r="P34" s="121"/>
      <c r="Q34" s="571"/>
      <c r="R34" s="571"/>
      <c r="S34" s="571"/>
      <c r="T34" s="571"/>
      <c r="U34" s="571"/>
      <c r="V34" s="274"/>
      <c r="W34" s="573"/>
      <c r="X34" s="275"/>
    </row>
    <row r="35" spans="2:24" ht="15.95" customHeight="1" x14ac:dyDescent="0.15">
      <c r="B35" s="575"/>
      <c r="C35" s="274"/>
      <c r="D35" s="275"/>
      <c r="E35" s="121"/>
      <c r="F35" s="130"/>
      <c r="G35" s="121"/>
      <c r="H35" s="121"/>
      <c r="I35" s="121"/>
      <c r="J35" s="571"/>
      <c r="K35" s="571"/>
      <c r="L35" s="571"/>
      <c r="M35" s="571"/>
      <c r="N35" s="121"/>
      <c r="O35" s="121"/>
      <c r="P35" s="121"/>
      <c r="Q35" s="571"/>
      <c r="R35" s="571"/>
      <c r="S35" s="571"/>
      <c r="T35" s="571"/>
      <c r="U35" s="571"/>
      <c r="V35" s="274"/>
      <c r="W35" s="573"/>
      <c r="X35" s="275"/>
    </row>
    <row r="36" spans="2:24" ht="15.95" customHeight="1" x14ac:dyDescent="0.15">
      <c r="B36" s="575"/>
      <c r="C36" s="274"/>
      <c r="D36" s="275"/>
      <c r="E36" s="121"/>
      <c r="F36" s="130"/>
      <c r="G36" s="121"/>
      <c r="H36" s="121"/>
      <c r="I36" s="121"/>
      <c r="J36" s="571"/>
      <c r="K36" s="571"/>
      <c r="L36" s="571"/>
      <c r="M36" s="571"/>
      <c r="N36" s="121"/>
      <c r="O36" s="121"/>
      <c r="P36" s="121"/>
      <c r="Q36" s="571"/>
      <c r="R36" s="571"/>
      <c r="S36" s="571"/>
      <c r="T36" s="571"/>
      <c r="U36" s="571"/>
      <c r="V36" s="274"/>
      <c r="W36" s="573"/>
      <c r="X36" s="275"/>
    </row>
    <row r="37" spans="2:24" ht="15.95" customHeight="1" x14ac:dyDescent="0.15">
      <c r="B37" s="575"/>
      <c r="C37" s="274"/>
      <c r="D37" s="275"/>
      <c r="E37" s="121"/>
      <c r="F37" s="130"/>
      <c r="G37" s="121"/>
      <c r="H37" s="121"/>
      <c r="I37" s="121"/>
      <c r="J37" s="571"/>
      <c r="K37" s="571"/>
      <c r="L37" s="571"/>
      <c r="M37" s="571"/>
      <c r="N37" s="121"/>
      <c r="O37" s="121"/>
      <c r="P37" s="121"/>
      <c r="Q37" s="571"/>
      <c r="R37" s="571"/>
      <c r="S37" s="571"/>
      <c r="T37" s="571"/>
      <c r="U37" s="571"/>
      <c r="V37" s="274"/>
      <c r="W37" s="573"/>
      <c r="X37" s="275"/>
    </row>
    <row r="38" spans="2:24" ht="15.95" customHeight="1" x14ac:dyDescent="0.15">
      <c r="B38" s="575"/>
      <c r="C38" s="274"/>
      <c r="D38" s="275"/>
      <c r="E38" s="121"/>
      <c r="F38" s="130"/>
      <c r="G38" s="121"/>
      <c r="H38" s="121"/>
      <c r="I38" s="121"/>
      <c r="J38" s="571"/>
      <c r="K38" s="571"/>
      <c r="L38" s="571"/>
      <c r="M38" s="571"/>
      <c r="N38" s="121"/>
      <c r="O38" s="121"/>
      <c r="P38" s="121"/>
      <c r="Q38" s="571"/>
      <c r="R38" s="571"/>
      <c r="S38" s="571"/>
      <c r="T38" s="571"/>
      <c r="U38" s="571"/>
      <c r="V38" s="274"/>
      <c r="W38" s="573"/>
      <c r="X38" s="275"/>
    </row>
    <row r="39" spans="2:24" ht="15.95" customHeight="1" x14ac:dyDescent="0.15">
      <c r="B39" s="575"/>
      <c r="C39" s="274"/>
      <c r="D39" s="275"/>
      <c r="E39" s="121"/>
      <c r="F39" s="130"/>
      <c r="G39" s="121"/>
      <c r="H39" s="121"/>
      <c r="I39" s="121"/>
      <c r="J39" s="571"/>
      <c r="K39" s="571"/>
      <c r="L39" s="571"/>
      <c r="M39" s="571"/>
      <c r="N39" s="121"/>
      <c r="O39" s="121"/>
      <c r="P39" s="121"/>
      <c r="Q39" s="571"/>
      <c r="R39" s="571"/>
      <c r="S39" s="571"/>
      <c r="T39" s="571"/>
      <c r="U39" s="571"/>
      <c r="V39" s="274"/>
      <c r="W39" s="573"/>
      <c r="X39" s="275"/>
    </row>
    <row r="40" spans="2:24" ht="15.95" customHeight="1" x14ac:dyDescent="0.15">
      <c r="B40" s="575"/>
      <c r="C40" s="569"/>
      <c r="D40" s="570"/>
      <c r="E40" s="121"/>
      <c r="F40" s="130"/>
      <c r="G40" s="121"/>
      <c r="H40" s="121"/>
      <c r="I40" s="121"/>
      <c r="J40" s="571"/>
      <c r="K40" s="571"/>
      <c r="L40" s="571"/>
      <c r="M40" s="571"/>
      <c r="N40" s="121"/>
      <c r="O40" s="121"/>
      <c r="P40" s="121"/>
      <c r="Q40" s="571"/>
      <c r="R40" s="571"/>
      <c r="S40" s="571"/>
      <c r="T40" s="571"/>
      <c r="U40" s="571"/>
      <c r="V40" s="274"/>
      <c r="W40" s="573"/>
      <c r="X40" s="275"/>
    </row>
    <row r="41" spans="2:24" ht="15.95" customHeight="1" x14ac:dyDescent="0.15">
      <c r="B41" s="576"/>
      <c r="C41" s="569"/>
      <c r="D41" s="570"/>
      <c r="E41" s="121"/>
      <c r="F41" s="130"/>
      <c r="G41" s="121"/>
      <c r="H41" s="121"/>
      <c r="I41" s="121"/>
      <c r="J41" s="571"/>
      <c r="K41" s="571"/>
      <c r="L41" s="571"/>
      <c r="M41" s="571"/>
      <c r="N41" s="121"/>
      <c r="O41" s="121"/>
      <c r="P41" s="121"/>
      <c r="Q41" s="571"/>
      <c r="R41" s="571"/>
      <c r="S41" s="571"/>
      <c r="T41" s="571"/>
      <c r="U41" s="571"/>
      <c r="V41" s="274"/>
      <c r="W41" s="573"/>
      <c r="X41" s="275"/>
    </row>
    <row r="42" spans="2:24" ht="15.95" customHeight="1" x14ac:dyDescent="0.15">
      <c r="B42" s="123"/>
      <c r="C42" s="1" t="s">
        <v>528</v>
      </c>
      <c r="D42" s="6"/>
      <c r="F42" s="6"/>
      <c r="G42" s="17"/>
      <c r="H42" s="17"/>
      <c r="I42" s="17"/>
      <c r="J42" s="17"/>
      <c r="K42" s="17"/>
      <c r="L42" s="17"/>
      <c r="M42" s="17"/>
      <c r="N42" s="17"/>
      <c r="O42" s="17"/>
      <c r="P42" s="6"/>
      <c r="Q42" s="17"/>
      <c r="R42" s="17"/>
      <c r="S42" s="17"/>
      <c r="T42" s="17"/>
      <c r="U42" s="17"/>
      <c r="V42" s="6"/>
      <c r="W42" s="6"/>
      <c r="X42" s="6"/>
    </row>
    <row r="43" spans="2:24" ht="15.95" customHeight="1" x14ac:dyDescent="0.15">
      <c r="B43" s="123"/>
      <c r="C43" s="126" t="s">
        <v>529</v>
      </c>
      <c r="D43" s="6"/>
      <c r="F43" s="6"/>
      <c r="G43" s="17"/>
      <c r="H43" s="17"/>
      <c r="I43" s="17"/>
      <c r="J43" s="17"/>
      <c r="K43" s="17"/>
      <c r="L43" s="17"/>
      <c r="M43" s="17"/>
      <c r="N43" s="17"/>
      <c r="O43" s="17"/>
      <c r="P43" s="6"/>
      <c r="Q43" s="17"/>
      <c r="R43" s="17"/>
      <c r="S43" s="17"/>
      <c r="T43" s="17"/>
      <c r="U43" s="17"/>
      <c r="V43" s="6"/>
      <c r="W43" s="6"/>
      <c r="X43" s="6"/>
    </row>
    <row r="44" spans="2:24" ht="15.95" customHeight="1" x14ac:dyDescent="0.15">
      <c r="C44" s="3" t="s">
        <v>530</v>
      </c>
    </row>
    <row r="45" spans="2:24" ht="15.95" customHeight="1" x14ac:dyDescent="0.15">
      <c r="C45" s="3" t="s">
        <v>531</v>
      </c>
    </row>
    <row r="46" spans="2:24" ht="15.95" customHeight="1" x14ac:dyDescent="0.15">
      <c r="C46" s="4" t="s">
        <v>138</v>
      </c>
    </row>
  </sheetData>
  <mergeCells count="198">
    <mergeCell ref="B2:V2"/>
    <mergeCell ref="B3:E3"/>
    <mergeCell ref="F3:I3"/>
    <mergeCell ref="K3:L3"/>
    <mergeCell ref="M3:N4"/>
    <mergeCell ref="O3:R3"/>
    <mergeCell ref="S3:V4"/>
    <mergeCell ref="W3:X4"/>
    <mergeCell ref="B4:E4"/>
    <mergeCell ref="F4:I4"/>
    <mergeCell ref="K4:L4"/>
    <mergeCell ref="O4:R4"/>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V8:X8"/>
    <mergeCell ref="J5:M5"/>
    <mergeCell ref="N5:O5"/>
    <mergeCell ref="P5:U5"/>
    <mergeCell ref="V5:X6"/>
    <mergeCell ref="G6:H7"/>
    <mergeCell ref="I6:I7"/>
    <mergeCell ref="J6:K7"/>
    <mergeCell ref="L6:M7"/>
    <mergeCell ref="N6:O6"/>
    <mergeCell ref="P6:P7"/>
    <mergeCell ref="V9:X9"/>
    <mergeCell ref="C10:D10"/>
    <mergeCell ref="J10:K10"/>
    <mergeCell ref="L10:M10"/>
    <mergeCell ref="Q10:U10"/>
    <mergeCell ref="V10:X10"/>
    <mergeCell ref="C11:D11"/>
    <mergeCell ref="J11:K11"/>
    <mergeCell ref="L11:M11"/>
    <mergeCell ref="Q11:U11"/>
    <mergeCell ref="V11:X11"/>
    <mergeCell ref="V12:X12"/>
    <mergeCell ref="C13:D13"/>
    <mergeCell ref="J13:K13"/>
    <mergeCell ref="L13:M13"/>
    <mergeCell ref="Q13:U13"/>
    <mergeCell ref="V13:X13"/>
    <mergeCell ref="C14:D14"/>
    <mergeCell ref="J14:K14"/>
    <mergeCell ref="L14:M14"/>
    <mergeCell ref="Q14:U14"/>
    <mergeCell ref="V14:X14"/>
    <mergeCell ref="V15:X15"/>
    <mergeCell ref="C16:D16"/>
    <mergeCell ref="J16:K16"/>
    <mergeCell ref="L16:M16"/>
    <mergeCell ref="Q16:U16"/>
    <mergeCell ref="V16:X16"/>
    <mergeCell ref="C17:D17"/>
    <mergeCell ref="J17:K17"/>
    <mergeCell ref="L17:M17"/>
    <mergeCell ref="Q17:U17"/>
    <mergeCell ref="V17:X17"/>
    <mergeCell ref="L18:M18"/>
    <mergeCell ref="Q18:U18"/>
    <mergeCell ref="V18:X18"/>
    <mergeCell ref="C19:D19"/>
    <mergeCell ref="J19:K19"/>
    <mergeCell ref="L19:M19"/>
    <mergeCell ref="Q19:U19"/>
    <mergeCell ref="V19:X19"/>
    <mergeCell ref="C20:D20"/>
    <mergeCell ref="J20:K20"/>
    <mergeCell ref="L20:M20"/>
    <mergeCell ref="Q20:U20"/>
    <mergeCell ref="V20:X20"/>
    <mergeCell ref="C21:D21"/>
    <mergeCell ref="J21:K21"/>
    <mergeCell ref="L21:M21"/>
    <mergeCell ref="Q21:U21"/>
    <mergeCell ref="V21:X21"/>
    <mergeCell ref="C22:D22"/>
    <mergeCell ref="J22:K22"/>
    <mergeCell ref="L22:M22"/>
    <mergeCell ref="Q22:U22"/>
    <mergeCell ref="V22:X22"/>
    <mergeCell ref="C23:D23"/>
    <mergeCell ref="J23:K23"/>
    <mergeCell ref="L23:M23"/>
    <mergeCell ref="Q23:U23"/>
    <mergeCell ref="V23:X23"/>
    <mergeCell ref="C24:D24"/>
    <mergeCell ref="J24:K24"/>
    <mergeCell ref="L24:M24"/>
    <mergeCell ref="Q24:U24"/>
    <mergeCell ref="V24:X24"/>
    <mergeCell ref="C25:D25"/>
    <mergeCell ref="J25:K25"/>
    <mergeCell ref="L25:M25"/>
    <mergeCell ref="Q25:U25"/>
    <mergeCell ref="V25:X25"/>
    <mergeCell ref="C26:D26"/>
    <mergeCell ref="J26:K26"/>
    <mergeCell ref="L26:M26"/>
    <mergeCell ref="Q26:U26"/>
    <mergeCell ref="V26:X26"/>
    <mergeCell ref="C27:D27"/>
    <mergeCell ref="J27:K27"/>
    <mergeCell ref="L27:M27"/>
    <mergeCell ref="Q27:U27"/>
    <mergeCell ref="V27:X27"/>
    <mergeCell ref="C28:D28"/>
    <mergeCell ref="J28:K28"/>
    <mergeCell ref="L28:M28"/>
    <mergeCell ref="Q28:U28"/>
    <mergeCell ref="V28:X28"/>
    <mergeCell ref="C29:D29"/>
    <mergeCell ref="J29:K29"/>
    <mergeCell ref="L29:M29"/>
    <mergeCell ref="Q29:U29"/>
    <mergeCell ref="V29:X29"/>
    <mergeCell ref="C30:D30"/>
    <mergeCell ref="J30:K30"/>
    <mergeCell ref="L30:M30"/>
    <mergeCell ref="Q30:U30"/>
    <mergeCell ref="V30:X30"/>
    <mergeCell ref="C31:D31"/>
    <mergeCell ref="J31:K31"/>
    <mergeCell ref="L31:M31"/>
    <mergeCell ref="Q31:U31"/>
    <mergeCell ref="V31:X31"/>
    <mergeCell ref="C32:D32"/>
    <mergeCell ref="J32:K32"/>
    <mergeCell ref="L32:M32"/>
    <mergeCell ref="Q32:U32"/>
    <mergeCell ref="V32:X32"/>
    <mergeCell ref="C33:D33"/>
    <mergeCell ref="J33:K33"/>
    <mergeCell ref="L33:M33"/>
    <mergeCell ref="Q33:U33"/>
    <mergeCell ref="V33:X33"/>
    <mergeCell ref="C34:D34"/>
    <mergeCell ref="J34:K34"/>
    <mergeCell ref="L34:M34"/>
    <mergeCell ref="Q34:U34"/>
    <mergeCell ref="V34:X34"/>
    <mergeCell ref="C35:D35"/>
    <mergeCell ref="J35:K35"/>
    <mergeCell ref="L35:M35"/>
    <mergeCell ref="Q35:U35"/>
    <mergeCell ref="V35:X35"/>
    <mergeCell ref="C36:D36"/>
    <mergeCell ref="J36:K36"/>
    <mergeCell ref="L36:M36"/>
    <mergeCell ref="Q36:U36"/>
    <mergeCell ref="V36:X36"/>
    <mergeCell ref="C37:D37"/>
    <mergeCell ref="J37:K37"/>
    <mergeCell ref="L37:M37"/>
    <mergeCell ref="Q37:U37"/>
    <mergeCell ref="V37:X37"/>
    <mergeCell ref="C38:D38"/>
    <mergeCell ref="J38:K38"/>
    <mergeCell ref="L38:M38"/>
    <mergeCell ref="Q38:U38"/>
    <mergeCell ref="V38:X3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s>
  <phoneticPr fontId="13"/>
  <dataValidations count="3">
    <dataValidation type="list" errorStyle="warning" allowBlank="1" showInputMessage="1" showErrorMessage="1" error="選択出来ません" sqref="H8:H41" xr:uid="{4877260E-058F-4513-A8D6-ABB252BDF8C7}">
      <formula1>INDIRECT(G8)</formula1>
    </dataValidation>
    <dataValidation type="list" showInputMessage="1" showErrorMessage="1" sqref="G42:H43" xr:uid="{C72DB933-4D06-4818-8100-4B3672655115}">
      <formula1>部位本体</formula1>
    </dataValidation>
    <dataValidation type="list" allowBlank="1" showInputMessage="1" showErrorMessage="1" sqref="E42:E43 E8:E11" xr:uid="{51166933-DEA4-4D29-A201-15D58B7E1B26}">
      <formula1>個数</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6AC90-446E-4B6C-813B-6CA7A19635F0}">
  <sheetPr codeName="Sheet15"/>
  <dimension ref="B1:AB23"/>
  <sheetViews>
    <sheetView showGridLines="0" showZeros="0" view="pageBreakPreview" zoomScale="85" zoomScaleNormal="85" zoomScaleSheetLayoutView="85" workbookViewId="0">
      <selection activeCell="H19" sqref="H19:N19"/>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07" t="s">
        <v>532</v>
      </c>
      <c r="C2" s="607"/>
      <c r="D2" s="607"/>
      <c r="E2" s="480"/>
      <c r="F2" s="480"/>
      <c r="G2" s="480"/>
      <c r="H2" s="607"/>
      <c r="I2" s="607"/>
      <c r="J2" s="607"/>
      <c r="K2" s="607"/>
      <c r="L2" s="607"/>
      <c r="M2" s="607"/>
      <c r="N2" s="607"/>
      <c r="O2" s="607"/>
      <c r="P2" s="607"/>
      <c r="Q2" s="607"/>
      <c r="R2" s="607"/>
      <c r="S2" s="607"/>
      <c r="T2" s="607"/>
      <c r="U2" s="607"/>
      <c r="V2" s="607"/>
      <c r="W2" s="607"/>
      <c r="X2" s="607"/>
      <c r="Y2" s="607"/>
      <c r="Z2" s="607"/>
    </row>
    <row r="3" spans="2:28" ht="20.100000000000001" customHeight="1" x14ac:dyDescent="0.15">
      <c r="B3" s="655" t="s">
        <v>8</v>
      </c>
      <c r="C3" s="655"/>
      <c r="D3" s="481"/>
      <c r="E3" s="359" t="s">
        <v>277</v>
      </c>
      <c r="F3" s="360"/>
      <c r="G3" s="361"/>
      <c r="H3" s="610" t="s">
        <v>9</v>
      </c>
      <c r="I3" s="487"/>
      <c r="J3" s="656" t="s">
        <v>279</v>
      </c>
      <c r="K3" s="656"/>
      <c r="L3" s="656"/>
      <c r="M3" s="502" t="s">
        <v>296</v>
      </c>
      <c r="N3" s="503"/>
      <c r="O3" s="503"/>
      <c r="P3" s="503"/>
      <c r="Q3" s="626" t="s">
        <v>281</v>
      </c>
      <c r="R3" s="269"/>
      <c r="S3" s="269"/>
      <c r="T3" s="270"/>
      <c r="U3" s="514" t="s">
        <v>282</v>
      </c>
      <c r="V3" s="515"/>
      <c r="W3" s="516"/>
      <c r="X3" s="331">
        <v>45635</v>
      </c>
      <c r="Y3" s="332"/>
      <c r="Z3" s="333"/>
    </row>
    <row r="4" spans="2:28" ht="20.100000000000001" customHeight="1" x14ac:dyDescent="0.15">
      <c r="B4" s="592" t="s">
        <v>0</v>
      </c>
      <c r="C4" s="592"/>
      <c r="D4" s="495"/>
      <c r="E4" s="362" t="s">
        <v>284</v>
      </c>
      <c r="F4" s="363"/>
      <c r="G4" s="364"/>
      <c r="H4" s="601" t="s">
        <v>1</v>
      </c>
      <c r="I4" s="501"/>
      <c r="J4" s="656" t="s">
        <v>286</v>
      </c>
      <c r="K4" s="656"/>
      <c r="L4" s="656"/>
      <c r="M4" s="505"/>
      <c r="N4" s="506"/>
      <c r="O4" s="506"/>
      <c r="P4" s="506"/>
      <c r="Q4" s="271" t="s">
        <v>287</v>
      </c>
      <c r="R4" s="272"/>
      <c r="S4" s="272"/>
      <c r="T4" s="273"/>
      <c r="U4" s="615"/>
      <c r="V4" s="616"/>
      <c r="W4" s="604"/>
      <c r="X4" s="627"/>
      <c r="Y4" s="657"/>
      <c r="Z4" s="628"/>
    </row>
    <row r="5" spans="2:28" ht="28.5" customHeight="1" x14ac:dyDescent="0.15">
      <c r="B5" s="649" t="s">
        <v>533</v>
      </c>
      <c r="C5" s="594" t="s">
        <v>534</v>
      </c>
      <c r="D5" s="594"/>
      <c r="E5" s="650" t="s">
        <v>344</v>
      </c>
      <c r="F5" s="586" t="s">
        <v>533</v>
      </c>
      <c r="G5" s="587"/>
      <c r="H5" s="652"/>
      <c r="I5" s="652"/>
      <c r="J5" s="652"/>
      <c r="K5" s="652"/>
      <c r="L5" s="652"/>
      <c r="M5" s="652"/>
      <c r="N5" s="652"/>
      <c r="O5" s="652"/>
      <c r="P5" s="652"/>
      <c r="Q5" s="652"/>
      <c r="R5" s="652"/>
      <c r="S5" s="653"/>
      <c r="T5" s="653"/>
      <c r="U5" s="653"/>
      <c r="V5" s="653"/>
      <c r="W5" s="653"/>
      <c r="X5" s="653"/>
      <c r="Y5" s="653"/>
      <c r="Z5" s="654"/>
      <c r="AA5" s="131"/>
      <c r="AB5" s="5"/>
    </row>
    <row r="6" spans="2:28" ht="24.75" customHeight="1" x14ac:dyDescent="0.15">
      <c r="B6" s="649"/>
      <c r="C6" s="501"/>
      <c r="D6" s="501"/>
      <c r="E6" s="651"/>
      <c r="F6" s="487" t="s">
        <v>535</v>
      </c>
      <c r="G6" s="487"/>
      <c r="H6" s="600" t="s">
        <v>536</v>
      </c>
      <c r="I6" s="653"/>
      <c r="J6" s="653"/>
      <c r="K6" s="653"/>
      <c r="L6" s="653"/>
      <c r="M6" s="653"/>
      <c r="N6" s="654"/>
      <c r="O6" s="600" t="s">
        <v>537</v>
      </c>
      <c r="P6" s="652"/>
      <c r="Q6" s="652"/>
      <c r="R6" s="652"/>
      <c r="S6" s="652"/>
      <c r="T6" s="652"/>
      <c r="U6" s="652"/>
      <c r="V6" s="652"/>
      <c r="W6" s="652"/>
      <c r="X6" s="601"/>
      <c r="Y6" s="600" t="s">
        <v>538</v>
      </c>
      <c r="Z6" s="601"/>
      <c r="AA6" s="5"/>
      <c r="AB6" s="5"/>
    </row>
    <row r="7" spans="2:28" ht="27.75" customHeight="1" x14ac:dyDescent="0.15">
      <c r="B7" s="575"/>
      <c r="C7" s="260"/>
      <c r="D7" s="276"/>
      <c r="E7" s="77"/>
      <c r="F7" s="637"/>
      <c r="G7" s="637"/>
      <c r="H7" s="632"/>
      <c r="I7" s="634"/>
      <c r="J7" s="634"/>
      <c r="K7" s="634"/>
      <c r="L7" s="634"/>
      <c r="M7" s="634"/>
      <c r="N7" s="635"/>
      <c r="O7" s="643"/>
      <c r="P7" s="644"/>
      <c r="Q7" s="644"/>
      <c r="R7" s="644"/>
      <c r="S7" s="644"/>
      <c r="T7" s="644"/>
      <c r="U7" s="644"/>
      <c r="V7" s="644"/>
      <c r="W7" s="644"/>
      <c r="X7" s="645"/>
      <c r="Y7" s="648"/>
      <c r="Z7" s="648"/>
    </row>
    <row r="8" spans="2:28" ht="27.75" customHeight="1" x14ac:dyDescent="0.15">
      <c r="B8" s="575"/>
      <c r="C8" s="260"/>
      <c r="D8" s="276"/>
      <c r="E8" s="77"/>
      <c r="F8" s="637"/>
      <c r="G8" s="637"/>
      <c r="H8" s="632"/>
      <c r="I8" s="633"/>
      <c r="J8" s="633"/>
      <c r="K8" s="633"/>
      <c r="L8" s="634"/>
      <c r="M8" s="634"/>
      <c r="N8" s="635"/>
      <c r="O8" s="643"/>
      <c r="P8" s="644"/>
      <c r="Q8" s="644"/>
      <c r="R8" s="644"/>
      <c r="S8" s="644"/>
      <c r="T8" s="644"/>
      <c r="U8" s="644"/>
      <c r="V8" s="644"/>
      <c r="W8" s="644"/>
      <c r="X8" s="645"/>
      <c r="Y8" s="648"/>
      <c r="Z8" s="648"/>
    </row>
    <row r="9" spans="2:28" ht="27.75" customHeight="1" x14ac:dyDescent="0.15">
      <c r="B9" s="575"/>
      <c r="C9" s="638"/>
      <c r="D9" s="639"/>
      <c r="E9" s="77"/>
      <c r="F9" s="637"/>
      <c r="G9" s="637"/>
      <c r="H9" s="632"/>
      <c r="I9" s="633"/>
      <c r="J9" s="633"/>
      <c r="K9" s="633"/>
      <c r="L9" s="634"/>
      <c r="M9" s="634"/>
      <c r="N9" s="635"/>
      <c r="O9" s="643"/>
      <c r="P9" s="644"/>
      <c r="Q9" s="644"/>
      <c r="R9" s="644"/>
      <c r="S9" s="644"/>
      <c r="T9" s="644"/>
      <c r="U9" s="644"/>
      <c r="V9" s="644"/>
      <c r="W9" s="644"/>
      <c r="X9" s="645"/>
      <c r="Y9" s="629"/>
      <c r="Z9" s="630"/>
    </row>
    <row r="10" spans="2:28" ht="27.75" customHeight="1" x14ac:dyDescent="0.15">
      <c r="B10" s="575"/>
      <c r="C10" s="638"/>
      <c r="D10" s="639"/>
      <c r="E10" s="77"/>
      <c r="F10" s="640"/>
      <c r="G10" s="641"/>
      <c r="H10" s="632"/>
      <c r="I10" s="633"/>
      <c r="J10" s="633"/>
      <c r="K10" s="633"/>
      <c r="L10" s="633"/>
      <c r="M10" s="633"/>
      <c r="N10" s="642"/>
      <c r="O10" s="643"/>
      <c r="P10" s="644"/>
      <c r="Q10" s="644"/>
      <c r="R10" s="644"/>
      <c r="S10" s="644"/>
      <c r="T10" s="644"/>
      <c r="U10" s="644"/>
      <c r="V10" s="644"/>
      <c r="W10" s="644"/>
      <c r="X10" s="645"/>
      <c r="Y10" s="629"/>
      <c r="Z10" s="630"/>
    </row>
    <row r="11" spans="2:28" ht="27.75" customHeight="1" x14ac:dyDescent="0.15">
      <c r="B11" s="575"/>
      <c r="C11" s="629"/>
      <c r="D11" s="630"/>
      <c r="E11" s="132"/>
      <c r="F11" s="646"/>
      <c r="G11" s="647"/>
      <c r="H11" s="632"/>
      <c r="I11" s="633"/>
      <c r="J11" s="633"/>
      <c r="K11" s="633"/>
      <c r="L11" s="633"/>
      <c r="M11" s="633"/>
      <c r="N11" s="642"/>
      <c r="O11" s="629"/>
      <c r="P11" s="636"/>
      <c r="Q11" s="636"/>
      <c r="R11" s="636"/>
      <c r="S11" s="636"/>
      <c r="T11" s="636"/>
      <c r="U11" s="636"/>
      <c r="V11" s="636"/>
      <c r="W11" s="636"/>
      <c r="X11" s="630"/>
      <c r="Y11" s="629"/>
      <c r="Z11" s="630"/>
    </row>
    <row r="12" spans="2:28" ht="27.75" customHeight="1" x14ac:dyDescent="0.15">
      <c r="B12" s="575"/>
      <c r="C12" s="629"/>
      <c r="D12" s="630"/>
      <c r="E12" s="132"/>
      <c r="F12" s="631"/>
      <c r="G12" s="631"/>
      <c r="H12" s="632"/>
      <c r="I12" s="633"/>
      <c r="J12" s="633"/>
      <c r="K12" s="633"/>
      <c r="L12" s="634"/>
      <c r="M12" s="634"/>
      <c r="N12" s="635"/>
      <c r="O12" s="629"/>
      <c r="P12" s="636"/>
      <c r="Q12" s="636"/>
      <c r="R12" s="636"/>
      <c r="S12" s="636"/>
      <c r="T12" s="636"/>
      <c r="U12" s="636"/>
      <c r="V12" s="636"/>
      <c r="W12" s="636"/>
      <c r="X12" s="630"/>
      <c r="Y12" s="629"/>
      <c r="Z12" s="630"/>
    </row>
    <row r="13" spans="2:28" ht="27.75" customHeight="1" x14ac:dyDescent="0.15">
      <c r="B13" s="575"/>
      <c r="C13" s="629"/>
      <c r="D13" s="630"/>
      <c r="E13" s="132"/>
      <c r="F13" s="631"/>
      <c r="G13" s="631"/>
      <c r="H13" s="632"/>
      <c r="I13" s="633"/>
      <c r="J13" s="633"/>
      <c r="K13" s="633"/>
      <c r="L13" s="634"/>
      <c r="M13" s="634"/>
      <c r="N13" s="635"/>
      <c r="O13" s="629"/>
      <c r="P13" s="636"/>
      <c r="Q13" s="636"/>
      <c r="R13" s="636"/>
      <c r="S13" s="636"/>
      <c r="T13" s="636"/>
      <c r="U13" s="636"/>
      <c r="V13" s="636"/>
      <c r="W13" s="636"/>
      <c r="X13" s="630"/>
      <c r="Y13" s="629"/>
      <c r="Z13" s="630"/>
    </row>
    <row r="14" spans="2:28" ht="27.75" customHeight="1" x14ac:dyDescent="0.15">
      <c r="B14" s="575"/>
      <c r="C14" s="629"/>
      <c r="D14" s="630"/>
      <c r="E14" s="132"/>
      <c r="F14" s="637"/>
      <c r="G14" s="637"/>
      <c r="H14" s="632"/>
      <c r="I14" s="633"/>
      <c r="J14" s="633"/>
      <c r="K14" s="633"/>
      <c r="L14" s="634"/>
      <c r="M14" s="634"/>
      <c r="N14" s="635"/>
      <c r="O14" s="629"/>
      <c r="P14" s="636"/>
      <c r="Q14" s="636"/>
      <c r="R14" s="636"/>
      <c r="S14" s="636"/>
      <c r="T14" s="636"/>
      <c r="U14" s="636"/>
      <c r="V14" s="636"/>
      <c r="W14" s="636"/>
      <c r="X14" s="630"/>
      <c r="Y14" s="629"/>
      <c r="Z14" s="630"/>
    </row>
    <row r="15" spans="2:28" ht="27.75" customHeight="1" x14ac:dyDescent="0.15">
      <c r="B15" s="575"/>
      <c r="C15" s="629"/>
      <c r="D15" s="630"/>
      <c r="E15" s="132"/>
      <c r="F15" s="631"/>
      <c r="G15" s="631"/>
      <c r="H15" s="632"/>
      <c r="I15" s="633"/>
      <c r="J15" s="633"/>
      <c r="K15" s="633"/>
      <c r="L15" s="634"/>
      <c r="M15" s="634"/>
      <c r="N15" s="635"/>
      <c r="O15" s="629"/>
      <c r="P15" s="636"/>
      <c r="Q15" s="636"/>
      <c r="R15" s="636"/>
      <c r="S15" s="636"/>
      <c r="T15" s="636"/>
      <c r="U15" s="636"/>
      <c r="V15" s="636"/>
      <c r="W15" s="636"/>
      <c r="X15" s="630"/>
      <c r="Y15" s="629"/>
      <c r="Z15" s="630"/>
    </row>
    <row r="16" spans="2:28" ht="27.75" customHeight="1" x14ac:dyDescent="0.15">
      <c r="B16" s="575"/>
      <c r="C16" s="629"/>
      <c r="D16" s="630"/>
      <c r="E16" s="132"/>
      <c r="F16" s="631"/>
      <c r="G16" s="631"/>
      <c r="H16" s="632"/>
      <c r="I16" s="633"/>
      <c r="J16" s="633"/>
      <c r="K16" s="633"/>
      <c r="L16" s="634"/>
      <c r="M16" s="634"/>
      <c r="N16" s="635"/>
      <c r="O16" s="629"/>
      <c r="P16" s="636"/>
      <c r="Q16" s="636"/>
      <c r="R16" s="636"/>
      <c r="S16" s="636"/>
      <c r="T16" s="636"/>
      <c r="U16" s="636"/>
      <c r="V16" s="636"/>
      <c r="W16" s="636"/>
      <c r="X16" s="630"/>
      <c r="Y16" s="629"/>
      <c r="Z16" s="630"/>
    </row>
    <row r="17" spans="2:26" ht="27.75" customHeight="1" x14ac:dyDescent="0.15">
      <c r="B17" s="575"/>
      <c r="C17" s="629"/>
      <c r="D17" s="630"/>
      <c r="E17" s="132"/>
      <c r="F17" s="631"/>
      <c r="G17" s="631"/>
      <c r="H17" s="632"/>
      <c r="I17" s="633"/>
      <c r="J17" s="633"/>
      <c r="K17" s="633"/>
      <c r="L17" s="634"/>
      <c r="M17" s="634"/>
      <c r="N17" s="635"/>
      <c r="O17" s="629"/>
      <c r="P17" s="636"/>
      <c r="Q17" s="636"/>
      <c r="R17" s="636"/>
      <c r="S17" s="636"/>
      <c r="T17" s="636"/>
      <c r="U17" s="636"/>
      <c r="V17" s="636"/>
      <c r="W17" s="636"/>
      <c r="X17" s="630"/>
      <c r="Y17" s="629"/>
      <c r="Z17" s="630"/>
    </row>
    <row r="18" spans="2:26" ht="27.75" customHeight="1" x14ac:dyDescent="0.15">
      <c r="B18" s="575"/>
      <c r="C18" s="629"/>
      <c r="D18" s="630"/>
      <c r="E18" s="132"/>
      <c r="F18" s="631"/>
      <c r="G18" s="631"/>
      <c r="H18" s="632"/>
      <c r="I18" s="633"/>
      <c r="J18" s="633"/>
      <c r="K18" s="633"/>
      <c r="L18" s="634"/>
      <c r="M18" s="634"/>
      <c r="N18" s="635"/>
      <c r="O18" s="629"/>
      <c r="P18" s="636"/>
      <c r="Q18" s="636"/>
      <c r="R18" s="636"/>
      <c r="S18" s="636"/>
      <c r="T18" s="636"/>
      <c r="U18" s="636"/>
      <c r="V18" s="636"/>
      <c r="W18" s="636"/>
      <c r="X18" s="630"/>
      <c r="Y18" s="629"/>
      <c r="Z18" s="630"/>
    </row>
    <row r="19" spans="2:26" ht="27.75" customHeight="1" x14ac:dyDescent="0.15">
      <c r="B19" s="575"/>
      <c r="C19" s="629"/>
      <c r="D19" s="630"/>
      <c r="E19" s="132"/>
      <c r="F19" s="631"/>
      <c r="G19" s="631"/>
      <c r="H19" s="632"/>
      <c r="I19" s="633"/>
      <c r="J19" s="633"/>
      <c r="K19" s="633"/>
      <c r="L19" s="634"/>
      <c r="M19" s="634"/>
      <c r="N19" s="635"/>
      <c r="O19" s="629"/>
      <c r="P19" s="636"/>
      <c r="Q19" s="636"/>
      <c r="R19" s="636"/>
      <c r="S19" s="636"/>
      <c r="T19" s="636"/>
      <c r="U19" s="636"/>
      <c r="V19" s="636"/>
      <c r="W19" s="636"/>
      <c r="X19" s="630"/>
      <c r="Y19" s="629"/>
      <c r="Z19" s="630"/>
    </row>
    <row r="20" spans="2:26" ht="27.75" customHeight="1" x14ac:dyDescent="0.15">
      <c r="B20" s="575"/>
      <c r="C20" s="629"/>
      <c r="D20" s="630"/>
      <c r="E20" s="132"/>
      <c r="F20" s="631"/>
      <c r="G20" s="631"/>
      <c r="H20" s="632"/>
      <c r="I20" s="633"/>
      <c r="J20" s="633"/>
      <c r="K20" s="633"/>
      <c r="L20" s="634"/>
      <c r="M20" s="634"/>
      <c r="N20" s="635"/>
      <c r="O20" s="629"/>
      <c r="P20" s="636"/>
      <c r="Q20" s="636"/>
      <c r="R20" s="636"/>
      <c r="S20" s="636"/>
      <c r="T20" s="636"/>
      <c r="U20" s="636"/>
      <c r="V20" s="636"/>
      <c r="W20" s="636"/>
      <c r="X20" s="630"/>
      <c r="Y20" s="629"/>
      <c r="Z20" s="630"/>
    </row>
    <row r="21" spans="2:26" ht="27.75" customHeight="1" x14ac:dyDescent="0.15">
      <c r="B21" s="576"/>
      <c r="C21" s="629"/>
      <c r="D21" s="630"/>
      <c r="E21" s="132"/>
      <c r="F21" s="631"/>
      <c r="G21" s="631"/>
      <c r="H21" s="632"/>
      <c r="I21" s="633"/>
      <c r="J21" s="633"/>
      <c r="K21" s="633"/>
      <c r="L21" s="634"/>
      <c r="M21" s="634"/>
      <c r="N21" s="635"/>
      <c r="O21" s="629"/>
      <c r="P21" s="636"/>
      <c r="Q21" s="636"/>
      <c r="R21" s="636"/>
      <c r="S21" s="636"/>
      <c r="T21" s="636"/>
      <c r="U21" s="636"/>
      <c r="V21" s="636"/>
      <c r="W21" s="636"/>
      <c r="X21" s="630"/>
      <c r="Y21" s="629"/>
      <c r="Z21" s="630"/>
    </row>
    <row r="22" spans="2:26" ht="15.95" customHeight="1" x14ac:dyDescent="0.15">
      <c r="B22" s="1" t="s">
        <v>539</v>
      </c>
    </row>
    <row r="23" spans="2:26" ht="15.95" customHeight="1" x14ac:dyDescent="0.15">
      <c r="B23" s="4" t="s">
        <v>138</v>
      </c>
    </row>
  </sheetData>
  <mergeCells count="97">
    <mergeCell ref="B2:Z2"/>
    <mergeCell ref="B3:D3"/>
    <mergeCell ref="E3:G3"/>
    <mergeCell ref="H3:I3"/>
    <mergeCell ref="J3:L3"/>
    <mergeCell ref="M3:P4"/>
    <mergeCell ref="Q3:T3"/>
    <mergeCell ref="U3:W4"/>
    <mergeCell ref="X3:Z4"/>
    <mergeCell ref="B4:D4"/>
    <mergeCell ref="E4:G4"/>
    <mergeCell ref="H4:I4"/>
    <mergeCell ref="J4:L4"/>
    <mergeCell ref="Q4:T4"/>
    <mergeCell ref="B5:B21"/>
    <mergeCell ref="C5:D6"/>
    <mergeCell ref="E5:E6"/>
    <mergeCell ref="F5:Z5"/>
    <mergeCell ref="F6:G6"/>
    <mergeCell ref="H6:N6"/>
    <mergeCell ref="O6:X6"/>
    <mergeCell ref="Y6:Z6"/>
    <mergeCell ref="C7:D7"/>
    <mergeCell ref="F7:G7"/>
    <mergeCell ref="H7:N7"/>
    <mergeCell ref="O7:X7"/>
    <mergeCell ref="Y7:Z7"/>
    <mergeCell ref="C9:D9"/>
    <mergeCell ref="F9:G9"/>
    <mergeCell ref="H9:N9"/>
    <mergeCell ref="O9:X9"/>
    <mergeCell ref="Y9:Z9"/>
    <mergeCell ref="C8:D8"/>
    <mergeCell ref="F8:G8"/>
    <mergeCell ref="H8:N8"/>
    <mergeCell ref="O8:X8"/>
    <mergeCell ref="Y8:Z8"/>
    <mergeCell ref="C11:D11"/>
    <mergeCell ref="F11:G11"/>
    <mergeCell ref="H11:N11"/>
    <mergeCell ref="O11:X11"/>
    <mergeCell ref="Y11:Z11"/>
    <mergeCell ref="C10:D10"/>
    <mergeCell ref="F10:G10"/>
    <mergeCell ref="H10:N10"/>
    <mergeCell ref="O10:X10"/>
    <mergeCell ref="Y10:Z10"/>
    <mergeCell ref="C13:D13"/>
    <mergeCell ref="F13:G13"/>
    <mergeCell ref="H13:N13"/>
    <mergeCell ref="O13:X13"/>
    <mergeCell ref="Y13:Z13"/>
    <mergeCell ref="C12:D12"/>
    <mergeCell ref="F12:G12"/>
    <mergeCell ref="H12:N12"/>
    <mergeCell ref="O12:X12"/>
    <mergeCell ref="Y12:Z12"/>
    <mergeCell ref="C15:D15"/>
    <mergeCell ref="F15:G15"/>
    <mergeCell ref="H15:N15"/>
    <mergeCell ref="O15:X15"/>
    <mergeCell ref="Y15:Z15"/>
    <mergeCell ref="C14:D14"/>
    <mergeCell ref="F14:G14"/>
    <mergeCell ref="H14:N14"/>
    <mergeCell ref="O14:X14"/>
    <mergeCell ref="Y14:Z14"/>
    <mergeCell ref="C17:D17"/>
    <mergeCell ref="F17:G17"/>
    <mergeCell ref="H17:N17"/>
    <mergeCell ref="O17:X17"/>
    <mergeCell ref="Y17:Z17"/>
    <mergeCell ref="C16:D16"/>
    <mergeCell ref="F16:G16"/>
    <mergeCell ref="H16:N16"/>
    <mergeCell ref="O16:X16"/>
    <mergeCell ref="Y16:Z16"/>
    <mergeCell ref="C19:D19"/>
    <mergeCell ref="F19:G19"/>
    <mergeCell ref="H19:N19"/>
    <mergeCell ref="O19:X19"/>
    <mergeCell ref="Y19:Z19"/>
    <mergeCell ref="C18:D18"/>
    <mergeCell ref="F18:G18"/>
    <mergeCell ref="H18:N18"/>
    <mergeCell ref="O18:X18"/>
    <mergeCell ref="Y18:Z18"/>
    <mergeCell ref="C21:D21"/>
    <mergeCell ref="F21:G21"/>
    <mergeCell ref="H21:N21"/>
    <mergeCell ref="O21:X21"/>
    <mergeCell ref="Y21:Z21"/>
    <mergeCell ref="C20:D20"/>
    <mergeCell ref="F20:G20"/>
    <mergeCell ref="H20:N20"/>
    <mergeCell ref="O20:X20"/>
    <mergeCell ref="Y20:Z20"/>
  </mergeCells>
  <phoneticPr fontId="13"/>
  <printOptions horizontalCentered="1" verticalCentered="1"/>
  <pageMargins left="0.19685039370078741" right="0.19685039370078741" top="0.78740157480314965" bottom="0" header="0.51181102362204722" footer="0.2755905511811023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2062B-8557-409B-9837-BDCD10CD8842}">
  <sheetPr codeName="Sheet16"/>
  <dimension ref="B1:X31"/>
  <sheetViews>
    <sheetView showGridLines="0" showZeros="0" view="pageBreakPreview" zoomScale="85" zoomScaleNormal="70" zoomScaleSheetLayoutView="85" workbookViewId="0">
      <selection activeCell="R2" sqref="R2:S2"/>
    </sheetView>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184</v>
      </c>
      <c r="F5" s="681"/>
      <c r="G5" s="682"/>
      <c r="H5" s="682"/>
      <c r="I5" s="682"/>
      <c r="J5" s="682"/>
      <c r="K5" s="682"/>
      <c r="L5" s="683"/>
      <c r="M5" s="677" t="s">
        <v>546</v>
      </c>
      <c r="N5" s="690" t="s">
        <v>288</v>
      </c>
      <c r="O5" s="691"/>
      <c r="P5" s="136" t="s">
        <v>185</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366</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367</v>
      </c>
      <c r="F8" s="684"/>
      <c r="G8" s="685"/>
      <c r="H8" s="685"/>
      <c r="I8" s="685"/>
      <c r="J8" s="685"/>
      <c r="K8" s="685"/>
      <c r="L8" s="686"/>
      <c r="M8" s="678"/>
      <c r="N8" s="690" t="s">
        <v>353</v>
      </c>
      <c r="O8" s="691"/>
      <c r="P8" s="136" t="s">
        <v>376</v>
      </c>
      <c r="Q8" s="684"/>
      <c r="R8" s="685"/>
      <c r="S8" s="685"/>
      <c r="T8" s="685"/>
      <c r="U8" s="685"/>
      <c r="V8" s="685"/>
      <c r="W8" s="686"/>
    </row>
    <row r="9" spans="2:23" s="137" customFormat="1" ht="25.5" customHeight="1" x14ac:dyDescent="0.15">
      <c r="B9" s="692" t="s">
        <v>355</v>
      </c>
      <c r="C9" s="693"/>
      <c r="D9" s="694"/>
      <c r="E9" s="140" t="s">
        <v>165</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553</v>
      </c>
      <c r="F13" s="675"/>
      <c r="G13" s="676"/>
      <c r="H13" s="665" t="s">
        <v>554</v>
      </c>
      <c r="I13" s="665"/>
      <c r="J13" s="666" t="s">
        <v>555</v>
      </c>
      <c r="K13" s="666"/>
      <c r="L13" s="666"/>
      <c r="M13" s="665" t="s">
        <v>552</v>
      </c>
      <c r="N13" s="665"/>
      <c r="O13" s="665"/>
      <c r="P13" s="674" t="s">
        <v>556</v>
      </c>
      <c r="Q13" s="675"/>
      <c r="R13" s="676"/>
      <c r="S13" s="665" t="s">
        <v>554</v>
      </c>
      <c r="T13" s="665"/>
      <c r="U13" s="666" t="s">
        <v>557</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561</v>
      </c>
      <c r="F15" s="660"/>
      <c r="G15" s="660"/>
      <c r="H15" s="660"/>
      <c r="I15" s="660"/>
      <c r="J15" s="660"/>
      <c r="K15" s="660"/>
      <c r="L15" s="661"/>
      <c r="M15" s="658" t="s">
        <v>560</v>
      </c>
      <c r="N15" s="658"/>
      <c r="O15" s="658"/>
      <c r="P15" s="659" t="s">
        <v>562</v>
      </c>
      <c r="Q15" s="660"/>
      <c r="R15" s="660"/>
      <c r="S15" s="660"/>
      <c r="T15" s="660"/>
      <c r="U15" s="660"/>
      <c r="V15" s="660"/>
      <c r="W15" s="661"/>
    </row>
    <row r="16" spans="2:23" s="137" customFormat="1" ht="25.5" customHeight="1" x14ac:dyDescent="0.15">
      <c r="B16" s="680" t="s">
        <v>546</v>
      </c>
      <c r="C16" s="680" t="s">
        <v>288</v>
      </c>
      <c r="D16" s="680"/>
      <c r="E16" s="136" t="s">
        <v>185</v>
      </c>
      <c r="F16" s="681"/>
      <c r="G16" s="682"/>
      <c r="H16" s="682"/>
      <c r="I16" s="682"/>
      <c r="J16" s="682"/>
      <c r="K16" s="682"/>
      <c r="L16" s="683"/>
      <c r="M16" s="680" t="s">
        <v>546</v>
      </c>
      <c r="N16" s="680" t="s">
        <v>288</v>
      </c>
      <c r="O16" s="680"/>
      <c r="P16" s="136" t="s">
        <v>185</v>
      </c>
      <c r="Q16" s="684"/>
      <c r="R16" s="685"/>
      <c r="S16" s="685"/>
      <c r="T16" s="685"/>
      <c r="U16" s="685"/>
      <c r="V16" s="685"/>
      <c r="W16" s="686"/>
    </row>
    <row r="17" spans="2:24" s="137" customFormat="1" ht="25.5" customHeight="1" x14ac:dyDescent="0.15">
      <c r="B17" s="680"/>
      <c r="C17" s="680" t="s">
        <v>547</v>
      </c>
      <c r="D17" s="680"/>
      <c r="E17" s="138">
        <v>2</v>
      </c>
      <c r="F17" s="684"/>
      <c r="G17" s="685"/>
      <c r="H17" s="685"/>
      <c r="I17" s="685"/>
      <c r="J17" s="685"/>
      <c r="K17" s="685"/>
      <c r="L17" s="686"/>
      <c r="M17" s="680"/>
      <c r="N17" s="680" t="s">
        <v>547</v>
      </c>
      <c r="O17" s="680"/>
      <c r="P17" s="138">
        <v>3</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379</v>
      </c>
      <c r="F19" s="684"/>
      <c r="G19" s="685"/>
      <c r="H19" s="685"/>
      <c r="I19" s="685"/>
      <c r="J19" s="685"/>
      <c r="K19" s="685"/>
      <c r="L19" s="686"/>
      <c r="M19" s="680"/>
      <c r="N19" s="680" t="s">
        <v>353</v>
      </c>
      <c r="O19" s="680"/>
      <c r="P19" s="136" t="s">
        <v>387</v>
      </c>
      <c r="Q19" s="684"/>
      <c r="R19" s="685"/>
      <c r="S19" s="685"/>
      <c r="T19" s="685"/>
      <c r="U19" s="685"/>
      <c r="V19" s="685"/>
      <c r="W19" s="686"/>
    </row>
    <row r="20" spans="2:24" s="137" customFormat="1" ht="25.5" customHeight="1" x14ac:dyDescent="0.15">
      <c r="B20" s="658" t="s">
        <v>355</v>
      </c>
      <c r="C20" s="658"/>
      <c r="D20" s="658"/>
      <c r="E20" s="140" t="s">
        <v>162</v>
      </c>
      <c r="F20" s="684"/>
      <c r="G20" s="685"/>
      <c r="H20" s="685"/>
      <c r="I20" s="685"/>
      <c r="J20" s="685"/>
      <c r="K20" s="685"/>
      <c r="L20" s="686"/>
      <c r="M20" s="658" t="s">
        <v>355</v>
      </c>
      <c r="N20" s="658"/>
      <c r="O20" s="658"/>
      <c r="P20" s="140" t="s">
        <v>165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382</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563</v>
      </c>
      <c r="F24" s="675"/>
      <c r="G24" s="676"/>
      <c r="H24" s="665" t="s">
        <v>554</v>
      </c>
      <c r="I24" s="665"/>
      <c r="J24" s="674" t="s">
        <v>564</v>
      </c>
      <c r="K24" s="675"/>
      <c r="L24" s="676"/>
      <c r="M24" s="665" t="s">
        <v>552</v>
      </c>
      <c r="N24" s="665"/>
      <c r="O24" s="665"/>
      <c r="P24" s="674" t="s">
        <v>565</v>
      </c>
      <c r="Q24" s="675"/>
      <c r="R24" s="676"/>
      <c r="S24" s="665" t="s">
        <v>554</v>
      </c>
      <c r="T24" s="665"/>
      <c r="U24" s="666" t="s">
        <v>555</v>
      </c>
      <c r="V24" s="666"/>
      <c r="W24" s="666"/>
    </row>
    <row r="25" spans="2:24" s="137" customFormat="1" ht="25.5" customHeight="1" x14ac:dyDescent="0.15">
      <c r="B25" s="425" t="s">
        <v>558</v>
      </c>
      <c r="C25" s="425"/>
      <c r="D25" s="425"/>
      <c r="E25" s="667" t="s">
        <v>385</v>
      </c>
      <c r="F25" s="667"/>
      <c r="G25" s="667"/>
      <c r="H25" s="460" t="s">
        <v>559</v>
      </c>
      <c r="I25" s="461"/>
      <c r="J25" s="668" t="s">
        <v>384</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566</v>
      </c>
      <c r="F26" s="660"/>
      <c r="G26" s="660"/>
      <c r="H26" s="660"/>
      <c r="I26" s="660"/>
      <c r="J26" s="660"/>
      <c r="K26" s="660"/>
      <c r="L26" s="661"/>
      <c r="M26" s="658" t="s">
        <v>560</v>
      </c>
      <c r="N26" s="658"/>
      <c r="O26" s="658"/>
      <c r="P26" s="659" t="s">
        <v>567</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695D956E-CA5D-434D-AD84-8151DB7153B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3AD1C-0BB4-4723-821B-8882FF3CD30A}">
  <sheetPr codeName="Sheet17"/>
  <dimension ref="B1:X31"/>
  <sheetViews>
    <sheetView showGridLines="0" showZeros="0" view="pageBreakPreview" zoomScale="85" zoomScaleNormal="70" zoomScaleSheetLayoutView="85" workbookViewId="0">
      <selection activeCell="R2" sqref="R2:S2"/>
    </sheetView>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185</v>
      </c>
      <c r="F5" s="681"/>
      <c r="G5" s="682"/>
      <c r="H5" s="682"/>
      <c r="I5" s="682"/>
      <c r="J5" s="682"/>
      <c r="K5" s="682"/>
      <c r="L5" s="683"/>
      <c r="M5" s="677" t="s">
        <v>546</v>
      </c>
      <c r="N5" s="690" t="s">
        <v>288</v>
      </c>
      <c r="O5" s="691"/>
      <c r="P5" s="136" t="s">
        <v>185</v>
      </c>
      <c r="Q5" s="684"/>
      <c r="R5" s="685"/>
      <c r="S5" s="685"/>
      <c r="T5" s="685"/>
      <c r="U5" s="685"/>
      <c r="V5" s="685"/>
      <c r="W5" s="686"/>
    </row>
    <row r="6" spans="2:23" s="137" customFormat="1" ht="25.5" customHeight="1" x14ac:dyDescent="0.15">
      <c r="B6" s="679"/>
      <c r="C6" s="690" t="s">
        <v>547</v>
      </c>
      <c r="D6" s="691"/>
      <c r="E6" s="138">
        <v>4</v>
      </c>
      <c r="F6" s="684"/>
      <c r="G6" s="685"/>
      <c r="H6" s="685"/>
      <c r="I6" s="685"/>
      <c r="J6" s="685"/>
      <c r="K6" s="685"/>
      <c r="L6" s="686"/>
      <c r="M6" s="679"/>
      <c r="N6" s="690" t="s">
        <v>547</v>
      </c>
      <c r="O6" s="691"/>
      <c r="P6" s="138">
        <v>5</v>
      </c>
      <c r="Q6" s="684"/>
      <c r="R6" s="685"/>
      <c r="S6" s="685"/>
      <c r="T6" s="685"/>
      <c r="U6" s="685"/>
      <c r="V6" s="685"/>
      <c r="W6" s="686"/>
    </row>
    <row r="7" spans="2:23" s="137" customFormat="1" ht="25.5" customHeight="1" x14ac:dyDescent="0.15">
      <c r="B7" s="677" t="s">
        <v>548</v>
      </c>
      <c r="C7" s="690" t="s">
        <v>352</v>
      </c>
      <c r="D7" s="691"/>
      <c r="E7" s="139" t="s">
        <v>390</v>
      </c>
      <c r="F7" s="684"/>
      <c r="G7" s="685"/>
      <c r="H7" s="685"/>
      <c r="I7" s="685"/>
      <c r="J7" s="685"/>
      <c r="K7" s="685"/>
      <c r="L7" s="686"/>
      <c r="M7" s="677" t="s">
        <v>548</v>
      </c>
      <c r="N7" s="690" t="s">
        <v>352</v>
      </c>
      <c r="O7" s="691"/>
      <c r="P7" s="139" t="s">
        <v>390</v>
      </c>
      <c r="Q7" s="684"/>
      <c r="R7" s="685"/>
      <c r="S7" s="685"/>
      <c r="T7" s="685"/>
      <c r="U7" s="685"/>
      <c r="V7" s="685"/>
      <c r="W7" s="686"/>
    </row>
    <row r="8" spans="2:23" s="137" customFormat="1" ht="25.5" customHeight="1" x14ac:dyDescent="0.15">
      <c r="B8" s="678"/>
      <c r="C8" s="690" t="s">
        <v>353</v>
      </c>
      <c r="D8" s="691"/>
      <c r="E8" s="136" t="s">
        <v>391</v>
      </c>
      <c r="F8" s="684"/>
      <c r="G8" s="685"/>
      <c r="H8" s="685"/>
      <c r="I8" s="685"/>
      <c r="J8" s="685"/>
      <c r="K8" s="685"/>
      <c r="L8" s="686"/>
      <c r="M8" s="678"/>
      <c r="N8" s="690" t="s">
        <v>353</v>
      </c>
      <c r="O8" s="691"/>
      <c r="P8" s="136" t="s">
        <v>391</v>
      </c>
      <c r="Q8" s="684"/>
      <c r="R8" s="685"/>
      <c r="S8" s="685"/>
      <c r="T8" s="685"/>
      <c r="U8" s="685"/>
      <c r="V8" s="685"/>
      <c r="W8" s="686"/>
    </row>
    <row r="9" spans="2:23" s="137" customFormat="1" ht="25.5" customHeight="1" x14ac:dyDescent="0.15">
      <c r="B9" s="692" t="s">
        <v>355</v>
      </c>
      <c r="C9" s="693"/>
      <c r="D9" s="694"/>
      <c r="E9" s="140" t="s">
        <v>167</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575</v>
      </c>
      <c r="F13" s="675"/>
      <c r="G13" s="676"/>
      <c r="H13" s="665" t="s">
        <v>554</v>
      </c>
      <c r="I13" s="665"/>
      <c r="J13" s="666" t="s">
        <v>576</v>
      </c>
      <c r="K13" s="666"/>
      <c r="L13" s="666"/>
      <c r="M13" s="665" t="s">
        <v>552</v>
      </c>
      <c r="N13" s="665"/>
      <c r="O13" s="665"/>
      <c r="P13" s="674" t="s">
        <v>577</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578</v>
      </c>
      <c r="F15" s="660"/>
      <c r="G15" s="660"/>
      <c r="H15" s="660"/>
      <c r="I15" s="660"/>
      <c r="J15" s="660"/>
      <c r="K15" s="660"/>
      <c r="L15" s="661"/>
      <c r="M15" s="658" t="s">
        <v>560</v>
      </c>
      <c r="N15" s="658"/>
      <c r="O15" s="658"/>
      <c r="P15" s="659" t="s">
        <v>578</v>
      </c>
      <c r="Q15" s="660"/>
      <c r="R15" s="660"/>
      <c r="S15" s="660"/>
      <c r="T15" s="660"/>
      <c r="U15" s="660"/>
      <c r="V15" s="660"/>
      <c r="W15" s="661"/>
    </row>
    <row r="16" spans="2:23" s="137" customFormat="1" ht="25.5" customHeight="1" x14ac:dyDescent="0.15">
      <c r="B16" s="680" t="s">
        <v>546</v>
      </c>
      <c r="C16" s="680" t="s">
        <v>288</v>
      </c>
      <c r="D16" s="680"/>
      <c r="E16" s="136" t="s">
        <v>185</v>
      </c>
      <c r="F16" s="681"/>
      <c r="G16" s="682"/>
      <c r="H16" s="682"/>
      <c r="I16" s="682"/>
      <c r="J16" s="682"/>
      <c r="K16" s="682"/>
      <c r="L16" s="683"/>
      <c r="M16" s="680" t="s">
        <v>546</v>
      </c>
      <c r="N16" s="680" t="s">
        <v>288</v>
      </c>
      <c r="O16" s="680"/>
      <c r="P16" s="136" t="s">
        <v>185</v>
      </c>
      <c r="Q16" s="684"/>
      <c r="R16" s="685"/>
      <c r="S16" s="685"/>
      <c r="T16" s="685"/>
      <c r="U16" s="685"/>
      <c r="V16" s="685"/>
      <c r="W16" s="686"/>
    </row>
    <row r="17" spans="2:24" s="137" customFormat="1" ht="25.5" customHeight="1" x14ac:dyDescent="0.15">
      <c r="B17" s="680"/>
      <c r="C17" s="680" t="s">
        <v>547</v>
      </c>
      <c r="D17" s="680"/>
      <c r="E17" s="138">
        <v>6</v>
      </c>
      <c r="F17" s="684"/>
      <c r="G17" s="685"/>
      <c r="H17" s="685"/>
      <c r="I17" s="685"/>
      <c r="J17" s="685"/>
      <c r="K17" s="685"/>
      <c r="L17" s="686"/>
      <c r="M17" s="680"/>
      <c r="N17" s="680" t="s">
        <v>547</v>
      </c>
      <c r="O17" s="680"/>
      <c r="P17" s="138">
        <v>7</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397</v>
      </c>
      <c r="F19" s="684"/>
      <c r="G19" s="685"/>
      <c r="H19" s="685"/>
      <c r="I19" s="685"/>
      <c r="J19" s="685"/>
      <c r="K19" s="685"/>
      <c r="L19" s="686"/>
      <c r="M19" s="680"/>
      <c r="N19" s="680" t="s">
        <v>353</v>
      </c>
      <c r="O19" s="680"/>
      <c r="P19" s="136" t="s">
        <v>399</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579</v>
      </c>
      <c r="F24" s="675"/>
      <c r="G24" s="676"/>
      <c r="H24" s="665" t="s">
        <v>554</v>
      </c>
      <c r="I24" s="665"/>
      <c r="J24" s="674" t="s">
        <v>576</v>
      </c>
      <c r="K24" s="675"/>
      <c r="L24" s="676"/>
      <c r="M24" s="665" t="s">
        <v>552</v>
      </c>
      <c r="N24" s="665"/>
      <c r="O24" s="665"/>
      <c r="P24" s="674" t="s">
        <v>580</v>
      </c>
      <c r="Q24" s="675"/>
      <c r="R24" s="676"/>
      <c r="S24" s="665" t="s">
        <v>554</v>
      </c>
      <c r="T24" s="665"/>
      <c r="U24" s="666" t="s">
        <v>576</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581</v>
      </c>
      <c r="F26" s="660"/>
      <c r="G26" s="660"/>
      <c r="H26" s="660"/>
      <c r="I26" s="660"/>
      <c r="J26" s="660"/>
      <c r="K26" s="660"/>
      <c r="L26" s="661"/>
      <c r="M26" s="658" t="s">
        <v>560</v>
      </c>
      <c r="N26" s="658"/>
      <c r="O26" s="658"/>
      <c r="P26" s="659" t="s">
        <v>582</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BA7CA4D1-581A-4440-BC10-41903E8414C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33CA3-383C-433C-82A0-9C1D2E28C83A}">
  <sheetPr codeName="Sheet18"/>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188</v>
      </c>
      <c r="F5" s="681"/>
      <c r="G5" s="682"/>
      <c r="H5" s="682"/>
      <c r="I5" s="682"/>
      <c r="J5" s="682"/>
      <c r="K5" s="682"/>
      <c r="L5" s="683"/>
      <c r="M5" s="677" t="s">
        <v>546</v>
      </c>
      <c r="N5" s="690" t="s">
        <v>288</v>
      </c>
      <c r="O5" s="691"/>
      <c r="P5" s="136" t="s">
        <v>188</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396</v>
      </c>
      <c r="Q7" s="684"/>
      <c r="R7" s="685"/>
      <c r="S7" s="685"/>
      <c r="T7" s="685"/>
      <c r="U7" s="685"/>
      <c r="V7" s="685"/>
      <c r="W7" s="686"/>
    </row>
    <row r="8" spans="2:23" s="137" customFormat="1" ht="25.5" customHeight="1" x14ac:dyDescent="0.15">
      <c r="B8" s="678"/>
      <c r="C8" s="690" t="s">
        <v>353</v>
      </c>
      <c r="D8" s="691"/>
      <c r="E8" s="136" t="s">
        <v>401</v>
      </c>
      <c r="F8" s="684"/>
      <c r="G8" s="685"/>
      <c r="H8" s="685"/>
      <c r="I8" s="685"/>
      <c r="J8" s="685"/>
      <c r="K8" s="685"/>
      <c r="L8" s="686"/>
      <c r="M8" s="678"/>
      <c r="N8" s="690" t="s">
        <v>353</v>
      </c>
      <c r="O8" s="691"/>
      <c r="P8" s="136" t="s">
        <v>397</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895</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c r="Q12" s="684"/>
      <c r="R12" s="685"/>
      <c r="S12" s="685"/>
      <c r="T12" s="685"/>
      <c r="U12" s="685"/>
      <c r="V12" s="685"/>
      <c r="W12" s="686"/>
    </row>
    <row r="13" spans="2:23" s="137" customFormat="1" ht="25.5" customHeight="1" x14ac:dyDescent="0.15">
      <c r="B13" s="665" t="s">
        <v>552</v>
      </c>
      <c r="C13" s="665"/>
      <c r="D13" s="665"/>
      <c r="E13" s="674" t="s">
        <v>583</v>
      </c>
      <c r="F13" s="675"/>
      <c r="G13" s="676"/>
      <c r="H13" s="665" t="s">
        <v>554</v>
      </c>
      <c r="I13" s="665"/>
      <c r="J13" s="666" t="s">
        <v>584</v>
      </c>
      <c r="K13" s="666"/>
      <c r="L13" s="666"/>
      <c r="M13" s="665" t="s">
        <v>552</v>
      </c>
      <c r="N13" s="665"/>
      <c r="O13" s="665"/>
      <c r="P13" s="674" t="s">
        <v>585</v>
      </c>
      <c r="Q13" s="675"/>
      <c r="R13" s="676"/>
      <c r="S13" s="665" t="s">
        <v>554</v>
      </c>
      <c r="T13" s="665"/>
      <c r="U13" s="666" t="s">
        <v>576</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586</v>
      </c>
      <c r="F15" s="660"/>
      <c r="G15" s="660"/>
      <c r="H15" s="660"/>
      <c r="I15" s="660"/>
      <c r="J15" s="660"/>
      <c r="K15" s="660"/>
      <c r="L15" s="661"/>
      <c r="M15" s="658" t="s">
        <v>560</v>
      </c>
      <c r="N15" s="658"/>
      <c r="O15" s="658"/>
      <c r="P15" s="659" t="s">
        <v>581</v>
      </c>
      <c r="Q15" s="660"/>
      <c r="R15" s="660"/>
      <c r="S15" s="660"/>
      <c r="T15" s="660"/>
      <c r="U15" s="660"/>
      <c r="V15" s="660"/>
      <c r="W15" s="661"/>
    </row>
    <row r="16" spans="2:23" s="137" customFormat="1" ht="25.5" customHeight="1" x14ac:dyDescent="0.15">
      <c r="B16" s="680" t="s">
        <v>546</v>
      </c>
      <c r="C16" s="680" t="s">
        <v>288</v>
      </c>
      <c r="D16" s="680"/>
      <c r="E16" s="136" t="s">
        <v>190</v>
      </c>
      <c r="F16" s="681"/>
      <c r="G16" s="682"/>
      <c r="H16" s="682"/>
      <c r="I16" s="682"/>
      <c r="J16" s="682"/>
      <c r="K16" s="682"/>
      <c r="L16" s="683"/>
      <c r="M16" s="680" t="s">
        <v>546</v>
      </c>
      <c r="N16" s="680" t="s">
        <v>288</v>
      </c>
      <c r="O16" s="680"/>
      <c r="P16" s="136" t="s">
        <v>190</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404</v>
      </c>
      <c r="F19" s="684"/>
      <c r="G19" s="685"/>
      <c r="H19" s="685"/>
      <c r="I19" s="685"/>
      <c r="J19" s="685"/>
      <c r="K19" s="685"/>
      <c r="L19" s="686"/>
      <c r="M19" s="680"/>
      <c r="N19" s="680" t="s">
        <v>353</v>
      </c>
      <c r="O19" s="680"/>
      <c r="P19" s="136" t="s">
        <v>397</v>
      </c>
      <c r="Q19" s="684"/>
      <c r="R19" s="685"/>
      <c r="S19" s="685"/>
      <c r="T19" s="685"/>
      <c r="U19" s="685"/>
      <c r="V19" s="685"/>
      <c r="W19" s="686"/>
    </row>
    <row r="20" spans="2:24" s="137" customFormat="1" ht="25.5" customHeight="1" x14ac:dyDescent="0.15">
      <c r="B20" s="658" t="s">
        <v>355</v>
      </c>
      <c r="C20" s="658"/>
      <c r="D20" s="658"/>
      <c r="E20" s="140" t="s">
        <v>162</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382</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587</v>
      </c>
      <c r="F24" s="675"/>
      <c r="G24" s="676"/>
      <c r="H24" s="665" t="s">
        <v>554</v>
      </c>
      <c r="I24" s="665"/>
      <c r="J24" s="674" t="s">
        <v>576</v>
      </c>
      <c r="K24" s="675"/>
      <c r="L24" s="676"/>
      <c r="M24" s="665" t="s">
        <v>552</v>
      </c>
      <c r="N24" s="665"/>
      <c r="O24" s="665"/>
      <c r="P24" s="674" t="s">
        <v>577</v>
      </c>
      <c r="Q24" s="675"/>
      <c r="R24" s="676"/>
      <c r="S24" s="665" t="s">
        <v>554</v>
      </c>
      <c r="T24" s="665"/>
      <c r="U24" s="666" t="s">
        <v>576</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588</v>
      </c>
      <c r="F26" s="660"/>
      <c r="G26" s="660"/>
      <c r="H26" s="660"/>
      <c r="I26" s="660"/>
      <c r="J26" s="660"/>
      <c r="K26" s="660"/>
      <c r="L26" s="661"/>
      <c r="M26" s="658" t="s">
        <v>560</v>
      </c>
      <c r="N26" s="658"/>
      <c r="O26" s="658"/>
      <c r="P26" s="659" t="s">
        <v>589</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3A4ADF10-50B8-47E0-AFB0-506070032D0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033F2-F93E-420E-93CD-3558CB243BFF}">
  <sheetPr codeName="Sheet19"/>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191</v>
      </c>
      <c r="F5" s="681"/>
      <c r="G5" s="682"/>
      <c r="H5" s="682"/>
      <c r="I5" s="682"/>
      <c r="J5" s="682"/>
      <c r="K5" s="682"/>
      <c r="L5" s="683"/>
      <c r="M5" s="677" t="s">
        <v>546</v>
      </c>
      <c r="N5" s="690" t="s">
        <v>288</v>
      </c>
      <c r="O5" s="691"/>
      <c r="P5" s="136" t="s">
        <v>192</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401</v>
      </c>
      <c r="F8" s="684"/>
      <c r="G8" s="685"/>
      <c r="H8" s="685"/>
      <c r="I8" s="685"/>
      <c r="J8" s="685"/>
      <c r="K8" s="685"/>
      <c r="L8" s="686"/>
      <c r="M8" s="678"/>
      <c r="N8" s="690" t="s">
        <v>353</v>
      </c>
      <c r="O8" s="691"/>
      <c r="P8" s="136" t="s">
        <v>407</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590</v>
      </c>
      <c r="F13" s="675"/>
      <c r="G13" s="676"/>
      <c r="H13" s="665" t="s">
        <v>554</v>
      </c>
      <c r="I13" s="665"/>
      <c r="J13" s="666" t="s">
        <v>591</v>
      </c>
      <c r="K13" s="666"/>
      <c r="L13" s="666"/>
      <c r="M13" s="665" t="s">
        <v>552</v>
      </c>
      <c r="N13" s="665"/>
      <c r="O13" s="665"/>
      <c r="P13" s="674" t="s">
        <v>592</v>
      </c>
      <c r="Q13" s="675"/>
      <c r="R13" s="676"/>
      <c r="S13" s="665" t="s">
        <v>554</v>
      </c>
      <c r="T13" s="665"/>
      <c r="U13" s="666" t="s">
        <v>555</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586</v>
      </c>
      <c r="F15" s="660"/>
      <c r="G15" s="660"/>
      <c r="H15" s="660"/>
      <c r="I15" s="660"/>
      <c r="J15" s="660"/>
      <c r="K15" s="660"/>
      <c r="L15" s="661"/>
      <c r="M15" s="658" t="s">
        <v>560</v>
      </c>
      <c r="N15" s="658"/>
      <c r="O15" s="658"/>
      <c r="P15" s="659" t="s">
        <v>593</v>
      </c>
      <c r="Q15" s="660"/>
      <c r="R15" s="660"/>
      <c r="S15" s="660"/>
      <c r="T15" s="660"/>
      <c r="U15" s="660"/>
      <c r="V15" s="660"/>
      <c r="W15" s="661"/>
    </row>
    <row r="16" spans="2:23" s="137" customFormat="1" ht="25.5" customHeight="1" x14ac:dyDescent="0.15">
      <c r="B16" s="680" t="s">
        <v>546</v>
      </c>
      <c r="C16" s="680" t="s">
        <v>288</v>
      </c>
      <c r="D16" s="680"/>
      <c r="E16" s="136" t="s">
        <v>192</v>
      </c>
      <c r="F16" s="681"/>
      <c r="G16" s="682"/>
      <c r="H16" s="682"/>
      <c r="I16" s="682"/>
      <c r="J16" s="682"/>
      <c r="K16" s="682"/>
      <c r="L16" s="683"/>
      <c r="M16" s="680" t="s">
        <v>546</v>
      </c>
      <c r="N16" s="680" t="s">
        <v>288</v>
      </c>
      <c r="O16" s="680"/>
      <c r="P16" s="136" t="s">
        <v>192</v>
      </c>
      <c r="Q16" s="684"/>
      <c r="R16" s="685"/>
      <c r="S16" s="685"/>
      <c r="T16" s="685"/>
      <c r="U16" s="685"/>
      <c r="V16" s="685"/>
      <c r="W16" s="686"/>
    </row>
    <row r="17" spans="2:24" s="137" customFormat="1" ht="25.5" customHeight="1" x14ac:dyDescent="0.15">
      <c r="B17" s="680"/>
      <c r="C17" s="680" t="s">
        <v>547</v>
      </c>
      <c r="D17" s="680"/>
      <c r="E17" s="138">
        <v>2</v>
      </c>
      <c r="F17" s="684"/>
      <c r="G17" s="685"/>
      <c r="H17" s="685"/>
      <c r="I17" s="685"/>
      <c r="J17" s="685"/>
      <c r="K17" s="685"/>
      <c r="L17" s="686"/>
      <c r="M17" s="680"/>
      <c r="N17" s="680" t="s">
        <v>547</v>
      </c>
      <c r="O17" s="680"/>
      <c r="P17" s="138">
        <v>3</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404</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594</v>
      </c>
      <c r="F24" s="675"/>
      <c r="G24" s="676"/>
      <c r="H24" s="665" t="s">
        <v>554</v>
      </c>
      <c r="I24" s="665"/>
      <c r="J24" s="674" t="s">
        <v>595</v>
      </c>
      <c r="K24" s="675"/>
      <c r="L24" s="676"/>
      <c r="M24" s="665" t="s">
        <v>552</v>
      </c>
      <c r="N24" s="665"/>
      <c r="O24" s="665"/>
      <c r="P24" s="674" t="s">
        <v>596</v>
      </c>
      <c r="Q24" s="675"/>
      <c r="R24" s="676"/>
      <c r="S24" s="665" t="s">
        <v>554</v>
      </c>
      <c r="T24" s="665"/>
      <c r="U24" s="666" t="s">
        <v>597</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598</v>
      </c>
      <c r="F26" s="660"/>
      <c r="G26" s="660"/>
      <c r="H26" s="660"/>
      <c r="I26" s="660"/>
      <c r="J26" s="660"/>
      <c r="K26" s="660"/>
      <c r="L26" s="661"/>
      <c r="M26" s="658" t="s">
        <v>560</v>
      </c>
      <c r="N26" s="658"/>
      <c r="O26" s="658"/>
      <c r="P26" s="659" t="s">
        <v>586</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C9C1CED1-14F2-4877-B44D-7DD038EFF62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0E3C7-6B30-4E68-A127-8358A27CFDDD}">
  <sheetPr codeName="Sheet20"/>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192</v>
      </c>
      <c r="F5" s="681"/>
      <c r="G5" s="682"/>
      <c r="H5" s="682"/>
      <c r="I5" s="682"/>
      <c r="J5" s="682"/>
      <c r="K5" s="682"/>
      <c r="L5" s="683"/>
      <c r="M5" s="677" t="s">
        <v>546</v>
      </c>
      <c r="N5" s="690" t="s">
        <v>288</v>
      </c>
      <c r="O5" s="691"/>
      <c r="P5" s="136" t="s">
        <v>192</v>
      </c>
      <c r="Q5" s="684"/>
      <c r="R5" s="685"/>
      <c r="S5" s="685"/>
      <c r="T5" s="685"/>
      <c r="U5" s="685"/>
      <c r="V5" s="685"/>
      <c r="W5" s="686"/>
    </row>
    <row r="6" spans="2:23" s="137" customFormat="1" ht="25.5" customHeight="1" x14ac:dyDescent="0.15">
      <c r="B6" s="679"/>
      <c r="C6" s="690" t="s">
        <v>547</v>
      </c>
      <c r="D6" s="691"/>
      <c r="E6" s="138">
        <v>4</v>
      </c>
      <c r="F6" s="684"/>
      <c r="G6" s="685"/>
      <c r="H6" s="685"/>
      <c r="I6" s="685"/>
      <c r="J6" s="685"/>
      <c r="K6" s="685"/>
      <c r="L6" s="686"/>
      <c r="M6" s="679"/>
      <c r="N6" s="690" t="s">
        <v>547</v>
      </c>
      <c r="O6" s="691"/>
      <c r="P6" s="138">
        <v>5</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407</v>
      </c>
      <c r="F8" s="684"/>
      <c r="G8" s="685"/>
      <c r="H8" s="685"/>
      <c r="I8" s="685"/>
      <c r="J8" s="685"/>
      <c r="K8" s="685"/>
      <c r="L8" s="686"/>
      <c r="M8" s="678"/>
      <c r="N8" s="690" t="s">
        <v>353</v>
      </c>
      <c r="O8" s="691"/>
      <c r="P8" s="136" t="s">
        <v>376</v>
      </c>
      <c r="Q8" s="684"/>
      <c r="R8" s="685"/>
      <c r="S8" s="685"/>
      <c r="T8" s="685"/>
      <c r="U8" s="685"/>
      <c r="V8" s="685"/>
      <c r="W8" s="686"/>
    </row>
    <row r="9" spans="2:23" s="137" customFormat="1" ht="25.5" customHeight="1" x14ac:dyDescent="0.15">
      <c r="B9" s="692" t="s">
        <v>355</v>
      </c>
      <c r="C9" s="693"/>
      <c r="D9" s="694"/>
      <c r="E9" s="140" t="s">
        <v>165</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599</v>
      </c>
      <c r="F13" s="675"/>
      <c r="G13" s="676"/>
      <c r="H13" s="665" t="s">
        <v>554</v>
      </c>
      <c r="I13" s="665"/>
      <c r="J13" s="666" t="s">
        <v>576</v>
      </c>
      <c r="K13" s="666"/>
      <c r="L13" s="666"/>
      <c r="M13" s="665" t="s">
        <v>552</v>
      </c>
      <c r="N13" s="665"/>
      <c r="O13" s="665"/>
      <c r="P13" s="674" t="s">
        <v>600</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601</v>
      </c>
      <c r="F15" s="660"/>
      <c r="G15" s="660"/>
      <c r="H15" s="660"/>
      <c r="I15" s="660"/>
      <c r="J15" s="660"/>
      <c r="K15" s="660"/>
      <c r="L15" s="661"/>
      <c r="M15" s="658" t="s">
        <v>560</v>
      </c>
      <c r="N15" s="658"/>
      <c r="O15" s="658"/>
      <c r="P15" s="659" t="s">
        <v>602</v>
      </c>
      <c r="Q15" s="660"/>
      <c r="R15" s="660"/>
      <c r="S15" s="660"/>
      <c r="T15" s="660"/>
      <c r="U15" s="660"/>
      <c r="V15" s="660"/>
      <c r="W15" s="661"/>
    </row>
    <row r="16" spans="2:23" s="137" customFormat="1" ht="25.5" customHeight="1" x14ac:dyDescent="0.15">
      <c r="B16" s="680" t="s">
        <v>546</v>
      </c>
      <c r="C16" s="680" t="s">
        <v>288</v>
      </c>
      <c r="D16" s="680"/>
      <c r="E16" s="136" t="s">
        <v>192</v>
      </c>
      <c r="F16" s="681"/>
      <c r="G16" s="682"/>
      <c r="H16" s="682"/>
      <c r="I16" s="682"/>
      <c r="J16" s="682"/>
      <c r="K16" s="682"/>
      <c r="L16" s="683"/>
      <c r="M16" s="680" t="s">
        <v>546</v>
      </c>
      <c r="N16" s="680" t="s">
        <v>288</v>
      </c>
      <c r="O16" s="680"/>
      <c r="P16" s="136" t="s">
        <v>192</v>
      </c>
      <c r="Q16" s="684"/>
      <c r="R16" s="685"/>
      <c r="S16" s="685"/>
      <c r="T16" s="685"/>
      <c r="U16" s="685"/>
      <c r="V16" s="685"/>
      <c r="W16" s="686"/>
    </row>
    <row r="17" spans="2:24" s="137" customFormat="1" ht="25.5" customHeight="1" x14ac:dyDescent="0.15">
      <c r="B17" s="680"/>
      <c r="C17" s="680" t="s">
        <v>547</v>
      </c>
      <c r="D17" s="680"/>
      <c r="E17" s="138">
        <v>6</v>
      </c>
      <c r="F17" s="684"/>
      <c r="G17" s="685"/>
      <c r="H17" s="685"/>
      <c r="I17" s="685"/>
      <c r="J17" s="685"/>
      <c r="K17" s="685"/>
      <c r="L17" s="686"/>
      <c r="M17" s="680"/>
      <c r="N17" s="680" t="s">
        <v>547</v>
      </c>
      <c r="O17" s="680"/>
      <c r="P17" s="138">
        <v>7</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376</v>
      </c>
      <c r="F19" s="684"/>
      <c r="G19" s="685"/>
      <c r="H19" s="685"/>
      <c r="I19" s="685"/>
      <c r="J19" s="685"/>
      <c r="K19" s="685"/>
      <c r="L19" s="686"/>
      <c r="M19" s="680"/>
      <c r="N19" s="680" t="s">
        <v>353</v>
      </c>
      <c r="O19" s="680"/>
      <c r="P19" s="136" t="s">
        <v>397</v>
      </c>
      <c r="Q19" s="684"/>
      <c r="R19" s="685"/>
      <c r="S19" s="685"/>
      <c r="T19" s="685"/>
      <c r="U19" s="685"/>
      <c r="V19" s="685"/>
      <c r="W19" s="686"/>
    </row>
    <row r="20" spans="2:24" s="137" customFormat="1" ht="25.5" customHeight="1" x14ac:dyDescent="0.15">
      <c r="B20" s="658" t="s">
        <v>355</v>
      </c>
      <c r="C20" s="658"/>
      <c r="D20" s="658"/>
      <c r="E20" s="140" t="s">
        <v>165</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165</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382</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603</v>
      </c>
      <c r="F24" s="675"/>
      <c r="G24" s="676"/>
      <c r="H24" s="665" t="s">
        <v>554</v>
      </c>
      <c r="I24" s="665"/>
      <c r="J24" s="674" t="s">
        <v>576</v>
      </c>
      <c r="K24" s="675"/>
      <c r="L24" s="676"/>
      <c r="M24" s="665" t="s">
        <v>552</v>
      </c>
      <c r="N24" s="665"/>
      <c r="O24" s="665"/>
      <c r="P24" s="674" t="s">
        <v>585</v>
      </c>
      <c r="Q24" s="675"/>
      <c r="R24" s="676"/>
      <c r="S24" s="665" t="s">
        <v>554</v>
      </c>
      <c r="T24" s="665"/>
      <c r="U24" s="666" t="s">
        <v>576</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604</v>
      </c>
      <c r="F26" s="660"/>
      <c r="G26" s="660"/>
      <c r="H26" s="660"/>
      <c r="I26" s="660"/>
      <c r="J26" s="660"/>
      <c r="K26" s="660"/>
      <c r="L26" s="661"/>
      <c r="M26" s="658" t="s">
        <v>560</v>
      </c>
      <c r="N26" s="658"/>
      <c r="O26" s="658"/>
      <c r="P26" s="659" t="s">
        <v>589</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FF241EB1-FDF2-4CFF-A753-D532B939C94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2CAC0-95F2-4CF1-A8E8-92824543A82C}">
  <sheetPr codeName="Sheet21"/>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193</v>
      </c>
      <c r="F5" s="681"/>
      <c r="G5" s="682"/>
      <c r="H5" s="682"/>
      <c r="I5" s="682"/>
      <c r="J5" s="682"/>
      <c r="K5" s="682"/>
      <c r="L5" s="683"/>
      <c r="M5" s="677" t="s">
        <v>546</v>
      </c>
      <c r="N5" s="690" t="s">
        <v>288</v>
      </c>
      <c r="O5" s="691"/>
      <c r="P5" s="136" t="s">
        <v>193</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407</v>
      </c>
      <c r="F8" s="684"/>
      <c r="G8" s="685"/>
      <c r="H8" s="685"/>
      <c r="I8" s="685"/>
      <c r="J8" s="685"/>
      <c r="K8" s="685"/>
      <c r="L8" s="686"/>
      <c r="M8" s="678"/>
      <c r="N8" s="690" t="s">
        <v>353</v>
      </c>
      <c r="O8" s="691"/>
      <c r="P8" s="136" t="s">
        <v>407</v>
      </c>
      <c r="Q8" s="684"/>
      <c r="R8" s="685"/>
      <c r="S8" s="685"/>
      <c r="T8" s="685"/>
      <c r="U8" s="685"/>
      <c r="V8" s="685"/>
      <c r="W8" s="686"/>
    </row>
    <row r="9" spans="2:23" s="137" customFormat="1" ht="25.5" customHeight="1" x14ac:dyDescent="0.15">
      <c r="B9" s="692" t="s">
        <v>355</v>
      </c>
      <c r="C9" s="693"/>
      <c r="D9" s="694"/>
      <c r="E9" s="140" t="s">
        <v>165</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605</v>
      </c>
      <c r="F13" s="675"/>
      <c r="G13" s="676"/>
      <c r="H13" s="665" t="s">
        <v>554</v>
      </c>
      <c r="I13" s="665"/>
      <c r="J13" s="666" t="s">
        <v>555</v>
      </c>
      <c r="K13" s="666"/>
      <c r="L13" s="666"/>
      <c r="M13" s="665" t="s">
        <v>552</v>
      </c>
      <c r="N13" s="665"/>
      <c r="O13" s="665"/>
      <c r="P13" s="674" t="s">
        <v>606</v>
      </c>
      <c r="Q13" s="675"/>
      <c r="R13" s="676"/>
      <c r="S13" s="665" t="s">
        <v>554</v>
      </c>
      <c r="T13" s="665"/>
      <c r="U13" s="666" t="s">
        <v>555</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601</v>
      </c>
      <c r="F15" s="660"/>
      <c r="G15" s="660"/>
      <c r="H15" s="660"/>
      <c r="I15" s="660"/>
      <c r="J15" s="660"/>
      <c r="K15" s="660"/>
      <c r="L15" s="661"/>
      <c r="M15" s="658" t="s">
        <v>560</v>
      </c>
      <c r="N15" s="658"/>
      <c r="O15" s="658"/>
      <c r="P15" s="659" t="s">
        <v>607</v>
      </c>
      <c r="Q15" s="660"/>
      <c r="R15" s="660"/>
      <c r="S15" s="660"/>
      <c r="T15" s="660"/>
      <c r="U15" s="660"/>
      <c r="V15" s="660"/>
      <c r="W15" s="661"/>
    </row>
    <row r="16" spans="2:23" s="137" customFormat="1" ht="25.5" customHeight="1" x14ac:dyDescent="0.15">
      <c r="B16" s="680" t="s">
        <v>546</v>
      </c>
      <c r="C16" s="680" t="s">
        <v>288</v>
      </c>
      <c r="D16" s="680"/>
      <c r="E16" s="136" t="s">
        <v>193</v>
      </c>
      <c r="F16" s="681"/>
      <c r="G16" s="682"/>
      <c r="H16" s="682"/>
      <c r="I16" s="682"/>
      <c r="J16" s="682"/>
      <c r="K16" s="682"/>
      <c r="L16" s="683"/>
      <c r="M16" s="680" t="s">
        <v>546</v>
      </c>
      <c r="N16" s="680" t="s">
        <v>288</v>
      </c>
      <c r="O16" s="680"/>
      <c r="P16" s="136" t="s">
        <v>193</v>
      </c>
      <c r="Q16" s="684"/>
      <c r="R16" s="685"/>
      <c r="S16" s="685"/>
      <c r="T16" s="685"/>
      <c r="U16" s="685"/>
      <c r="V16" s="685"/>
      <c r="W16" s="686"/>
    </row>
    <row r="17" spans="2:24" s="137" customFormat="1" ht="25.5" customHeight="1" x14ac:dyDescent="0.15">
      <c r="B17" s="680"/>
      <c r="C17" s="680" t="s">
        <v>547</v>
      </c>
      <c r="D17" s="680"/>
      <c r="E17" s="138">
        <v>3</v>
      </c>
      <c r="F17" s="684"/>
      <c r="G17" s="685"/>
      <c r="H17" s="685"/>
      <c r="I17" s="685"/>
      <c r="J17" s="685"/>
      <c r="K17" s="685"/>
      <c r="L17" s="686"/>
      <c r="M17" s="680"/>
      <c r="N17" s="680" t="s">
        <v>547</v>
      </c>
      <c r="O17" s="680"/>
      <c r="P17" s="138">
        <v>4</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404</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166</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608</v>
      </c>
      <c r="F24" s="675"/>
      <c r="G24" s="676"/>
      <c r="H24" s="665" t="s">
        <v>554</v>
      </c>
      <c r="I24" s="665"/>
      <c r="J24" s="674" t="s">
        <v>609</v>
      </c>
      <c r="K24" s="675"/>
      <c r="L24" s="676"/>
      <c r="M24" s="665" t="s">
        <v>552</v>
      </c>
      <c r="N24" s="665"/>
      <c r="O24" s="665"/>
      <c r="P24" s="674" t="s">
        <v>610</v>
      </c>
      <c r="Q24" s="675"/>
      <c r="R24" s="676"/>
      <c r="S24" s="665" t="s">
        <v>554</v>
      </c>
      <c r="T24" s="665"/>
      <c r="U24" s="666" t="s">
        <v>611</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598</v>
      </c>
      <c r="F26" s="660"/>
      <c r="G26" s="660"/>
      <c r="H26" s="660"/>
      <c r="I26" s="660"/>
      <c r="J26" s="660"/>
      <c r="K26" s="660"/>
      <c r="L26" s="661"/>
      <c r="M26" s="658" t="s">
        <v>560</v>
      </c>
      <c r="N26" s="658"/>
      <c r="O26" s="658"/>
      <c r="P26" s="659" t="s">
        <v>612</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AF10B0D3-E383-4F50-948B-B76E70E68AE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7AD14-386D-4BCF-91FB-A17436E076C3}">
  <sheetPr codeName="Sheet22"/>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193</v>
      </c>
      <c r="F5" s="681"/>
      <c r="G5" s="682"/>
      <c r="H5" s="682"/>
      <c r="I5" s="682"/>
      <c r="J5" s="682"/>
      <c r="K5" s="682"/>
      <c r="L5" s="683"/>
      <c r="M5" s="677" t="s">
        <v>546</v>
      </c>
      <c r="N5" s="690" t="s">
        <v>288</v>
      </c>
      <c r="O5" s="691"/>
      <c r="P5" s="136" t="s">
        <v>194</v>
      </c>
      <c r="Q5" s="684"/>
      <c r="R5" s="685"/>
      <c r="S5" s="685"/>
      <c r="T5" s="685"/>
      <c r="U5" s="685"/>
      <c r="V5" s="685"/>
      <c r="W5" s="686"/>
    </row>
    <row r="6" spans="2:23" s="137" customFormat="1" ht="25.5" customHeight="1" x14ac:dyDescent="0.15">
      <c r="B6" s="679"/>
      <c r="C6" s="690" t="s">
        <v>547</v>
      </c>
      <c r="D6" s="691"/>
      <c r="E6" s="138">
        <v>5</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376</v>
      </c>
      <c r="F8" s="684"/>
      <c r="G8" s="685"/>
      <c r="H8" s="685"/>
      <c r="I8" s="685"/>
      <c r="J8" s="685"/>
      <c r="K8" s="685"/>
      <c r="L8" s="686"/>
      <c r="M8" s="678"/>
      <c r="N8" s="690" t="s">
        <v>353</v>
      </c>
      <c r="O8" s="691"/>
      <c r="P8" s="136" t="s">
        <v>407</v>
      </c>
      <c r="Q8" s="684"/>
      <c r="R8" s="685"/>
      <c r="S8" s="685"/>
      <c r="T8" s="685"/>
      <c r="U8" s="685"/>
      <c r="V8" s="685"/>
      <c r="W8" s="686"/>
    </row>
    <row r="9" spans="2:23" s="137" customFormat="1" ht="25.5" customHeight="1" x14ac:dyDescent="0.15">
      <c r="B9" s="692" t="s">
        <v>355</v>
      </c>
      <c r="C9" s="693"/>
      <c r="D9" s="694"/>
      <c r="E9" s="140" t="s">
        <v>165</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613</v>
      </c>
      <c r="F13" s="675"/>
      <c r="G13" s="676"/>
      <c r="H13" s="665" t="s">
        <v>554</v>
      </c>
      <c r="I13" s="665"/>
      <c r="J13" s="666" t="s">
        <v>576</v>
      </c>
      <c r="K13" s="666"/>
      <c r="L13" s="666"/>
      <c r="M13" s="665" t="s">
        <v>552</v>
      </c>
      <c r="N13" s="665"/>
      <c r="O13" s="665"/>
      <c r="P13" s="674" t="s">
        <v>614</v>
      </c>
      <c r="Q13" s="675"/>
      <c r="R13" s="676"/>
      <c r="S13" s="665" t="s">
        <v>554</v>
      </c>
      <c r="T13" s="665"/>
      <c r="U13" s="666" t="s">
        <v>555</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615</v>
      </c>
      <c r="F15" s="660"/>
      <c r="G15" s="660"/>
      <c r="H15" s="660"/>
      <c r="I15" s="660"/>
      <c r="J15" s="660"/>
      <c r="K15" s="660"/>
      <c r="L15" s="661"/>
      <c r="M15" s="658" t="s">
        <v>560</v>
      </c>
      <c r="N15" s="658"/>
      <c r="O15" s="658"/>
      <c r="P15" s="659" t="s">
        <v>593</v>
      </c>
      <c r="Q15" s="660"/>
      <c r="R15" s="660"/>
      <c r="S15" s="660"/>
      <c r="T15" s="660"/>
      <c r="U15" s="660"/>
      <c r="V15" s="660"/>
      <c r="W15" s="661"/>
    </row>
    <row r="16" spans="2:23" s="137" customFormat="1" ht="25.5" customHeight="1" x14ac:dyDescent="0.15">
      <c r="B16" s="680" t="s">
        <v>546</v>
      </c>
      <c r="C16" s="680" t="s">
        <v>288</v>
      </c>
      <c r="D16" s="680"/>
      <c r="E16" s="136" t="s">
        <v>194</v>
      </c>
      <c r="F16" s="681"/>
      <c r="G16" s="682"/>
      <c r="H16" s="682"/>
      <c r="I16" s="682"/>
      <c r="J16" s="682"/>
      <c r="K16" s="682"/>
      <c r="L16" s="683"/>
      <c r="M16" s="680" t="s">
        <v>546</v>
      </c>
      <c r="N16" s="680" t="s">
        <v>288</v>
      </c>
      <c r="O16" s="680"/>
      <c r="P16" s="136" t="s">
        <v>194</v>
      </c>
      <c r="Q16" s="684"/>
      <c r="R16" s="685"/>
      <c r="S16" s="685"/>
      <c r="T16" s="685"/>
      <c r="U16" s="685"/>
      <c r="V16" s="685"/>
      <c r="W16" s="686"/>
    </row>
    <row r="17" spans="2:24" s="137" customFormat="1" ht="25.5" customHeight="1" x14ac:dyDescent="0.15">
      <c r="B17" s="680"/>
      <c r="C17" s="680" t="s">
        <v>547</v>
      </c>
      <c r="D17" s="680"/>
      <c r="E17" s="138">
        <v>2</v>
      </c>
      <c r="F17" s="684"/>
      <c r="G17" s="685"/>
      <c r="H17" s="685"/>
      <c r="I17" s="685"/>
      <c r="J17" s="685"/>
      <c r="K17" s="685"/>
      <c r="L17" s="686"/>
      <c r="M17" s="680"/>
      <c r="N17" s="680" t="s">
        <v>547</v>
      </c>
      <c r="O17" s="680"/>
      <c r="P17" s="138">
        <v>3</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404</v>
      </c>
      <c r="F19" s="684"/>
      <c r="G19" s="685"/>
      <c r="H19" s="685"/>
      <c r="I19" s="685"/>
      <c r="J19" s="685"/>
      <c r="K19" s="685"/>
      <c r="L19" s="686"/>
      <c r="M19" s="680"/>
      <c r="N19" s="680" t="s">
        <v>353</v>
      </c>
      <c r="O19" s="680"/>
      <c r="P19" s="136" t="s">
        <v>397</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594</v>
      </c>
      <c r="F24" s="675"/>
      <c r="G24" s="676"/>
      <c r="H24" s="665" t="s">
        <v>554</v>
      </c>
      <c r="I24" s="665"/>
      <c r="J24" s="674" t="s">
        <v>595</v>
      </c>
      <c r="K24" s="675"/>
      <c r="L24" s="676"/>
      <c r="M24" s="665" t="s">
        <v>552</v>
      </c>
      <c r="N24" s="665"/>
      <c r="O24" s="665"/>
      <c r="P24" s="674" t="s">
        <v>616</v>
      </c>
      <c r="Q24" s="675"/>
      <c r="R24" s="676"/>
      <c r="S24" s="665" t="s">
        <v>554</v>
      </c>
      <c r="T24" s="665"/>
      <c r="U24" s="666" t="s">
        <v>576</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598</v>
      </c>
      <c r="F26" s="660"/>
      <c r="G26" s="660"/>
      <c r="H26" s="660"/>
      <c r="I26" s="660"/>
      <c r="J26" s="660"/>
      <c r="K26" s="660"/>
      <c r="L26" s="661"/>
      <c r="M26" s="658" t="s">
        <v>560</v>
      </c>
      <c r="N26" s="658"/>
      <c r="O26" s="658"/>
      <c r="P26" s="659" t="s">
        <v>617</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75DC61C7-528B-458B-B424-3724EE0AE17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AA5AA-A8A7-48E0-AEF2-7AC28BAE5CCE}">
  <sheetPr codeName="Sheet23"/>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195</v>
      </c>
      <c r="F5" s="681"/>
      <c r="G5" s="682"/>
      <c r="H5" s="682"/>
      <c r="I5" s="682"/>
      <c r="J5" s="682"/>
      <c r="K5" s="682"/>
      <c r="L5" s="683"/>
      <c r="M5" s="677" t="s">
        <v>546</v>
      </c>
      <c r="N5" s="690" t="s">
        <v>288</v>
      </c>
      <c r="O5" s="691"/>
      <c r="P5" s="136" t="s">
        <v>195</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401</v>
      </c>
      <c r="F8" s="684"/>
      <c r="G8" s="685"/>
      <c r="H8" s="685"/>
      <c r="I8" s="685"/>
      <c r="J8" s="685"/>
      <c r="K8" s="685"/>
      <c r="L8" s="686"/>
      <c r="M8" s="678"/>
      <c r="N8" s="690" t="s">
        <v>353</v>
      </c>
      <c r="O8" s="691"/>
      <c r="P8" s="136" t="s">
        <v>420</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162</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618</v>
      </c>
      <c r="F13" s="675"/>
      <c r="G13" s="676"/>
      <c r="H13" s="665" t="s">
        <v>554</v>
      </c>
      <c r="I13" s="665"/>
      <c r="J13" s="666" t="s">
        <v>619</v>
      </c>
      <c r="K13" s="666"/>
      <c r="L13" s="666"/>
      <c r="M13" s="665" t="s">
        <v>552</v>
      </c>
      <c r="N13" s="665"/>
      <c r="O13" s="665"/>
      <c r="P13" s="674" t="s">
        <v>620</v>
      </c>
      <c r="Q13" s="675"/>
      <c r="R13" s="676"/>
      <c r="S13" s="665" t="s">
        <v>554</v>
      </c>
      <c r="T13" s="665"/>
      <c r="U13" s="666" t="s">
        <v>576</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621</v>
      </c>
      <c r="F15" s="660"/>
      <c r="G15" s="660"/>
      <c r="H15" s="660"/>
      <c r="I15" s="660"/>
      <c r="J15" s="660"/>
      <c r="K15" s="660"/>
      <c r="L15" s="661"/>
      <c r="M15" s="658" t="s">
        <v>560</v>
      </c>
      <c r="N15" s="658"/>
      <c r="O15" s="658"/>
      <c r="P15" s="659" t="s">
        <v>622</v>
      </c>
      <c r="Q15" s="660"/>
      <c r="R15" s="660"/>
      <c r="S15" s="660"/>
      <c r="T15" s="660"/>
      <c r="U15" s="660"/>
      <c r="V15" s="660"/>
      <c r="W15" s="661"/>
    </row>
    <row r="16" spans="2:23" s="137" customFormat="1" ht="25.5" customHeight="1" x14ac:dyDescent="0.15">
      <c r="B16" s="680" t="s">
        <v>546</v>
      </c>
      <c r="C16" s="680" t="s">
        <v>288</v>
      </c>
      <c r="D16" s="680"/>
      <c r="E16" s="136" t="s">
        <v>195</v>
      </c>
      <c r="F16" s="681"/>
      <c r="G16" s="682"/>
      <c r="H16" s="682"/>
      <c r="I16" s="682"/>
      <c r="J16" s="682"/>
      <c r="K16" s="682"/>
      <c r="L16" s="683"/>
      <c r="M16" s="680" t="s">
        <v>546</v>
      </c>
      <c r="N16" s="680" t="s">
        <v>288</v>
      </c>
      <c r="O16" s="680"/>
      <c r="P16" s="136" t="s">
        <v>195</v>
      </c>
      <c r="Q16" s="684"/>
      <c r="R16" s="685"/>
      <c r="S16" s="685"/>
      <c r="T16" s="685"/>
      <c r="U16" s="685"/>
      <c r="V16" s="685"/>
      <c r="W16" s="686"/>
    </row>
    <row r="17" spans="2:24" s="137" customFormat="1" ht="25.5" customHeight="1" x14ac:dyDescent="0.15">
      <c r="B17" s="680"/>
      <c r="C17" s="680" t="s">
        <v>547</v>
      </c>
      <c r="D17" s="680"/>
      <c r="E17" s="138">
        <v>3</v>
      </c>
      <c r="F17" s="684"/>
      <c r="G17" s="685"/>
      <c r="H17" s="685"/>
      <c r="I17" s="685"/>
      <c r="J17" s="685"/>
      <c r="K17" s="685"/>
      <c r="L17" s="686"/>
      <c r="M17" s="680"/>
      <c r="N17" s="680" t="s">
        <v>547</v>
      </c>
      <c r="O17" s="680"/>
      <c r="P17" s="138">
        <v>4</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397</v>
      </c>
      <c r="F19" s="684"/>
      <c r="G19" s="685"/>
      <c r="H19" s="685"/>
      <c r="I19" s="685"/>
      <c r="J19" s="685"/>
      <c r="K19" s="685"/>
      <c r="L19" s="686"/>
      <c r="M19" s="680"/>
      <c r="N19" s="680" t="s">
        <v>353</v>
      </c>
      <c r="O19" s="680"/>
      <c r="P19" s="136" t="s">
        <v>399</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166</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623</v>
      </c>
      <c r="F24" s="675"/>
      <c r="G24" s="676"/>
      <c r="H24" s="665" t="s">
        <v>554</v>
      </c>
      <c r="I24" s="665"/>
      <c r="J24" s="674" t="s">
        <v>576</v>
      </c>
      <c r="K24" s="675"/>
      <c r="L24" s="676"/>
      <c r="M24" s="665" t="s">
        <v>552</v>
      </c>
      <c r="N24" s="665"/>
      <c r="O24" s="665"/>
      <c r="P24" s="674" t="s">
        <v>624</v>
      </c>
      <c r="Q24" s="675"/>
      <c r="R24" s="676"/>
      <c r="S24" s="665" t="s">
        <v>554</v>
      </c>
      <c r="T24" s="665"/>
      <c r="U24" s="666" t="s">
        <v>576</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581</v>
      </c>
      <c r="F26" s="660"/>
      <c r="G26" s="660"/>
      <c r="H26" s="660"/>
      <c r="I26" s="660"/>
      <c r="J26" s="660"/>
      <c r="K26" s="660"/>
      <c r="L26" s="661"/>
      <c r="M26" s="658" t="s">
        <v>560</v>
      </c>
      <c r="N26" s="658"/>
      <c r="O26" s="658"/>
      <c r="P26" s="659" t="s">
        <v>625</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AD6D9FD8-9CF3-4D7C-A500-8DD91394D60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4EC4E-8BEF-4398-BFD5-95070F65EDDB}">
  <sheetPr codeName="Sheet24"/>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197</v>
      </c>
      <c r="F5" s="681"/>
      <c r="G5" s="682"/>
      <c r="H5" s="682"/>
      <c r="I5" s="682"/>
      <c r="J5" s="682"/>
      <c r="K5" s="682"/>
      <c r="L5" s="683"/>
      <c r="M5" s="677" t="s">
        <v>546</v>
      </c>
      <c r="N5" s="690" t="s">
        <v>288</v>
      </c>
      <c r="O5" s="691"/>
      <c r="P5" s="136" t="s">
        <v>197</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390</v>
      </c>
      <c r="Q7" s="684"/>
      <c r="R7" s="685"/>
      <c r="S7" s="685"/>
      <c r="T7" s="685"/>
      <c r="U7" s="685"/>
      <c r="V7" s="685"/>
      <c r="W7" s="686"/>
    </row>
    <row r="8" spans="2:23" s="137" customFormat="1" ht="25.5" customHeight="1" x14ac:dyDescent="0.15">
      <c r="B8" s="678"/>
      <c r="C8" s="690" t="s">
        <v>353</v>
      </c>
      <c r="D8" s="691"/>
      <c r="E8" s="136" t="s">
        <v>379</v>
      </c>
      <c r="F8" s="684"/>
      <c r="G8" s="685"/>
      <c r="H8" s="685"/>
      <c r="I8" s="685"/>
      <c r="J8" s="685"/>
      <c r="K8" s="685"/>
      <c r="L8" s="686"/>
      <c r="M8" s="678"/>
      <c r="N8" s="690" t="s">
        <v>353</v>
      </c>
      <c r="O8" s="691"/>
      <c r="P8" s="136" t="s">
        <v>391</v>
      </c>
      <c r="Q8" s="684"/>
      <c r="R8" s="685"/>
      <c r="S8" s="685"/>
      <c r="T8" s="685"/>
      <c r="U8" s="685"/>
      <c r="V8" s="685"/>
      <c r="W8" s="686"/>
    </row>
    <row r="9" spans="2:23" s="137" customFormat="1" ht="25.5" customHeight="1" x14ac:dyDescent="0.15">
      <c r="B9" s="692" t="s">
        <v>355</v>
      </c>
      <c r="C9" s="693"/>
      <c r="D9" s="694"/>
      <c r="E9" s="140" t="s">
        <v>165</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626</v>
      </c>
      <c r="F13" s="675"/>
      <c r="G13" s="676"/>
      <c r="H13" s="665" t="s">
        <v>554</v>
      </c>
      <c r="I13" s="665"/>
      <c r="J13" s="666" t="s">
        <v>555</v>
      </c>
      <c r="K13" s="666"/>
      <c r="L13" s="666"/>
      <c r="M13" s="665" t="s">
        <v>552</v>
      </c>
      <c r="N13" s="665"/>
      <c r="O13" s="665"/>
      <c r="P13" s="674" t="s">
        <v>579</v>
      </c>
      <c r="Q13" s="675"/>
      <c r="R13" s="676"/>
      <c r="S13" s="665" t="s">
        <v>554</v>
      </c>
      <c r="T13" s="665"/>
      <c r="U13" s="666" t="s">
        <v>576</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627</v>
      </c>
      <c r="F15" s="660"/>
      <c r="G15" s="660"/>
      <c r="H15" s="660"/>
      <c r="I15" s="660"/>
      <c r="J15" s="660"/>
      <c r="K15" s="660"/>
      <c r="L15" s="661"/>
      <c r="M15" s="658" t="s">
        <v>560</v>
      </c>
      <c r="N15" s="658"/>
      <c r="O15" s="658"/>
      <c r="P15" s="659" t="s">
        <v>578</v>
      </c>
      <c r="Q15" s="660"/>
      <c r="R15" s="660"/>
      <c r="S15" s="660"/>
      <c r="T15" s="660"/>
      <c r="U15" s="660"/>
      <c r="V15" s="660"/>
      <c r="W15" s="661"/>
    </row>
    <row r="16" spans="2:23" s="137" customFormat="1" ht="25.5" customHeight="1" x14ac:dyDescent="0.15">
      <c r="B16" s="680" t="s">
        <v>546</v>
      </c>
      <c r="C16" s="680" t="s">
        <v>288</v>
      </c>
      <c r="D16" s="680"/>
      <c r="E16" s="136" t="s">
        <v>198</v>
      </c>
      <c r="F16" s="681"/>
      <c r="G16" s="682"/>
      <c r="H16" s="682"/>
      <c r="I16" s="682"/>
      <c r="J16" s="682"/>
      <c r="K16" s="682"/>
      <c r="L16" s="683"/>
      <c r="M16" s="680" t="s">
        <v>546</v>
      </c>
      <c r="N16" s="680" t="s">
        <v>288</v>
      </c>
      <c r="O16" s="680"/>
      <c r="P16" s="136" t="s">
        <v>198</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407</v>
      </c>
      <c r="F19" s="684"/>
      <c r="G19" s="685"/>
      <c r="H19" s="685"/>
      <c r="I19" s="685"/>
      <c r="J19" s="685"/>
      <c r="K19" s="685"/>
      <c r="L19" s="686"/>
      <c r="M19" s="680"/>
      <c r="N19" s="680" t="s">
        <v>353</v>
      </c>
      <c r="O19" s="680"/>
      <c r="P19" s="136" t="s">
        <v>424</v>
      </c>
      <c r="Q19" s="684"/>
      <c r="R19" s="685"/>
      <c r="S19" s="685"/>
      <c r="T19" s="685"/>
      <c r="U19" s="685"/>
      <c r="V19" s="685"/>
      <c r="W19" s="686"/>
    </row>
    <row r="20" spans="2:24" s="137" customFormat="1" ht="25.5" customHeight="1" x14ac:dyDescent="0.15">
      <c r="B20" s="658" t="s">
        <v>355</v>
      </c>
      <c r="C20" s="658"/>
      <c r="D20" s="658"/>
      <c r="E20" s="140" t="s">
        <v>165</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t="s">
        <v>165</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t="s">
        <v>426</v>
      </c>
      <c r="Q23" s="684"/>
      <c r="R23" s="685"/>
      <c r="S23" s="685"/>
      <c r="T23" s="685"/>
      <c r="U23" s="685"/>
      <c r="V23" s="685"/>
      <c r="W23" s="686"/>
    </row>
    <row r="24" spans="2:24" s="137" customFormat="1" ht="25.5" customHeight="1" x14ac:dyDescent="0.15">
      <c r="B24" s="665" t="s">
        <v>552</v>
      </c>
      <c r="C24" s="665"/>
      <c r="D24" s="665"/>
      <c r="E24" s="674" t="s">
        <v>628</v>
      </c>
      <c r="F24" s="675"/>
      <c r="G24" s="676"/>
      <c r="H24" s="665" t="s">
        <v>554</v>
      </c>
      <c r="I24" s="665"/>
      <c r="J24" s="674" t="s">
        <v>555</v>
      </c>
      <c r="K24" s="675"/>
      <c r="L24" s="676"/>
      <c r="M24" s="665" t="s">
        <v>552</v>
      </c>
      <c r="N24" s="665"/>
      <c r="O24" s="665"/>
      <c r="P24" s="674" t="s">
        <v>394</v>
      </c>
      <c r="Q24" s="675"/>
      <c r="R24" s="676"/>
      <c r="S24" s="665" t="s">
        <v>554</v>
      </c>
      <c r="T24" s="665"/>
      <c r="U24" s="666" t="s">
        <v>629</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385</v>
      </c>
      <c r="Q25" s="667"/>
      <c r="R25" s="667"/>
      <c r="S25" s="672" t="s">
        <v>559</v>
      </c>
      <c r="T25" s="673"/>
      <c r="U25" s="668" t="s">
        <v>427</v>
      </c>
      <c r="V25" s="669"/>
      <c r="W25" s="670"/>
    </row>
    <row r="26" spans="2:24" s="137" customFormat="1" ht="39.75" customHeight="1" x14ac:dyDescent="0.15">
      <c r="B26" s="658" t="s">
        <v>560</v>
      </c>
      <c r="C26" s="658"/>
      <c r="D26" s="658"/>
      <c r="E26" s="659" t="s">
        <v>593</v>
      </c>
      <c r="F26" s="660"/>
      <c r="G26" s="660"/>
      <c r="H26" s="660"/>
      <c r="I26" s="660"/>
      <c r="J26" s="660"/>
      <c r="K26" s="660"/>
      <c r="L26" s="661"/>
      <c r="M26" s="658" t="s">
        <v>560</v>
      </c>
      <c r="N26" s="658"/>
      <c r="O26" s="658"/>
      <c r="P26" s="659" t="s">
        <v>630</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4BF08A7F-1138-4E4D-826A-C30E24EC0D7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86549-A8A4-4861-92D9-C519C9D3A2F1}">
  <sheetPr codeName="Sheet25"/>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198</v>
      </c>
      <c r="F5" s="681"/>
      <c r="G5" s="682"/>
      <c r="H5" s="682"/>
      <c r="I5" s="682"/>
      <c r="J5" s="682"/>
      <c r="K5" s="682"/>
      <c r="L5" s="683"/>
      <c r="M5" s="677" t="s">
        <v>546</v>
      </c>
      <c r="N5" s="690" t="s">
        <v>288</v>
      </c>
      <c r="O5" s="691"/>
      <c r="P5" s="136" t="s">
        <v>198</v>
      </c>
      <c r="Q5" s="684"/>
      <c r="R5" s="685"/>
      <c r="S5" s="685"/>
      <c r="T5" s="685"/>
      <c r="U5" s="685"/>
      <c r="V5" s="685"/>
      <c r="W5" s="686"/>
    </row>
    <row r="6" spans="2:23" s="137" customFormat="1" ht="25.5" customHeight="1" x14ac:dyDescent="0.15">
      <c r="B6" s="679"/>
      <c r="C6" s="690" t="s">
        <v>547</v>
      </c>
      <c r="D6" s="691"/>
      <c r="E6" s="138">
        <v>3</v>
      </c>
      <c r="F6" s="684"/>
      <c r="G6" s="685"/>
      <c r="H6" s="685"/>
      <c r="I6" s="685"/>
      <c r="J6" s="685"/>
      <c r="K6" s="685"/>
      <c r="L6" s="686"/>
      <c r="M6" s="679"/>
      <c r="N6" s="690" t="s">
        <v>547</v>
      </c>
      <c r="O6" s="691"/>
      <c r="P6" s="138">
        <v>4</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407</v>
      </c>
      <c r="F8" s="684"/>
      <c r="G8" s="685"/>
      <c r="H8" s="685"/>
      <c r="I8" s="685"/>
      <c r="J8" s="685"/>
      <c r="K8" s="685"/>
      <c r="L8" s="686"/>
      <c r="M8" s="678"/>
      <c r="N8" s="690" t="s">
        <v>353</v>
      </c>
      <c r="O8" s="691"/>
      <c r="P8" s="136" t="s">
        <v>379</v>
      </c>
      <c r="Q8" s="684"/>
      <c r="R8" s="685"/>
      <c r="S8" s="685"/>
      <c r="T8" s="685"/>
      <c r="U8" s="685"/>
      <c r="V8" s="685"/>
      <c r="W8" s="686"/>
    </row>
    <row r="9" spans="2:23" s="137" customFormat="1" ht="25.5" customHeight="1" x14ac:dyDescent="0.15">
      <c r="B9" s="692" t="s">
        <v>355</v>
      </c>
      <c r="C9" s="693"/>
      <c r="D9" s="694"/>
      <c r="E9" s="140" t="s">
        <v>163</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382</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631</v>
      </c>
      <c r="F13" s="675"/>
      <c r="G13" s="676"/>
      <c r="H13" s="665" t="s">
        <v>554</v>
      </c>
      <c r="I13" s="665"/>
      <c r="J13" s="666" t="s">
        <v>632</v>
      </c>
      <c r="K13" s="666"/>
      <c r="L13" s="666"/>
      <c r="M13" s="665" t="s">
        <v>552</v>
      </c>
      <c r="N13" s="665"/>
      <c r="O13" s="665"/>
      <c r="P13" s="674" t="s">
        <v>633</v>
      </c>
      <c r="Q13" s="675"/>
      <c r="R13" s="676"/>
      <c r="S13" s="665" t="s">
        <v>554</v>
      </c>
      <c r="T13" s="665"/>
      <c r="U13" s="666" t="s">
        <v>555</v>
      </c>
      <c r="V13" s="666"/>
      <c r="W13" s="666"/>
    </row>
    <row r="14" spans="2:23" s="137" customFormat="1" ht="25.5" customHeight="1" x14ac:dyDescent="0.15">
      <c r="B14" s="425" t="s">
        <v>558</v>
      </c>
      <c r="C14" s="425"/>
      <c r="D14" s="425"/>
      <c r="E14" s="667" t="s">
        <v>385</v>
      </c>
      <c r="F14" s="667"/>
      <c r="G14" s="667"/>
      <c r="H14" s="460" t="s">
        <v>559</v>
      </c>
      <c r="I14" s="461"/>
      <c r="J14" s="668" t="s">
        <v>384</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634</v>
      </c>
      <c r="F15" s="660"/>
      <c r="G15" s="660"/>
      <c r="H15" s="660"/>
      <c r="I15" s="660"/>
      <c r="J15" s="660"/>
      <c r="K15" s="660"/>
      <c r="L15" s="661"/>
      <c r="M15" s="658" t="s">
        <v>560</v>
      </c>
      <c r="N15" s="658"/>
      <c r="O15" s="658"/>
      <c r="P15" s="659" t="s">
        <v>635</v>
      </c>
      <c r="Q15" s="660"/>
      <c r="R15" s="660"/>
      <c r="S15" s="660"/>
      <c r="T15" s="660"/>
      <c r="U15" s="660"/>
      <c r="V15" s="660"/>
      <c r="W15" s="661"/>
    </row>
    <row r="16" spans="2:23" s="137" customFormat="1" ht="25.5" customHeight="1" x14ac:dyDescent="0.15">
      <c r="B16" s="680" t="s">
        <v>546</v>
      </c>
      <c r="C16" s="680" t="s">
        <v>288</v>
      </c>
      <c r="D16" s="680"/>
      <c r="E16" s="136" t="s">
        <v>198</v>
      </c>
      <c r="F16" s="681"/>
      <c r="G16" s="682"/>
      <c r="H16" s="682"/>
      <c r="I16" s="682"/>
      <c r="J16" s="682"/>
      <c r="K16" s="682"/>
      <c r="L16" s="683"/>
      <c r="M16" s="680" t="s">
        <v>546</v>
      </c>
      <c r="N16" s="680" t="s">
        <v>288</v>
      </c>
      <c r="O16" s="680"/>
      <c r="P16" s="136" t="s">
        <v>200</v>
      </c>
      <c r="Q16" s="684"/>
      <c r="R16" s="685"/>
      <c r="S16" s="685"/>
      <c r="T16" s="685"/>
      <c r="U16" s="685"/>
      <c r="V16" s="685"/>
      <c r="W16" s="686"/>
    </row>
    <row r="17" spans="2:24" s="137" customFormat="1" ht="25.5" customHeight="1" x14ac:dyDescent="0.15">
      <c r="B17" s="680"/>
      <c r="C17" s="680" t="s">
        <v>547</v>
      </c>
      <c r="D17" s="680"/>
      <c r="E17" s="138">
        <v>5</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399</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166</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165</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636</v>
      </c>
      <c r="F24" s="675"/>
      <c r="G24" s="676"/>
      <c r="H24" s="665" t="s">
        <v>554</v>
      </c>
      <c r="I24" s="665"/>
      <c r="J24" s="674" t="s">
        <v>611</v>
      </c>
      <c r="K24" s="675"/>
      <c r="L24" s="676"/>
      <c r="M24" s="665" t="s">
        <v>552</v>
      </c>
      <c r="N24" s="665"/>
      <c r="O24" s="665"/>
      <c r="P24" s="674" t="s">
        <v>637</v>
      </c>
      <c r="Q24" s="675"/>
      <c r="R24" s="676"/>
      <c r="S24" s="665" t="s">
        <v>554</v>
      </c>
      <c r="T24" s="665"/>
      <c r="U24" s="666" t="s">
        <v>638</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625</v>
      </c>
      <c r="F26" s="660"/>
      <c r="G26" s="660"/>
      <c r="H26" s="660"/>
      <c r="I26" s="660"/>
      <c r="J26" s="660"/>
      <c r="K26" s="660"/>
      <c r="L26" s="661"/>
      <c r="M26" s="658" t="s">
        <v>560</v>
      </c>
      <c r="N26" s="658"/>
      <c r="O26" s="658"/>
      <c r="P26" s="659" t="s">
        <v>586</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67E6AA7F-58BA-4C90-A12C-C9C421C1A2E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C0B5E-BA34-4798-9CD1-ED9EA1D04FE6}">
  <sheetPr codeName="Sheet26"/>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201</v>
      </c>
      <c r="F5" s="681"/>
      <c r="G5" s="682"/>
      <c r="H5" s="682"/>
      <c r="I5" s="682"/>
      <c r="J5" s="682"/>
      <c r="K5" s="682"/>
      <c r="L5" s="683"/>
      <c r="M5" s="677" t="s">
        <v>546</v>
      </c>
      <c r="N5" s="690" t="s">
        <v>288</v>
      </c>
      <c r="O5" s="691"/>
      <c r="P5" s="136" t="s">
        <v>201</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424</v>
      </c>
      <c r="F8" s="684"/>
      <c r="G8" s="685"/>
      <c r="H8" s="685"/>
      <c r="I8" s="685"/>
      <c r="J8" s="685"/>
      <c r="K8" s="685"/>
      <c r="L8" s="686"/>
      <c r="M8" s="678"/>
      <c r="N8" s="690" t="s">
        <v>353</v>
      </c>
      <c r="O8" s="691"/>
      <c r="P8" s="136" t="s">
        <v>376</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382</v>
      </c>
      <c r="Q12" s="684"/>
      <c r="R12" s="685"/>
      <c r="S12" s="685"/>
      <c r="T12" s="685"/>
      <c r="U12" s="685"/>
      <c r="V12" s="685"/>
      <c r="W12" s="686"/>
    </row>
    <row r="13" spans="2:23" s="137" customFormat="1" ht="25.5" customHeight="1" x14ac:dyDescent="0.15">
      <c r="B13" s="665" t="s">
        <v>552</v>
      </c>
      <c r="C13" s="665"/>
      <c r="D13" s="665"/>
      <c r="E13" s="674" t="s">
        <v>618</v>
      </c>
      <c r="F13" s="675"/>
      <c r="G13" s="676"/>
      <c r="H13" s="665" t="s">
        <v>554</v>
      </c>
      <c r="I13" s="665"/>
      <c r="J13" s="666" t="s">
        <v>639</v>
      </c>
      <c r="K13" s="666"/>
      <c r="L13" s="666"/>
      <c r="M13" s="665" t="s">
        <v>552</v>
      </c>
      <c r="N13" s="665"/>
      <c r="O13" s="665"/>
      <c r="P13" s="674" t="s">
        <v>640</v>
      </c>
      <c r="Q13" s="675"/>
      <c r="R13" s="676"/>
      <c r="S13" s="665" t="s">
        <v>554</v>
      </c>
      <c r="T13" s="665"/>
      <c r="U13" s="666" t="s">
        <v>576</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641</v>
      </c>
      <c r="F15" s="660"/>
      <c r="G15" s="660"/>
      <c r="H15" s="660"/>
      <c r="I15" s="660"/>
      <c r="J15" s="660"/>
      <c r="K15" s="660"/>
      <c r="L15" s="661"/>
      <c r="M15" s="658" t="s">
        <v>560</v>
      </c>
      <c r="N15" s="658"/>
      <c r="O15" s="658"/>
      <c r="P15" s="659" t="s">
        <v>604</v>
      </c>
      <c r="Q15" s="660"/>
      <c r="R15" s="660"/>
      <c r="S15" s="660"/>
      <c r="T15" s="660"/>
      <c r="U15" s="660"/>
      <c r="V15" s="660"/>
      <c r="W15" s="661"/>
    </row>
    <row r="16" spans="2:23" s="137" customFormat="1" ht="25.5" customHeight="1" x14ac:dyDescent="0.15">
      <c r="B16" s="680" t="s">
        <v>546</v>
      </c>
      <c r="C16" s="680" t="s">
        <v>288</v>
      </c>
      <c r="D16" s="680"/>
      <c r="E16" s="136" t="s">
        <v>202</v>
      </c>
      <c r="F16" s="681"/>
      <c r="G16" s="682"/>
      <c r="H16" s="682"/>
      <c r="I16" s="682"/>
      <c r="J16" s="682"/>
      <c r="K16" s="682"/>
      <c r="L16" s="683"/>
      <c r="M16" s="680" t="s">
        <v>546</v>
      </c>
      <c r="N16" s="680" t="s">
        <v>288</v>
      </c>
      <c r="O16" s="680"/>
      <c r="P16" s="136" t="s">
        <v>202</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379</v>
      </c>
      <c r="F19" s="684"/>
      <c r="G19" s="685"/>
      <c r="H19" s="685"/>
      <c r="I19" s="685"/>
      <c r="J19" s="685"/>
      <c r="K19" s="685"/>
      <c r="L19" s="686"/>
      <c r="M19" s="680"/>
      <c r="N19" s="680" t="s">
        <v>353</v>
      </c>
      <c r="O19" s="680"/>
      <c r="P19" s="136" t="s">
        <v>433</v>
      </c>
      <c r="Q19" s="684"/>
      <c r="R19" s="685"/>
      <c r="S19" s="685"/>
      <c r="T19" s="685"/>
      <c r="U19" s="685"/>
      <c r="V19" s="685"/>
      <c r="W19" s="686"/>
    </row>
    <row r="20" spans="2:24" s="137" customFormat="1" ht="25.5" customHeight="1" x14ac:dyDescent="0.15">
      <c r="B20" s="658" t="s">
        <v>355</v>
      </c>
      <c r="C20" s="658"/>
      <c r="D20" s="658"/>
      <c r="E20" s="140" t="s">
        <v>163</v>
      </c>
      <c r="F20" s="684"/>
      <c r="G20" s="685"/>
      <c r="H20" s="685"/>
      <c r="I20" s="685"/>
      <c r="J20" s="685"/>
      <c r="K20" s="685"/>
      <c r="L20" s="686"/>
      <c r="M20" s="658" t="s">
        <v>355</v>
      </c>
      <c r="N20" s="658"/>
      <c r="O20" s="658"/>
      <c r="P20" s="140" t="s">
        <v>165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382</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556</v>
      </c>
      <c r="F24" s="675"/>
      <c r="G24" s="676"/>
      <c r="H24" s="665" t="s">
        <v>554</v>
      </c>
      <c r="I24" s="665"/>
      <c r="J24" s="674" t="s">
        <v>642</v>
      </c>
      <c r="K24" s="675"/>
      <c r="L24" s="676"/>
      <c r="M24" s="665" t="s">
        <v>552</v>
      </c>
      <c r="N24" s="665"/>
      <c r="O24" s="665"/>
      <c r="P24" s="674" t="s">
        <v>643</v>
      </c>
      <c r="Q24" s="675"/>
      <c r="R24" s="676"/>
      <c r="S24" s="665" t="s">
        <v>554</v>
      </c>
      <c r="T24" s="665"/>
      <c r="U24" s="666" t="s">
        <v>555</v>
      </c>
      <c r="V24" s="666"/>
      <c r="W24" s="666"/>
    </row>
    <row r="25" spans="2:24" s="137" customFormat="1" ht="25.5" customHeight="1" x14ac:dyDescent="0.15">
      <c r="B25" s="425" t="s">
        <v>558</v>
      </c>
      <c r="C25" s="425"/>
      <c r="D25" s="425"/>
      <c r="E25" s="667" t="s">
        <v>385</v>
      </c>
      <c r="F25" s="667"/>
      <c r="G25" s="667"/>
      <c r="H25" s="460" t="s">
        <v>559</v>
      </c>
      <c r="I25" s="461"/>
      <c r="J25" s="668" t="s">
        <v>384</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644</v>
      </c>
      <c r="F26" s="660"/>
      <c r="G26" s="660"/>
      <c r="H26" s="660"/>
      <c r="I26" s="660"/>
      <c r="J26" s="660"/>
      <c r="K26" s="660"/>
      <c r="L26" s="661"/>
      <c r="M26" s="658" t="s">
        <v>560</v>
      </c>
      <c r="N26" s="658"/>
      <c r="O26" s="658"/>
      <c r="P26" s="659" t="s">
        <v>645</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BBB4A3E6-4797-443D-9530-4B1C0BC047E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AE3DF-01F2-4C03-8641-FF0EC2851D35}">
  <sheetPr codeName="Sheet27"/>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202</v>
      </c>
      <c r="F5" s="681"/>
      <c r="G5" s="682"/>
      <c r="H5" s="682"/>
      <c r="I5" s="682"/>
      <c r="J5" s="682"/>
      <c r="K5" s="682"/>
      <c r="L5" s="683"/>
      <c r="M5" s="677" t="s">
        <v>546</v>
      </c>
      <c r="N5" s="690" t="s">
        <v>288</v>
      </c>
      <c r="O5" s="691"/>
      <c r="P5" s="136" t="s">
        <v>202</v>
      </c>
      <c r="Q5" s="684"/>
      <c r="R5" s="685"/>
      <c r="S5" s="685"/>
      <c r="T5" s="685"/>
      <c r="U5" s="685"/>
      <c r="V5" s="685"/>
      <c r="W5" s="686"/>
    </row>
    <row r="6" spans="2:23" s="137" customFormat="1" ht="25.5" customHeight="1" x14ac:dyDescent="0.15">
      <c r="B6" s="679"/>
      <c r="C6" s="690" t="s">
        <v>547</v>
      </c>
      <c r="D6" s="691"/>
      <c r="E6" s="138">
        <v>3</v>
      </c>
      <c r="F6" s="684"/>
      <c r="G6" s="685"/>
      <c r="H6" s="685"/>
      <c r="I6" s="685"/>
      <c r="J6" s="685"/>
      <c r="K6" s="685"/>
      <c r="L6" s="686"/>
      <c r="M6" s="679"/>
      <c r="N6" s="690" t="s">
        <v>547</v>
      </c>
      <c r="O6" s="691"/>
      <c r="P6" s="138">
        <v>4</v>
      </c>
      <c r="Q6" s="684"/>
      <c r="R6" s="685"/>
      <c r="S6" s="685"/>
      <c r="T6" s="685"/>
      <c r="U6" s="685"/>
      <c r="V6" s="685"/>
      <c r="W6" s="686"/>
    </row>
    <row r="7" spans="2:23" s="137" customFormat="1" ht="25.5" customHeight="1" x14ac:dyDescent="0.15">
      <c r="B7" s="677" t="s">
        <v>548</v>
      </c>
      <c r="C7" s="690" t="s">
        <v>352</v>
      </c>
      <c r="D7" s="691"/>
      <c r="E7" s="139" t="s">
        <v>390</v>
      </c>
      <c r="F7" s="684"/>
      <c r="G7" s="685"/>
      <c r="H7" s="685"/>
      <c r="I7" s="685"/>
      <c r="J7" s="685"/>
      <c r="K7" s="685"/>
      <c r="L7" s="686"/>
      <c r="M7" s="677" t="s">
        <v>548</v>
      </c>
      <c r="N7" s="690" t="s">
        <v>352</v>
      </c>
      <c r="O7" s="691"/>
      <c r="P7" s="139" t="s">
        <v>396</v>
      </c>
      <c r="Q7" s="684"/>
      <c r="R7" s="685"/>
      <c r="S7" s="685"/>
      <c r="T7" s="685"/>
      <c r="U7" s="685"/>
      <c r="V7" s="685"/>
      <c r="W7" s="686"/>
    </row>
    <row r="8" spans="2:23" s="137" customFormat="1" ht="25.5" customHeight="1" x14ac:dyDescent="0.15">
      <c r="B8" s="678"/>
      <c r="C8" s="690" t="s">
        <v>353</v>
      </c>
      <c r="D8" s="691"/>
      <c r="E8" s="136" t="s">
        <v>391</v>
      </c>
      <c r="F8" s="684"/>
      <c r="G8" s="685"/>
      <c r="H8" s="685"/>
      <c r="I8" s="685"/>
      <c r="J8" s="685"/>
      <c r="K8" s="685"/>
      <c r="L8" s="686"/>
      <c r="M8" s="678"/>
      <c r="N8" s="690" t="s">
        <v>353</v>
      </c>
      <c r="O8" s="691"/>
      <c r="P8" s="136" t="s">
        <v>401</v>
      </c>
      <c r="Q8" s="684"/>
      <c r="R8" s="685"/>
      <c r="S8" s="685"/>
      <c r="T8" s="685"/>
      <c r="U8" s="685"/>
      <c r="V8" s="685"/>
      <c r="W8" s="686"/>
    </row>
    <row r="9" spans="2:23" s="137" customFormat="1" ht="25.5" customHeight="1" x14ac:dyDescent="0.15">
      <c r="B9" s="692" t="s">
        <v>355</v>
      </c>
      <c r="C9" s="693"/>
      <c r="D9" s="694"/>
      <c r="E9" s="140" t="s">
        <v>167</v>
      </c>
      <c r="F9" s="684"/>
      <c r="G9" s="685"/>
      <c r="H9" s="685"/>
      <c r="I9" s="685"/>
      <c r="J9" s="685"/>
      <c r="K9" s="685"/>
      <c r="L9" s="686"/>
      <c r="M9" s="692" t="s">
        <v>355</v>
      </c>
      <c r="N9" s="693"/>
      <c r="O9" s="694"/>
      <c r="P9" s="140" t="s">
        <v>895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c r="Q12" s="684"/>
      <c r="R12" s="685"/>
      <c r="S12" s="685"/>
      <c r="T12" s="685"/>
      <c r="U12" s="685"/>
      <c r="V12" s="685"/>
      <c r="W12" s="686"/>
    </row>
    <row r="13" spans="2:23" s="137" customFormat="1" ht="25.5" customHeight="1" x14ac:dyDescent="0.15">
      <c r="B13" s="665" t="s">
        <v>552</v>
      </c>
      <c r="C13" s="665"/>
      <c r="D13" s="665"/>
      <c r="E13" s="674" t="s">
        <v>577</v>
      </c>
      <c r="F13" s="675"/>
      <c r="G13" s="676"/>
      <c r="H13" s="665" t="s">
        <v>554</v>
      </c>
      <c r="I13" s="665"/>
      <c r="J13" s="666" t="s">
        <v>646</v>
      </c>
      <c r="K13" s="666"/>
      <c r="L13" s="666"/>
      <c r="M13" s="665" t="s">
        <v>552</v>
      </c>
      <c r="N13" s="665"/>
      <c r="O13" s="665"/>
      <c r="P13" s="674" t="s">
        <v>647</v>
      </c>
      <c r="Q13" s="675"/>
      <c r="R13" s="676"/>
      <c r="S13" s="665" t="s">
        <v>554</v>
      </c>
      <c r="T13" s="665"/>
      <c r="U13" s="666" t="s">
        <v>648</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578</v>
      </c>
      <c r="F15" s="660"/>
      <c r="G15" s="660"/>
      <c r="H15" s="660"/>
      <c r="I15" s="660"/>
      <c r="J15" s="660"/>
      <c r="K15" s="660"/>
      <c r="L15" s="661"/>
      <c r="M15" s="658" t="s">
        <v>560</v>
      </c>
      <c r="N15" s="658"/>
      <c r="O15" s="658"/>
      <c r="P15" s="659" t="s">
        <v>586</v>
      </c>
      <c r="Q15" s="660"/>
      <c r="R15" s="660"/>
      <c r="S15" s="660"/>
      <c r="T15" s="660"/>
      <c r="U15" s="660"/>
      <c r="V15" s="660"/>
      <c r="W15" s="661"/>
    </row>
    <row r="16" spans="2:23" s="137" customFormat="1" ht="25.5" customHeight="1" x14ac:dyDescent="0.15">
      <c r="B16" s="680" t="s">
        <v>546</v>
      </c>
      <c r="C16" s="680" t="s">
        <v>288</v>
      </c>
      <c r="D16" s="680"/>
      <c r="E16" s="136" t="s">
        <v>202</v>
      </c>
      <c r="F16" s="681"/>
      <c r="G16" s="682"/>
      <c r="H16" s="682"/>
      <c r="I16" s="682"/>
      <c r="J16" s="682"/>
      <c r="K16" s="682"/>
      <c r="L16" s="683"/>
      <c r="M16" s="680" t="s">
        <v>546</v>
      </c>
      <c r="N16" s="680" t="s">
        <v>288</v>
      </c>
      <c r="O16" s="680"/>
      <c r="P16" s="136" t="s">
        <v>204</v>
      </c>
      <c r="Q16" s="684"/>
      <c r="R16" s="685"/>
      <c r="S16" s="685"/>
      <c r="T16" s="685"/>
      <c r="U16" s="685"/>
      <c r="V16" s="685"/>
      <c r="W16" s="686"/>
    </row>
    <row r="17" spans="2:24" s="137" customFormat="1" ht="25.5" customHeight="1" x14ac:dyDescent="0.15">
      <c r="B17" s="680"/>
      <c r="C17" s="680" t="s">
        <v>547</v>
      </c>
      <c r="D17" s="680"/>
      <c r="E17" s="138">
        <v>5</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376</v>
      </c>
      <c r="F19" s="684"/>
      <c r="G19" s="685"/>
      <c r="H19" s="685"/>
      <c r="I19" s="685"/>
      <c r="J19" s="685"/>
      <c r="K19" s="685"/>
      <c r="L19" s="686"/>
      <c r="M19" s="680"/>
      <c r="N19" s="680" t="s">
        <v>353</v>
      </c>
      <c r="O19" s="680"/>
      <c r="P19" s="136" t="s">
        <v>404</v>
      </c>
      <c r="Q19" s="684"/>
      <c r="R19" s="685"/>
      <c r="S19" s="685"/>
      <c r="T19" s="685"/>
      <c r="U19" s="685"/>
      <c r="V19" s="685"/>
      <c r="W19" s="686"/>
    </row>
    <row r="20" spans="2:24" s="137" customFormat="1" ht="25.5" customHeight="1" x14ac:dyDescent="0.15">
      <c r="B20" s="658" t="s">
        <v>355</v>
      </c>
      <c r="C20" s="658"/>
      <c r="D20" s="658"/>
      <c r="E20" s="140" t="s">
        <v>165</v>
      </c>
      <c r="F20" s="684"/>
      <c r="G20" s="685"/>
      <c r="H20" s="685"/>
      <c r="I20" s="685"/>
      <c r="J20" s="685"/>
      <c r="K20" s="685"/>
      <c r="L20" s="686"/>
      <c r="M20" s="658" t="s">
        <v>355</v>
      </c>
      <c r="N20" s="658"/>
      <c r="O20" s="658"/>
      <c r="P20" s="140" t="s">
        <v>165</v>
      </c>
      <c r="Q20" s="684"/>
      <c r="R20" s="685"/>
      <c r="S20" s="685"/>
      <c r="T20" s="685"/>
      <c r="U20" s="685"/>
      <c r="V20" s="685"/>
      <c r="W20" s="686"/>
    </row>
    <row r="21" spans="2:24" s="137" customFormat="1" ht="25.5" customHeight="1" x14ac:dyDescent="0.15">
      <c r="B21" s="677" t="s">
        <v>549</v>
      </c>
      <c r="C21" s="658" t="s">
        <v>551</v>
      </c>
      <c r="D21" s="658"/>
      <c r="E21" s="138" t="s">
        <v>165</v>
      </c>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382</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649</v>
      </c>
      <c r="F24" s="675"/>
      <c r="G24" s="676"/>
      <c r="H24" s="665" t="s">
        <v>554</v>
      </c>
      <c r="I24" s="665"/>
      <c r="J24" s="674" t="s">
        <v>576</v>
      </c>
      <c r="K24" s="675"/>
      <c r="L24" s="676"/>
      <c r="M24" s="665" t="s">
        <v>552</v>
      </c>
      <c r="N24" s="665"/>
      <c r="O24" s="665"/>
      <c r="P24" s="674" t="s">
        <v>650</v>
      </c>
      <c r="Q24" s="675"/>
      <c r="R24" s="676"/>
      <c r="S24" s="665" t="s">
        <v>554</v>
      </c>
      <c r="T24" s="665"/>
      <c r="U24" s="666" t="s">
        <v>555</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651</v>
      </c>
      <c r="F26" s="660"/>
      <c r="G26" s="660"/>
      <c r="H26" s="660"/>
      <c r="I26" s="660"/>
      <c r="J26" s="660"/>
      <c r="K26" s="660"/>
      <c r="L26" s="661"/>
      <c r="M26" s="658" t="s">
        <v>560</v>
      </c>
      <c r="N26" s="658"/>
      <c r="O26" s="658"/>
      <c r="P26" s="659" t="s">
        <v>652</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39C7B013-A4CC-4FF4-9F75-5BAFABD3DE1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24863-D72F-490A-A1B5-28190DA9536C}">
  <sheetPr codeName="Sheet28"/>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204</v>
      </c>
      <c r="F5" s="681"/>
      <c r="G5" s="682"/>
      <c r="H5" s="682"/>
      <c r="I5" s="682"/>
      <c r="J5" s="682"/>
      <c r="K5" s="682"/>
      <c r="L5" s="683"/>
      <c r="M5" s="677" t="s">
        <v>546</v>
      </c>
      <c r="N5" s="690" t="s">
        <v>288</v>
      </c>
      <c r="O5" s="691"/>
      <c r="P5" s="136" t="s">
        <v>204</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3</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396</v>
      </c>
      <c r="Q7" s="684"/>
      <c r="R7" s="685"/>
      <c r="S7" s="685"/>
      <c r="T7" s="685"/>
      <c r="U7" s="685"/>
      <c r="V7" s="685"/>
      <c r="W7" s="686"/>
    </row>
    <row r="8" spans="2:23" s="137" customFormat="1" ht="25.5" customHeight="1" x14ac:dyDescent="0.15">
      <c r="B8" s="678"/>
      <c r="C8" s="690" t="s">
        <v>353</v>
      </c>
      <c r="D8" s="691"/>
      <c r="E8" s="136" t="s">
        <v>397</v>
      </c>
      <c r="F8" s="684"/>
      <c r="G8" s="685"/>
      <c r="H8" s="685"/>
      <c r="I8" s="685"/>
      <c r="J8" s="685"/>
      <c r="K8" s="685"/>
      <c r="L8" s="686"/>
      <c r="M8" s="678"/>
      <c r="N8" s="690" t="s">
        <v>353</v>
      </c>
      <c r="O8" s="691"/>
      <c r="P8" s="136" t="s">
        <v>397</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895</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c r="Q12" s="684"/>
      <c r="R12" s="685"/>
      <c r="S12" s="685"/>
      <c r="T12" s="685"/>
      <c r="U12" s="685"/>
      <c r="V12" s="685"/>
      <c r="W12" s="686"/>
    </row>
    <row r="13" spans="2:23" s="137" customFormat="1" ht="25.5" customHeight="1" x14ac:dyDescent="0.15">
      <c r="B13" s="665" t="s">
        <v>552</v>
      </c>
      <c r="C13" s="665"/>
      <c r="D13" s="665"/>
      <c r="E13" s="674" t="s">
        <v>653</v>
      </c>
      <c r="F13" s="675"/>
      <c r="G13" s="676"/>
      <c r="H13" s="665" t="s">
        <v>554</v>
      </c>
      <c r="I13" s="665"/>
      <c r="J13" s="666" t="s">
        <v>576</v>
      </c>
      <c r="K13" s="666"/>
      <c r="L13" s="666"/>
      <c r="M13" s="665" t="s">
        <v>552</v>
      </c>
      <c r="N13" s="665"/>
      <c r="O13" s="665"/>
      <c r="P13" s="674" t="s">
        <v>654</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581</v>
      </c>
      <c r="F15" s="660"/>
      <c r="G15" s="660"/>
      <c r="H15" s="660"/>
      <c r="I15" s="660"/>
      <c r="J15" s="660"/>
      <c r="K15" s="660"/>
      <c r="L15" s="661"/>
      <c r="M15" s="658" t="s">
        <v>560</v>
      </c>
      <c r="N15" s="658"/>
      <c r="O15" s="658"/>
      <c r="P15" s="659" t="s">
        <v>581</v>
      </c>
      <c r="Q15" s="660"/>
      <c r="R15" s="660"/>
      <c r="S15" s="660"/>
      <c r="T15" s="660"/>
      <c r="U15" s="660"/>
      <c r="V15" s="660"/>
      <c r="W15" s="661"/>
    </row>
    <row r="16" spans="2:23" s="137" customFormat="1" ht="25.5" customHeight="1" x14ac:dyDescent="0.15">
      <c r="B16" s="680" t="s">
        <v>546</v>
      </c>
      <c r="C16" s="680" t="s">
        <v>288</v>
      </c>
      <c r="D16" s="680"/>
      <c r="E16" s="136" t="s">
        <v>205</v>
      </c>
      <c r="F16" s="681"/>
      <c r="G16" s="682"/>
      <c r="H16" s="682"/>
      <c r="I16" s="682"/>
      <c r="J16" s="682"/>
      <c r="K16" s="682"/>
      <c r="L16" s="683"/>
      <c r="M16" s="680" t="s">
        <v>546</v>
      </c>
      <c r="N16" s="680" t="s">
        <v>288</v>
      </c>
      <c r="O16" s="680"/>
      <c r="P16" s="136" t="s">
        <v>206</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390</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391</v>
      </c>
      <c r="F19" s="684"/>
      <c r="G19" s="685"/>
      <c r="H19" s="685"/>
      <c r="I19" s="685"/>
      <c r="J19" s="685"/>
      <c r="K19" s="685"/>
      <c r="L19" s="686"/>
      <c r="M19" s="680"/>
      <c r="N19" s="680" t="s">
        <v>353</v>
      </c>
      <c r="O19" s="680"/>
      <c r="P19" s="136" t="s">
        <v>379</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165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655</v>
      </c>
      <c r="F24" s="675"/>
      <c r="G24" s="676"/>
      <c r="H24" s="665" t="s">
        <v>554</v>
      </c>
      <c r="I24" s="665"/>
      <c r="J24" s="674" t="s">
        <v>576</v>
      </c>
      <c r="K24" s="675"/>
      <c r="L24" s="676"/>
      <c r="M24" s="665" t="s">
        <v>552</v>
      </c>
      <c r="N24" s="665"/>
      <c r="O24" s="665"/>
      <c r="P24" s="674" t="s">
        <v>656</v>
      </c>
      <c r="Q24" s="675"/>
      <c r="R24" s="676"/>
      <c r="S24" s="665" t="s">
        <v>554</v>
      </c>
      <c r="T24" s="665"/>
      <c r="U24" s="666" t="s">
        <v>576</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578</v>
      </c>
      <c r="F26" s="660"/>
      <c r="G26" s="660"/>
      <c r="H26" s="660"/>
      <c r="I26" s="660"/>
      <c r="J26" s="660"/>
      <c r="K26" s="660"/>
      <c r="L26" s="661"/>
      <c r="M26" s="658" t="s">
        <v>560</v>
      </c>
      <c r="N26" s="658"/>
      <c r="O26" s="658"/>
      <c r="P26" s="659" t="s">
        <v>635</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BEE2DF9B-733D-4410-A20C-453023BDAAF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3DFBF-CD60-4F0D-BFCB-46139DA83411}">
  <sheetPr codeName="Sheet29"/>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206</v>
      </c>
      <c r="F5" s="681"/>
      <c r="G5" s="682"/>
      <c r="H5" s="682"/>
      <c r="I5" s="682"/>
      <c r="J5" s="682"/>
      <c r="K5" s="682"/>
      <c r="L5" s="683"/>
      <c r="M5" s="677" t="s">
        <v>546</v>
      </c>
      <c r="N5" s="690" t="s">
        <v>288</v>
      </c>
      <c r="O5" s="691"/>
      <c r="P5" s="136" t="s">
        <v>206</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4</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396</v>
      </c>
      <c r="Q7" s="684"/>
      <c r="R7" s="685"/>
      <c r="S7" s="685"/>
      <c r="T7" s="685"/>
      <c r="U7" s="685"/>
      <c r="V7" s="685"/>
      <c r="W7" s="686"/>
    </row>
    <row r="8" spans="2:23" s="137" customFormat="1" ht="25.5" customHeight="1" x14ac:dyDescent="0.15">
      <c r="B8" s="678"/>
      <c r="C8" s="690" t="s">
        <v>353</v>
      </c>
      <c r="D8" s="691"/>
      <c r="E8" s="136" t="s">
        <v>397</v>
      </c>
      <c r="F8" s="684"/>
      <c r="G8" s="685"/>
      <c r="H8" s="685"/>
      <c r="I8" s="685"/>
      <c r="J8" s="685"/>
      <c r="K8" s="685"/>
      <c r="L8" s="686"/>
      <c r="M8" s="678"/>
      <c r="N8" s="690" t="s">
        <v>353</v>
      </c>
      <c r="O8" s="691"/>
      <c r="P8" s="136" t="s">
        <v>399</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166</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585</v>
      </c>
      <c r="F13" s="675"/>
      <c r="G13" s="676"/>
      <c r="H13" s="665" t="s">
        <v>554</v>
      </c>
      <c r="I13" s="665"/>
      <c r="J13" s="666" t="s">
        <v>576</v>
      </c>
      <c r="K13" s="666"/>
      <c r="L13" s="666"/>
      <c r="M13" s="665" t="s">
        <v>552</v>
      </c>
      <c r="N13" s="665"/>
      <c r="O13" s="665"/>
      <c r="P13" s="674" t="s">
        <v>657</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581</v>
      </c>
      <c r="F15" s="660"/>
      <c r="G15" s="660"/>
      <c r="H15" s="660"/>
      <c r="I15" s="660"/>
      <c r="J15" s="660"/>
      <c r="K15" s="660"/>
      <c r="L15" s="661"/>
      <c r="M15" s="658" t="s">
        <v>560</v>
      </c>
      <c r="N15" s="658"/>
      <c r="O15" s="658"/>
      <c r="P15" s="659" t="s">
        <v>625</v>
      </c>
      <c r="Q15" s="660"/>
      <c r="R15" s="660"/>
      <c r="S15" s="660"/>
      <c r="T15" s="660"/>
      <c r="U15" s="660"/>
      <c r="V15" s="660"/>
      <c r="W15" s="661"/>
    </row>
    <row r="16" spans="2:23" s="137" customFormat="1" ht="25.5" customHeight="1" x14ac:dyDescent="0.15">
      <c r="B16" s="680" t="s">
        <v>546</v>
      </c>
      <c r="C16" s="680" t="s">
        <v>288</v>
      </c>
      <c r="D16" s="680"/>
      <c r="E16" s="136" t="s">
        <v>207</v>
      </c>
      <c r="F16" s="681"/>
      <c r="G16" s="682"/>
      <c r="H16" s="682"/>
      <c r="I16" s="682"/>
      <c r="J16" s="682"/>
      <c r="K16" s="682"/>
      <c r="L16" s="683"/>
      <c r="M16" s="680" t="s">
        <v>546</v>
      </c>
      <c r="N16" s="680" t="s">
        <v>288</v>
      </c>
      <c r="O16" s="680"/>
      <c r="P16" s="136" t="s">
        <v>207</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401</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658</v>
      </c>
      <c r="F24" s="675"/>
      <c r="G24" s="676"/>
      <c r="H24" s="665" t="s">
        <v>554</v>
      </c>
      <c r="I24" s="665"/>
      <c r="J24" s="674" t="s">
        <v>659</v>
      </c>
      <c r="K24" s="675"/>
      <c r="L24" s="676"/>
      <c r="M24" s="665" t="s">
        <v>552</v>
      </c>
      <c r="N24" s="665"/>
      <c r="O24" s="665"/>
      <c r="P24" s="674" t="s">
        <v>660</v>
      </c>
      <c r="Q24" s="675"/>
      <c r="R24" s="676"/>
      <c r="S24" s="665" t="s">
        <v>554</v>
      </c>
      <c r="T24" s="665"/>
      <c r="U24" s="666" t="s">
        <v>661</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586</v>
      </c>
      <c r="F26" s="660"/>
      <c r="G26" s="660"/>
      <c r="H26" s="660"/>
      <c r="I26" s="660"/>
      <c r="J26" s="660"/>
      <c r="K26" s="660"/>
      <c r="L26" s="661"/>
      <c r="M26" s="658" t="s">
        <v>560</v>
      </c>
      <c r="N26" s="658"/>
      <c r="O26" s="658"/>
      <c r="P26" s="659" t="s">
        <v>586</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BED512F6-076C-459D-85FE-FE4461B2E08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509EB-A5E2-451C-B7EF-5F361C1C4AC0}">
  <sheetPr codeName="Sheet30"/>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207</v>
      </c>
      <c r="F5" s="681"/>
      <c r="G5" s="682"/>
      <c r="H5" s="682"/>
      <c r="I5" s="682"/>
      <c r="J5" s="682"/>
      <c r="K5" s="682"/>
      <c r="L5" s="683"/>
      <c r="M5" s="677" t="s">
        <v>546</v>
      </c>
      <c r="N5" s="690" t="s">
        <v>288</v>
      </c>
      <c r="O5" s="691"/>
      <c r="P5" s="136" t="s">
        <v>208</v>
      </c>
      <c r="Q5" s="684"/>
      <c r="R5" s="685"/>
      <c r="S5" s="685"/>
      <c r="T5" s="685"/>
      <c r="U5" s="685"/>
      <c r="V5" s="685"/>
      <c r="W5" s="686"/>
    </row>
    <row r="6" spans="2:23" s="137" customFormat="1" ht="25.5" customHeight="1" x14ac:dyDescent="0.15">
      <c r="B6" s="679"/>
      <c r="C6" s="690" t="s">
        <v>547</v>
      </c>
      <c r="D6" s="691"/>
      <c r="E6" s="138">
        <v>3</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420</v>
      </c>
      <c r="F8" s="684"/>
      <c r="G8" s="685"/>
      <c r="H8" s="685"/>
      <c r="I8" s="685"/>
      <c r="J8" s="685"/>
      <c r="K8" s="685"/>
      <c r="L8" s="686"/>
      <c r="M8" s="678"/>
      <c r="N8" s="690" t="s">
        <v>353</v>
      </c>
      <c r="O8" s="691"/>
      <c r="P8" s="136" t="s">
        <v>424</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426</v>
      </c>
      <c r="Q12" s="684"/>
      <c r="R12" s="685"/>
      <c r="S12" s="685"/>
      <c r="T12" s="685"/>
      <c r="U12" s="685"/>
      <c r="V12" s="685"/>
      <c r="W12" s="686"/>
    </row>
    <row r="13" spans="2:23" s="137" customFormat="1" ht="25.5" customHeight="1" x14ac:dyDescent="0.15">
      <c r="B13" s="665" t="s">
        <v>552</v>
      </c>
      <c r="C13" s="665"/>
      <c r="D13" s="665"/>
      <c r="E13" s="674" t="s">
        <v>620</v>
      </c>
      <c r="F13" s="675"/>
      <c r="G13" s="676"/>
      <c r="H13" s="665" t="s">
        <v>554</v>
      </c>
      <c r="I13" s="665"/>
      <c r="J13" s="666" t="s">
        <v>576</v>
      </c>
      <c r="K13" s="666"/>
      <c r="L13" s="666"/>
      <c r="M13" s="665" t="s">
        <v>552</v>
      </c>
      <c r="N13" s="665"/>
      <c r="O13" s="665"/>
      <c r="P13" s="674" t="s">
        <v>394</v>
      </c>
      <c r="Q13" s="675"/>
      <c r="R13" s="676"/>
      <c r="S13" s="665" t="s">
        <v>554</v>
      </c>
      <c r="T13" s="665"/>
      <c r="U13" s="666" t="s">
        <v>662</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385</v>
      </c>
      <c r="Q14" s="667"/>
      <c r="R14" s="667"/>
      <c r="S14" s="672" t="s">
        <v>559</v>
      </c>
      <c r="T14" s="673"/>
      <c r="U14" s="668" t="s">
        <v>427</v>
      </c>
      <c r="V14" s="669"/>
      <c r="W14" s="670"/>
    </row>
    <row r="15" spans="2:23" s="137" customFormat="1" ht="39.75" customHeight="1" x14ac:dyDescent="0.15">
      <c r="B15" s="658" t="s">
        <v>560</v>
      </c>
      <c r="C15" s="658"/>
      <c r="D15" s="658"/>
      <c r="E15" s="659" t="s">
        <v>622</v>
      </c>
      <c r="F15" s="660"/>
      <c r="G15" s="660"/>
      <c r="H15" s="660"/>
      <c r="I15" s="660"/>
      <c r="J15" s="660"/>
      <c r="K15" s="660"/>
      <c r="L15" s="661"/>
      <c r="M15" s="658" t="s">
        <v>560</v>
      </c>
      <c r="N15" s="658"/>
      <c r="O15" s="658"/>
      <c r="P15" s="659" t="s">
        <v>630</v>
      </c>
      <c r="Q15" s="660"/>
      <c r="R15" s="660"/>
      <c r="S15" s="660"/>
      <c r="T15" s="660"/>
      <c r="U15" s="660"/>
      <c r="V15" s="660"/>
      <c r="W15" s="661"/>
    </row>
    <row r="16" spans="2:23" s="137" customFormat="1" ht="25.5" customHeight="1" x14ac:dyDescent="0.15">
      <c r="B16" s="680" t="s">
        <v>546</v>
      </c>
      <c r="C16" s="680" t="s">
        <v>288</v>
      </c>
      <c r="D16" s="680"/>
      <c r="E16" s="136" t="s">
        <v>208</v>
      </c>
      <c r="F16" s="681"/>
      <c r="G16" s="682"/>
      <c r="H16" s="682"/>
      <c r="I16" s="682"/>
      <c r="J16" s="682"/>
      <c r="K16" s="682"/>
      <c r="L16" s="683"/>
      <c r="M16" s="680" t="s">
        <v>546</v>
      </c>
      <c r="N16" s="680" t="s">
        <v>288</v>
      </c>
      <c r="O16" s="680"/>
      <c r="P16" s="136" t="s">
        <v>208</v>
      </c>
      <c r="Q16" s="684"/>
      <c r="R16" s="685"/>
      <c r="S16" s="685"/>
      <c r="T16" s="685"/>
      <c r="U16" s="685"/>
      <c r="V16" s="685"/>
      <c r="W16" s="686"/>
    </row>
    <row r="17" spans="2:24" s="137" customFormat="1" ht="25.5" customHeight="1" x14ac:dyDescent="0.15">
      <c r="B17" s="680"/>
      <c r="C17" s="680" t="s">
        <v>547</v>
      </c>
      <c r="D17" s="680"/>
      <c r="E17" s="138">
        <v>2</v>
      </c>
      <c r="F17" s="684"/>
      <c r="G17" s="685"/>
      <c r="H17" s="685"/>
      <c r="I17" s="685"/>
      <c r="J17" s="685"/>
      <c r="K17" s="685"/>
      <c r="L17" s="686"/>
      <c r="M17" s="680"/>
      <c r="N17" s="680" t="s">
        <v>547</v>
      </c>
      <c r="O17" s="680"/>
      <c r="P17" s="138">
        <v>3</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420</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426</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394</v>
      </c>
      <c r="F24" s="675"/>
      <c r="G24" s="676"/>
      <c r="H24" s="665" t="s">
        <v>554</v>
      </c>
      <c r="I24" s="665"/>
      <c r="J24" s="674" t="s">
        <v>663</v>
      </c>
      <c r="K24" s="675"/>
      <c r="L24" s="676"/>
      <c r="M24" s="665" t="s">
        <v>552</v>
      </c>
      <c r="N24" s="665"/>
      <c r="O24" s="665"/>
      <c r="P24" s="674" t="s">
        <v>664</v>
      </c>
      <c r="Q24" s="675"/>
      <c r="R24" s="676"/>
      <c r="S24" s="665" t="s">
        <v>554</v>
      </c>
      <c r="T24" s="665"/>
      <c r="U24" s="666" t="s">
        <v>665</v>
      </c>
      <c r="V24" s="666"/>
      <c r="W24" s="666"/>
    </row>
    <row r="25" spans="2:24" s="137" customFormat="1" ht="25.5" customHeight="1" x14ac:dyDescent="0.15">
      <c r="B25" s="425" t="s">
        <v>558</v>
      </c>
      <c r="C25" s="425"/>
      <c r="D25" s="425"/>
      <c r="E25" s="667" t="s">
        <v>385</v>
      </c>
      <c r="F25" s="667"/>
      <c r="G25" s="667"/>
      <c r="H25" s="460" t="s">
        <v>559</v>
      </c>
      <c r="I25" s="461"/>
      <c r="J25" s="668" t="s">
        <v>427</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666</v>
      </c>
      <c r="F26" s="660"/>
      <c r="G26" s="660"/>
      <c r="H26" s="660"/>
      <c r="I26" s="660"/>
      <c r="J26" s="660"/>
      <c r="K26" s="660"/>
      <c r="L26" s="661"/>
      <c r="M26" s="658" t="s">
        <v>560</v>
      </c>
      <c r="N26" s="658"/>
      <c r="O26" s="658"/>
      <c r="P26" s="659" t="s">
        <v>586</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48EEA60E-4380-4019-9666-FF05EC5E78D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93CDC-09C2-4F31-A57E-5890E622E645}">
  <sheetPr codeName="Sheet31"/>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209</v>
      </c>
      <c r="F5" s="681"/>
      <c r="G5" s="682"/>
      <c r="H5" s="682"/>
      <c r="I5" s="682"/>
      <c r="J5" s="682"/>
      <c r="K5" s="682"/>
      <c r="L5" s="683"/>
      <c r="M5" s="677" t="s">
        <v>546</v>
      </c>
      <c r="N5" s="690" t="s">
        <v>288</v>
      </c>
      <c r="O5" s="691"/>
      <c r="P5" s="136" t="s">
        <v>211</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396</v>
      </c>
      <c r="Q7" s="684"/>
      <c r="R7" s="685"/>
      <c r="S7" s="685"/>
      <c r="T7" s="685"/>
      <c r="U7" s="685"/>
      <c r="V7" s="685"/>
      <c r="W7" s="686"/>
    </row>
    <row r="8" spans="2:23" s="137" customFormat="1" ht="25.5" customHeight="1" x14ac:dyDescent="0.15">
      <c r="B8" s="678"/>
      <c r="C8" s="690" t="s">
        <v>353</v>
      </c>
      <c r="D8" s="691"/>
      <c r="E8" s="136" t="s">
        <v>420</v>
      </c>
      <c r="F8" s="684"/>
      <c r="G8" s="685"/>
      <c r="H8" s="685"/>
      <c r="I8" s="685"/>
      <c r="J8" s="685"/>
      <c r="K8" s="685"/>
      <c r="L8" s="686"/>
      <c r="M8" s="678"/>
      <c r="N8" s="690" t="s">
        <v>353</v>
      </c>
      <c r="O8" s="691"/>
      <c r="P8" s="136" t="s">
        <v>401</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895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c r="Q12" s="684"/>
      <c r="R12" s="685"/>
      <c r="S12" s="685"/>
      <c r="T12" s="685"/>
      <c r="U12" s="685"/>
      <c r="V12" s="685"/>
      <c r="W12" s="686"/>
    </row>
    <row r="13" spans="2:23" s="137" customFormat="1" ht="25.5" customHeight="1" x14ac:dyDescent="0.15">
      <c r="B13" s="665" t="s">
        <v>552</v>
      </c>
      <c r="C13" s="665"/>
      <c r="D13" s="665"/>
      <c r="E13" s="674" t="s">
        <v>667</v>
      </c>
      <c r="F13" s="675"/>
      <c r="G13" s="676"/>
      <c r="H13" s="665" t="s">
        <v>554</v>
      </c>
      <c r="I13" s="665"/>
      <c r="J13" s="666" t="s">
        <v>576</v>
      </c>
      <c r="K13" s="666"/>
      <c r="L13" s="666"/>
      <c r="M13" s="665" t="s">
        <v>552</v>
      </c>
      <c r="N13" s="665"/>
      <c r="O13" s="665"/>
      <c r="P13" s="674" t="s">
        <v>668</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622</v>
      </c>
      <c r="F15" s="660"/>
      <c r="G15" s="660"/>
      <c r="H15" s="660"/>
      <c r="I15" s="660"/>
      <c r="J15" s="660"/>
      <c r="K15" s="660"/>
      <c r="L15" s="661"/>
      <c r="M15" s="658" t="s">
        <v>560</v>
      </c>
      <c r="N15" s="658"/>
      <c r="O15" s="658"/>
      <c r="P15" s="659" t="s">
        <v>586</v>
      </c>
      <c r="Q15" s="660"/>
      <c r="R15" s="660"/>
      <c r="S15" s="660"/>
      <c r="T15" s="660"/>
      <c r="U15" s="660"/>
      <c r="V15" s="660"/>
      <c r="W15" s="661"/>
    </row>
    <row r="16" spans="2:23" s="137" customFormat="1" ht="25.5" customHeight="1" x14ac:dyDescent="0.15">
      <c r="B16" s="680" t="s">
        <v>546</v>
      </c>
      <c r="C16" s="680" t="s">
        <v>288</v>
      </c>
      <c r="D16" s="680"/>
      <c r="E16" s="136" t="s">
        <v>212</v>
      </c>
      <c r="F16" s="681"/>
      <c r="G16" s="682"/>
      <c r="H16" s="682"/>
      <c r="I16" s="682"/>
      <c r="J16" s="682"/>
      <c r="K16" s="682"/>
      <c r="L16" s="683"/>
      <c r="M16" s="680" t="s">
        <v>546</v>
      </c>
      <c r="N16" s="680" t="s">
        <v>288</v>
      </c>
      <c r="O16" s="680"/>
      <c r="P16" s="136" t="s">
        <v>212</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424</v>
      </c>
      <c r="F19" s="684"/>
      <c r="G19" s="685"/>
      <c r="H19" s="685"/>
      <c r="I19" s="685"/>
      <c r="J19" s="685"/>
      <c r="K19" s="685"/>
      <c r="L19" s="686"/>
      <c r="M19" s="680"/>
      <c r="N19" s="680" t="s">
        <v>353</v>
      </c>
      <c r="O19" s="680"/>
      <c r="P19" s="136" t="s">
        <v>424</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426</v>
      </c>
      <c r="F23" s="687"/>
      <c r="G23" s="688"/>
      <c r="H23" s="688"/>
      <c r="I23" s="688"/>
      <c r="J23" s="688"/>
      <c r="K23" s="688"/>
      <c r="L23" s="689"/>
      <c r="M23" s="679"/>
      <c r="N23" s="658" t="s">
        <v>365</v>
      </c>
      <c r="O23" s="658"/>
      <c r="P23" s="121" t="s">
        <v>426</v>
      </c>
      <c r="Q23" s="684"/>
      <c r="R23" s="685"/>
      <c r="S23" s="685"/>
      <c r="T23" s="685"/>
      <c r="U23" s="685"/>
      <c r="V23" s="685"/>
      <c r="W23" s="686"/>
    </row>
    <row r="24" spans="2:24" s="137" customFormat="1" ht="25.5" customHeight="1" x14ac:dyDescent="0.15">
      <c r="B24" s="665" t="s">
        <v>552</v>
      </c>
      <c r="C24" s="665"/>
      <c r="D24" s="665"/>
      <c r="E24" s="674" t="s">
        <v>394</v>
      </c>
      <c r="F24" s="675"/>
      <c r="G24" s="676"/>
      <c r="H24" s="665" t="s">
        <v>554</v>
      </c>
      <c r="I24" s="665"/>
      <c r="J24" s="674" t="s">
        <v>669</v>
      </c>
      <c r="K24" s="675"/>
      <c r="L24" s="676"/>
      <c r="M24" s="665" t="s">
        <v>552</v>
      </c>
      <c r="N24" s="665"/>
      <c r="O24" s="665"/>
      <c r="P24" s="674" t="s">
        <v>394</v>
      </c>
      <c r="Q24" s="675"/>
      <c r="R24" s="676"/>
      <c r="S24" s="665" t="s">
        <v>554</v>
      </c>
      <c r="T24" s="665"/>
      <c r="U24" s="666" t="s">
        <v>670</v>
      </c>
      <c r="V24" s="666"/>
      <c r="W24" s="666"/>
    </row>
    <row r="25" spans="2:24" s="137" customFormat="1" ht="25.5" customHeight="1" x14ac:dyDescent="0.15">
      <c r="B25" s="425" t="s">
        <v>558</v>
      </c>
      <c r="C25" s="425"/>
      <c r="D25" s="425"/>
      <c r="E25" s="667" t="s">
        <v>385</v>
      </c>
      <c r="F25" s="667"/>
      <c r="G25" s="667"/>
      <c r="H25" s="460" t="s">
        <v>559</v>
      </c>
      <c r="I25" s="461"/>
      <c r="J25" s="668" t="s">
        <v>427</v>
      </c>
      <c r="K25" s="669"/>
      <c r="L25" s="670"/>
      <c r="M25" s="460" t="s">
        <v>558</v>
      </c>
      <c r="N25" s="461"/>
      <c r="O25" s="462"/>
      <c r="P25" s="671" t="s">
        <v>385</v>
      </c>
      <c r="Q25" s="667"/>
      <c r="R25" s="667"/>
      <c r="S25" s="672" t="s">
        <v>559</v>
      </c>
      <c r="T25" s="673"/>
      <c r="U25" s="668" t="s">
        <v>427</v>
      </c>
      <c r="V25" s="669"/>
      <c r="W25" s="670"/>
    </row>
    <row r="26" spans="2:24" s="137" customFormat="1" ht="39.75" customHeight="1" x14ac:dyDescent="0.15">
      <c r="B26" s="658" t="s">
        <v>560</v>
      </c>
      <c r="C26" s="658"/>
      <c r="D26" s="658"/>
      <c r="E26" s="659" t="s">
        <v>630</v>
      </c>
      <c r="F26" s="660"/>
      <c r="G26" s="660"/>
      <c r="H26" s="660"/>
      <c r="I26" s="660"/>
      <c r="J26" s="660"/>
      <c r="K26" s="660"/>
      <c r="L26" s="661"/>
      <c r="M26" s="658" t="s">
        <v>560</v>
      </c>
      <c r="N26" s="658"/>
      <c r="O26" s="658"/>
      <c r="P26" s="659" t="s">
        <v>630</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C1BF70F2-48A9-42D2-BD4E-96340C449B5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47F7D-0F0F-40D8-B8DD-D6FF57BC5F69}">
  <sheetPr codeName="Sheet32"/>
  <dimension ref="B1:X31"/>
  <sheetViews>
    <sheetView showGridLines="0" showZeros="0" view="pageBreakPreview" topLeftCell="A4"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212</v>
      </c>
      <c r="F5" s="681"/>
      <c r="G5" s="682"/>
      <c r="H5" s="682"/>
      <c r="I5" s="682"/>
      <c r="J5" s="682"/>
      <c r="K5" s="682"/>
      <c r="L5" s="683"/>
      <c r="M5" s="677" t="s">
        <v>546</v>
      </c>
      <c r="N5" s="690" t="s">
        <v>288</v>
      </c>
      <c r="O5" s="691"/>
      <c r="P5" s="136" t="s">
        <v>212</v>
      </c>
      <c r="Q5" s="684"/>
      <c r="R5" s="685"/>
      <c r="S5" s="685"/>
      <c r="T5" s="685"/>
      <c r="U5" s="685"/>
      <c r="V5" s="685"/>
      <c r="W5" s="686"/>
    </row>
    <row r="6" spans="2:23" s="137" customFormat="1" ht="25.5" customHeight="1" x14ac:dyDescent="0.15">
      <c r="B6" s="679"/>
      <c r="C6" s="690" t="s">
        <v>547</v>
      </c>
      <c r="D6" s="691"/>
      <c r="E6" s="138">
        <v>3</v>
      </c>
      <c r="F6" s="684"/>
      <c r="G6" s="685"/>
      <c r="H6" s="685"/>
      <c r="I6" s="685"/>
      <c r="J6" s="685"/>
      <c r="K6" s="685"/>
      <c r="L6" s="686"/>
      <c r="M6" s="679"/>
      <c r="N6" s="690" t="s">
        <v>547</v>
      </c>
      <c r="O6" s="691"/>
      <c r="P6" s="138">
        <v>4</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424</v>
      </c>
      <c r="F8" s="684"/>
      <c r="G8" s="685"/>
      <c r="H8" s="685"/>
      <c r="I8" s="685"/>
      <c r="J8" s="685"/>
      <c r="K8" s="685"/>
      <c r="L8" s="686"/>
      <c r="M8" s="678"/>
      <c r="N8" s="690" t="s">
        <v>353</v>
      </c>
      <c r="O8" s="691"/>
      <c r="P8" s="136" t="s">
        <v>379</v>
      </c>
      <c r="Q8" s="684"/>
      <c r="R8" s="685"/>
      <c r="S8" s="685"/>
      <c r="T8" s="685"/>
      <c r="U8" s="685"/>
      <c r="V8" s="685"/>
      <c r="W8" s="686"/>
    </row>
    <row r="9" spans="2:23" s="137" customFormat="1" ht="25.5" customHeight="1" x14ac:dyDescent="0.15">
      <c r="B9" s="692" t="s">
        <v>355</v>
      </c>
      <c r="C9" s="693"/>
      <c r="D9" s="694"/>
      <c r="E9" s="140" t="s">
        <v>167</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426</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394</v>
      </c>
      <c r="F13" s="675"/>
      <c r="G13" s="676"/>
      <c r="H13" s="665" t="s">
        <v>554</v>
      </c>
      <c r="I13" s="665"/>
      <c r="J13" s="666" t="s">
        <v>671</v>
      </c>
      <c r="K13" s="666"/>
      <c r="L13" s="666"/>
      <c r="M13" s="665" t="s">
        <v>552</v>
      </c>
      <c r="N13" s="665"/>
      <c r="O13" s="665"/>
      <c r="P13" s="674" t="s">
        <v>672</v>
      </c>
      <c r="Q13" s="675"/>
      <c r="R13" s="676"/>
      <c r="S13" s="665" t="s">
        <v>554</v>
      </c>
      <c r="T13" s="665"/>
      <c r="U13" s="666" t="s">
        <v>555</v>
      </c>
      <c r="V13" s="666"/>
      <c r="W13" s="666"/>
    </row>
    <row r="14" spans="2:23" s="137" customFormat="1" ht="25.5" customHeight="1" x14ac:dyDescent="0.15">
      <c r="B14" s="425" t="s">
        <v>558</v>
      </c>
      <c r="C14" s="425"/>
      <c r="D14" s="425"/>
      <c r="E14" s="667" t="s">
        <v>385</v>
      </c>
      <c r="F14" s="667"/>
      <c r="G14" s="667"/>
      <c r="H14" s="460" t="s">
        <v>559</v>
      </c>
      <c r="I14" s="461"/>
      <c r="J14" s="668" t="s">
        <v>427</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630</v>
      </c>
      <c r="F15" s="660"/>
      <c r="G15" s="660"/>
      <c r="H15" s="660"/>
      <c r="I15" s="660"/>
      <c r="J15" s="660"/>
      <c r="K15" s="660"/>
      <c r="L15" s="661"/>
      <c r="M15" s="658" t="s">
        <v>560</v>
      </c>
      <c r="N15" s="658"/>
      <c r="O15" s="658"/>
      <c r="P15" s="659" t="s">
        <v>673</v>
      </c>
      <c r="Q15" s="660"/>
      <c r="R15" s="660"/>
      <c r="S15" s="660"/>
      <c r="T15" s="660"/>
      <c r="U15" s="660"/>
      <c r="V15" s="660"/>
      <c r="W15" s="661"/>
    </row>
    <row r="16" spans="2:23" s="137" customFormat="1" ht="25.5" customHeight="1" x14ac:dyDescent="0.15">
      <c r="B16" s="680" t="s">
        <v>546</v>
      </c>
      <c r="C16" s="680" t="s">
        <v>288</v>
      </c>
      <c r="D16" s="680"/>
      <c r="E16" s="136" t="s">
        <v>212</v>
      </c>
      <c r="F16" s="681"/>
      <c r="G16" s="682"/>
      <c r="H16" s="682"/>
      <c r="I16" s="682"/>
      <c r="J16" s="682"/>
      <c r="K16" s="682"/>
      <c r="L16" s="683"/>
      <c r="M16" s="680" t="s">
        <v>546</v>
      </c>
      <c r="N16" s="680" t="s">
        <v>288</v>
      </c>
      <c r="O16" s="680"/>
      <c r="P16" s="136" t="s">
        <v>213</v>
      </c>
      <c r="Q16" s="684"/>
      <c r="R16" s="685"/>
      <c r="S16" s="685"/>
      <c r="T16" s="685"/>
      <c r="U16" s="685"/>
      <c r="V16" s="685"/>
      <c r="W16" s="686"/>
    </row>
    <row r="17" spans="2:24" s="137" customFormat="1" ht="25.5" customHeight="1" x14ac:dyDescent="0.15">
      <c r="B17" s="680"/>
      <c r="C17" s="680" t="s">
        <v>547</v>
      </c>
      <c r="D17" s="680"/>
      <c r="E17" s="138">
        <v>5</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397</v>
      </c>
      <c r="F19" s="684"/>
      <c r="G19" s="685"/>
      <c r="H19" s="685"/>
      <c r="I19" s="685"/>
      <c r="J19" s="685"/>
      <c r="K19" s="685"/>
      <c r="L19" s="686"/>
      <c r="M19" s="680"/>
      <c r="N19" s="680" t="s">
        <v>353</v>
      </c>
      <c r="O19" s="680"/>
      <c r="P19" s="136" t="s">
        <v>424</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162</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608</v>
      </c>
      <c r="F24" s="675"/>
      <c r="G24" s="676"/>
      <c r="H24" s="665" t="s">
        <v>554</v>
      </c>
      <c r="I24" s="665"/>
      <c r="J24" s="674" t="s">
        <v>576</v>
      </c>
      <c r="K24" s="675"/>
      <c r="L24" s="676"/>
      <c r="M24" s="665" t="s">
        <v>552</v>
      </c>
      <c r="N24" s="665"/>
      <c r="O24" s="665"/>
      <c r="P24" s="674" t="s">
        <v>674</v>
      </c>
      <c r="Q24" s="675"/>
      <c r="R24" s="676"/>
      <c r="S24" s="665" t="s">
        <v>554</v>
      </c>
      <c r="T24" s="665"/>
      <c r="U24" s="666" t="s">
        <v>675</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581</v>
      </c>
      <c r="F26" s="660"/>
      <c r="G26" s="660"/>
      <c r="H26" s="660"/>
      <c r="I26" s="660"/>
      <c r="J26" s="660"/>
      <c r="K26" s="660"/>
      <c r="L26" s="661"/>
      <c r="M26" s="658" t="s">
        <v>560</v>
      </c>
      <c r="N26" s="658"/>
      <c r="O26" s="658"/>
      <c r="P26" s="659" t="s">
        <v>641</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8E739BBA-0780-4A44-A4A9-75BDC3258D5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13BF7-F69C-4E76-A9B9-F49C8574DFEE}">
  <sheetPr codeName="Sheet33"/>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213</v>
      </c>
      <c r="F5" s="681"/>
      <c r="G5" s="682"/>
      <c r="H5" s="682"/>
      <c r="I5" s="682"/>
      <c r="J5" s="682"/>
      <c r="K5" s="682"/>
      <c r="L5" s="683"/>
      <c r="M5" s="677" t="s">
        <v>546</v>
      </c>
      <c r="N5" s="690" t="s">
        <v>288</v>
      </c>
      <c r="O5" s="691"/>
      <c r="P5" s="136" t="s">
        <v>213</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3</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401</v>
      </c>
      <c r="F8" s="684"/>
      <c r="G8" s="685"/>
      <c r="H8" s="685"/>
      <c r="I8" s="685"/>
      <c r="J8" s="685"/>
      <c r="K8" s="685"/>
      <c r="L8" s="686"/>
      <c r="M8" s="678"/>
      <c r="N8" s="690" t="s">
        <v>353</v>
      </c>
      <c r="O8" s="691"/>
      <c r="P8" s="136" t="s">
        <v>420</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162</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676</v>
      </c>
      <c r="F13" s="675"/>
      <c r="G13" s="676"/>
      <c r="H13" s="665" t="s">
        <v>554</v>
      </c>
      <c r="I13" s="665"/>
      <c r="J13" s="666" t="s">
        <v>677</v>
      </c>
      <c r="K13" s="666"/>
      <c r="L13" s="666"/>
      <c r="M13" s="665" t="s">
        <v>552</v>
      </c>
      <c r="N13" s="665"/>
      <c r="O13" s="665"/>
      <c r="P13" s="674" t="s">
        <v>678</v>
      </c>
      <c r="Q13" s="675"/>
      <c r="R13" s="676"/>
      <c r="S13" s="665" t="s">
        <v>554</v>
      </c>
      <c r="T13" s="665"/>
      <c r="U13" s="666" t="s">
        <v>576</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586</v>
      </c>
      <c r="F15" s="660"/>
      <c r="G15" s="660"/>
      <c r="H15" s="660"/>
      <c r="I15" s="660"/>
      <c r="J15" s="660"/>
      <c r="K15" s="660"/>
      <c r="L15" s="661"/>
      <c r="M15" s="658" t="s">
        <v>560</v>
      </c>
      <c r="N15" s="658"/>
      <c r="O15" s="658"/>
      <c r="P15" s="659" t="s">
        <v>622</v>
      </c>
      <c r="Q15" s="660"/>
      <c r="R15" s="660"/>
      <c r="S15" s="660"/>
      <c r="T15" s="660"/>
      <c r="U15" s="660"/>
      <c r="V15" s="660"/>
      <c r="W15" s="661"/>
    </row>
    <row r="16" spans="2:23" s="137" customFormat="1" ht="25.5" customHeight="1" x14ac:dyDescent="0.15">
      <c r="B16" s="680" t="s">
        <v>546</v>
      </c>
      <c r="C16" s="680" t="s">
        <v>288</v>
      </c>
      <c r="D16" s="680"/>
      <c r="E16" s="136" t="s">
        <v>214</v>
      </c>
      <c r="F16" s="681"/>
      <c r="G16" s="682"/>
      <c r="H16" s="682"/>
      <c r="I16" s="682"/>
      <c r="J16" s="682"/>
      <c r="K16" s="682"/>
      <c r="L16" s="683"/>
      <c r="M16" s="680" t="s">
        <v>546</v>
      </c>
      <c r="N16" s="680" t="s">
        <v>288</v>
      </c>
      <c r="O16" s="680"/>
      <c r="P16" s="136" t="s">
        <v>215</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424</v>
      </c>
      <c r="F19" s="684"/>
      <c r="G19" s="685"/>
      <c r="H19" s="685"/>
      <c r="I19" s="685"/>
      <c r="J19" s="685"/>
      <c r="K19" s="685"/>
      <c r="L19" s="686"/>
      <c r="M19" s="680"/>
      <c r="N19" s="680" t="s">
        <v>353</v>
      </c>
      <c r="O19" s="680"/>
      <c r="P19" s="136" t="s">
        <v>420</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162</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426</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394</v>
      </c>
      <c r="F24" s="675"/>
      <c r="G24" s="676"/>
      <c r="H24" s="665" t="s">
        <v>554</v>
      </c>
      <c r="I24" s="665"/>
      <c r="J24" s="674" t="s">
        <v>629</v>
      </c>
      <c r="K24" s="675"/>
      <c r="L24" s="676"/>
      <c r="M24" s="665" t="s">
        <v>552</v>
      </c>
      <c r="N24" s="665"/>
      <c r="O24" s="665"/>
      <c r="P24" s="674" t="s">
        <v>668</v>
      </c>
      <c r="Q24" s="675"/>
      <c r="R24" s="676"/>
      <c r="S24" s="665" t="s">
        <v>554</v>
      </c>
      <c r="T24" s="665"/>
      <c r="U24" s="666" t="s">
        <v>679</v>
      </c>
      <c r="V24" s="666"/>
      <c r="W24" s="666"/>
    </row>
    <row r="25" spans="2:24" s="137" customFormat="1" ht="25.5" customHeight="1" x14ac:dyDescent="0.15">
      <c r="B25" s="425" t="s">
        <v>558</v>
      </c>
      <c r="C25" s="425"/>
      <c r="D25" s="425"/>
      <c r="E25" s="667" t="s">
        <v>385</v>
      </c>
      <c r="F25" s="667"/>
      <c r="G25" s="667"/>
      <c r="H25" s="460" t="s">
        <v>559</v>
      </c>
      <c r="I25" s="461"/>
      <c r="J25" s="668" t="s">
        <v>427</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630</v>
      </c>
      <c r="F26" s="660"/>
      <c r="G26" s="660"/>
      <c r="H26" s="660"/>
      <c r="I26" s="660"/>
      <c r="J26" s="660"/>
      <c r="K26" s="660"/>
      <c r="L26" s="661"/>
      <c r="M26" s="658" t="s">
        <v>560</v>
      </c>
      <c r="N26" s="658"/>
      <c r="O26" s="658"/>
      <c r="P26" s="659" t="s">
        <v>622</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A9453F22-D6B0-41F0-B2D2-5448827DA0B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54DAB-9AF7-481E-BBC6-F99DF10A2D2B}">
  <sheetPr codeName="Sheet34"/>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215</v>
      </c>
      <c r="F5" s="681"/>
      <c r="G5" s="682"/>
      <c r="H5" s="682"/>
      <c r="I5" s="682"/>
      <c r="J5" s="682"/>
      <c r="K5" s="682"/>
      <c r="L5" s="683"/>
      <c r="M5" s="677" t="s">
        <v>546</v>
      </c>
      <c r="N5" s="690" t="s">
        <v>288</v>
      </c>
      <c r="O5" s="691"/>
      <c r="P5" s="136" t="s">
        <v>217</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397</v>
      </c>
      <c r="F8" s="684"/>
      <c r="G8" s="685"/>
      <c r="H8" s="685"/>
      <c r="I8" s="685"/>
      <c r="J8" s="685"/>
      <c r="K8" s="685"/>
      <c r="L8" s="686"/>
      <c r="M8" s="678"/>
      <c r="N8" s="690" t="s">
        <v>353</v>
      </c>
      <c r="O8" s="691"/>
      <c r="P8" s="136" t="s">
        <v>420</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t="s">
        <v>426</v>
      </c>
      <c r="Q12" s="684"/>
      <c r="R12" s="685"/>
      <c r="S12" s="685"/>
      <c r="T12" s="685"/>
      <c r="U12" s="685"/>
      <c r="V12" s="685"/>
      <c r="W12" s="686"/>
    </row>
    <row r="13" spans="2:23" s="137" customFormat="1" ht="25.5" customHeight="1" x14ac:dyDescent="0.15">
      <c r="B13" s="665" t="s">
        <v>552</v>
      </c>
      <c r="C13" s="665"/>
      <c r="D13" s="665"/>
      <c r="E13" s="674" t="s">
        <v>623</v>
      </c>
      <c r="F13" s="675"/>
      <c r="G13" s="676"/>
      <c r="H13" s="665" t="s">
        <v>554</v>
      </c>
      <c r="I13" s="665"/>
      <c r="J13" s="666" t="s">
        <v>576</v>
      </c>
      <c r="K13" s="666"/>
      <c r="L13" s="666"/>
      <c r="M13" s="665" t="s">
        <v>552</v>
      </c>
      <c r="N13" s="665"/>
      <c r="O13" s="665"/>
      <c r="P13" s="674" t="s">
        <v>394</v>
      </c>
      <c r="Q13" s="675"/>
      <c r="R13" s="676"/>
      <c r="S13" s="665" t="s">
        <v>554</v>
      </c>
      <c r="T13" s="665"/>
      <c r="U13" s="666" t="s">
        <v>680</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385</v>
      </c>
      <c r="Q14" s="667"/>
      <c r="R14" s="667"/>
      <c r="S14" s="672" t="s">
        <v>559</v>
      </c>
      <c r="T14" s="673"/>
      <c r="U14" s="668" t="s">
        <v>427</v>
      </c>
      <c r="V14" s="669"/>
      <c r="W14" s="670"/>
    </row>
    <row r="15" spans="2:23" s="137" customFormat="1" ht="39.75" customHeight="1" x14ac:dyDescent="0.15">
      <c r="B15" s="658" t="s">
        <v>560</v>
      </c>
      <c r="C15" s="658"/>
      <c r="D15" s="658"/>
      <c r="E15" s="659" t="s">
        <v>581</v>
      </c>
      <c r="F15" s="660"/>
      <c r="G15" s="660"/>
      <c r="H15" s="660"/>
      <c r="I15" s="660"/>
      <c r="J15" s="660"/>
      <c r="K15" s="660"/>
      <c r="L15" s="661"/>
      <c r="M15" s="658" t="s">
        <v>560</v>
      </c>
      <c r="N15" s="658"/>
      <c r="O15" s="658"/>
      <c r="P15" s="659" t="s">
        <v>666</v>
      </c>
      <c r="Q15" s="660"/>
      <c r="R15" s="660"/>
      <c r="S15" s="660"/>
      <c r="T15" s="660"/>
      <c r="U15" s="660"/>
      <c r="V15" s="660"/>
      <c r="W15" s="661"/>
    </row>
    <row r="16" spans="2:23" s="137" customFormat="1" ht="25.5" customHeight="1" x14ac:dyDescent="0.15">
      <c r="B16" s="680" t="s">
        <v>546</v>
      </c>
      <c r="C16" s="680" t="s">
        <v>288</v>
      </c>
      <c r="D16" s="680"/>
      <c r="E16" s="136" t="s">
        <v>217</v>
      </c>
      <c r="F16" s="681"/>
      <c r="G16" s="682"/>
      <c r="H16" s="682"/>
      <c r="I16" s="682"/>
      <c r="J16" s="682"/>
      <c r="K16" s="682"/>
      <c r="L16" s="683"/>
      <c r="M16" s="680" t="s">
        <v>546</v>
      </c>
      <c r="N16" s="680" t="s">
        <v>288</v>
      </c>
      <c r="O16" s="680"/>
      <c r="P16" s="136" t="s">
        <v>220</v>
      </c>
      <c r="Q16" s="684"/>
      <c r="R16" s="685"/>
      <c r="S16" s="685"/>
      <c r="T16" s="685"/>
      <c r="U16" s="685"/>
      <c r="V16" s="685"/>
      <c r="W16" s="686"/>
    </row>
    <row r="17" spans="2:24" s="137" customFormat="1" ht="25.5" customHeight="1" x14ac:dyDescent="0.15">
      <c r="B17" s="680"/>
      <c r="C17" s="680" t="s">
        <v>547</v>
      </c>
      <c r="D17" s="680"/>
      <c r="E17" s="138">
        <v>2</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397</v>
      </c>
      <c r="F19" s="684"/>
      <c r="G19" s="685"/>
      <c r="H19" s="685"/>
      <c r="I19" s="685"/>
      <c r="J19" s="685"/>
      <c r="K19" s="685"/>
      <c r="L19" s="686"/>
      <c r="M19" s="680"/>
      <c r="N19" s="680" t="s">
        <v>353</v>
      </c>
      <c r="O19" s="680"/>
      <c r="P19" s="136" t="s">
        <v>424</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t="s">
        <v>426</v>
      </c>
      <c r="Q23" s="684"/>
      <c r="R23" s="685"/>
      <c r="S23" s="685"/>
      <c r="T23" s="685"/>
      <c r="U23" s="685"/>
      <c r="V23" s="685"/>
      <c r="W23" s="686"/>
    </row>
    <row r="24" spans="2:24" s="137" customFormat="1" ht="25.5" customHeight="1" x14ac:dyDescent="0.15">
      <c r="B24" s="665" t="s">
        <v>552</v>
      </c>
      <c r="C24" s="665"/>
      <c r="D24" s="665"/>
      <c r="E24" s="674" t="s">
        <v>681</v>
      </c>
      <c r="F24" s="675"/>
      <c r="G24" s="676"/>
      <c r="H24" s="665" t="s">
        <v>554</v>
      </c>
      <c r="I24" s="665"/>
      <c r="J24" s="674" t="s">
        <v>576</v>
      </c>
      <c r="K24" s="675"/>
      <c r="L24" s="676"/>
      <c r="M24" s="665" t="s">
        <v>552</v>
      </c>
      <c r="N24" s="665"/>
      <c r="O24" s="665"/>
      <c r="P24" s="674" t="s">
        <v>394</v>
      </c>
      <c r="Q24" s="675"/>
      <c r="R24" s="676"/>
      <c r="S24" s="665" t="s">
        <v>554</v>
      </c>
      <c r="T24" s="665"/>
      <c r="U24" s="666" t="s">
        <v>670</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385</v>
      </c>
      <c r="Q25" s="667"/>
      <c r="R25" s="667"/>
      <c r="S25" s="672" t="s">
        <v>559</v>
      </c>
      <c r="T25" s="673"/>
      <c r="U25" s="668" t="s">
        <v>427</v>
      </c>
      <c r="V25" s="669"/>
      <c r="W25" s="670"/>
    </row>
    <row r="26" spans="2:24" s="137" customFormat="1" ht="39.75" customHeight="1" x14ac:dyDescent="0.15">
      <c r="B26" s="658" t="s">
        <v>560</v>
      </c>
      <c r="C26" s="658"/>
      <c r="D26" s="658"/>
      <c r="E26" s="659" t="s">
        <v>682</v>
      </c>
      <c r="F26" s="660"/>
      <c r="G26" s="660"/>
      <c r="H26" s="660"/>
      <c r="I26" s="660"/>
      <c r="J26" s="660"/>
      <c r="K26" s="660"/>
      <c r="L26" s="661"/>
      <c r="M26" s="658" t="s">
        <v>560</v>
      </c>
      <c r="N26" s="658"/>
      <c r="O26" s="658"/>
      <c r="P26" s="659" t="s">
        <v>630</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06C765AB-7543-43D6-8736-9E961774342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7DDC4-97FB-4B8B-A351-5D885B1ABB87}">
  <sheetPr codeName="Sheet35"/>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220</v>
      </c>
      <c r="F5" s="681"/>
      <c r="G5" s="682"/>
      <c r="H5" s="682"/>
      <c r="I5" s="682"/>
      <c r="J5" s="682"/>
      <c r="K5" s="682"/>
      <c r="L5" s="683"/>
      <c r="M5" s="677" t="s">
        <v>546</v>
      </c>
      <c r="N5" s="690" t="s">
        <v>288</v>
      </c>
      <c r="O5" s="691"/>
      <c r="P5" s="136" t="s">
        <v>220</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3</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424</v>
      </c>
      <c r="F8" s="684"/>
      <c r="G8" s="685"/>
      <c r="H8" s="685"/>
      <c r="I8" s="685"/>
      <c r="J8" s="685"/>
      <c r="K8" s="685"/>
      <c r="L8" s="686"/>
      <c r="M8" s="678"/>
      <c r="N8" s="690" t="s">
        <v>353</v>
      </c>
      <c r="O8" s="691"/>
      <c r="P8" s="136" t="s">
        <v>376</v>
      </c>
      <c r="Q8" s="684"/>
      <c r="R8" s="685"/>
      <c r="S8" s="685"/>
      <c r="T8" s="685"/>
      <c r="U8" s="685"/>
      <c r="V8" s="685"/>
      <c r="W8" s="686"/>
    </row>
    <row r="9" spans="2:23" s="137" customFormat="1" ht="25.5" customHeight="1" x14ac:dyDescent="0.15">
      <c r="B9" s="692" t="s">
        <v>355</v>
      </c>
      <c r="C9" s="693"/>
      <c r="D9" s="694"/>
      <c r="E9" s="140" t="s">
        <v>167</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426</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394</v>
      </c>
      <c r="F13" s="675"/>
      <c r="G13" s="676"/>
      <c r="H13" s="665" t="s">
        <v>554</v>
      </c>
      <c r="I13" s="665"/>
      <c r="J13" s="666" t="s">
        <v>683</v>
      </c>
      <c r="K13" s="666"/>
      <c r="L13" s="666"/>
      <c r="M13" s="665" t="s">
        <v>552</v>
      </c>
      <c r="N13" s="665"/>
      <c r="O13" s="665"/>
      <c r="P13" s="674" t="s">
        <v>684</v>
      </c>
      <c r="Q13" s="675"/>
      <c r="R13" s="676"/>
      <c r="S13" s="665" t="s">
        <v>554</v>
      </c>
      <c r="T13" s="665"/>
      <c r="U13" s="666" t="s">
        <v>555</v>
      </c>
      <c r="V13" s="666"/>
      <c r="W13" s="666"/>
    </row>
    <row r="14" spans="2:23" s="137" customFormat="1" ht="25.5" customHeight="1" x14ac:dyDescent="0.15">
      <c r="B14" s="425" t="s">
        <v>558</v>
      </c>
      <c r="C14" s="425"/>
      <c r="D14" s="425"/>
      <c r="E14" s="667" t="s">
        <v>385</v>
      </c>
      <c r="F14" s="667"/>
      <c r="G14" s="667"/>
      <c r="H14" s="460" t="s">
        <v>559</v>
      </c>
      <c r="I14" s="461"/>
      <c r="J14" s="668" t="s">
        <v>427</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630</v>
      </c>
      <c r="F15" s="660"/>
      <c r="G15" s="660"/>
      <c r="H15" s="660"/>
      <c r="I15" s="660"/>
      <c r="J15" s="660"/>
      <c r="K15" s="660"/>
      <c r="L15" s="661"/>
      <c r="M15" s="658" t="s">
        <v>560</v>
      </c>
      <c r="N15" s="658"/>
      <c r="O15" s="658"/>
      <c r="P15" s="659" t="s">
        <v>685</v>
      </c>
      <c r="Q15" s="660"/>
      <c r="R15" s="660"/>
      <c r="S15" s="660"/>
      <c r="T15" s="660"/>
      <c r="U15" s="660"/>
      <c r="V15" s="660"/>
      <c r="W15" s="661"/>
    </row>
    <row r="16" spans="2:23" s="137" customFormat="1" ht="25.5" customHeight="1" x14ac:dyDescent="0.15">
      <c r="B16" s="680" t="s">
        <v>546</v>
      </c>
      <c r="C16" s="680" t="s">
        <v>288</v>
      </c>
      <c r="D16" s="680"/>
      <c r="E16" s="136" t="s">
        <v>220</v>
      </c>
      <c r="F16" s="681"/>
      <c r="G16" s="682"/>
      <c r="H16" s="682"/>
      <c r="I16" s="682"/>
      <c r="J16" s="682"/>
      <c r="K16" s="682"/>
      <c r="L16" s="683"/>
      <c r="M16" s="680" t="s">
        <v>546</v>
      </c>
      <c r="N16" s="680" t="s">
        <v>288</v>
      </c>
      <c r="O16" s="680"/>
      <c r="P16" s="136" t="s">
        <v>221</v>
      </c>
      <c r="Q16" s="684"/>
      <c r="R16" s="685"/>
      <c r="S16" s="685"/>
      <c r="T16" s="685"/>
      <c r="U16" s="685"/>
      <c r="V16" s="685"/>
      <c r="W16" s="686"/>
    </row>
    <row r="17" spans="2:24" s="137" customFormat="1" ht="25.5" customHeight="1" x14ac:dyDescent="0.15">
      <c r="B17" s="680"/>
      <c r="C17" s="680" t="s">
        <v>547</v>
      </c>
      <c r="D17" s="680"/>
      <c r="E17" s="138">
        <v>4</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376</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165</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165</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382</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686</v>
      </c>
      <c r="F24" s="675"/>
      <c r="G24" s="676"/>
      <c r="H24" s="665" t="s">
        <v>554</v>
      </c>
      <c r="I24" s="665"/>
      <c r="J24" s="674" t="s">
        <v>576</v>
      </c>
      <c r="K24" s="675"/>
      <c r="L24" s="676"/>
      <c r="M24" s="665" t="s">
        <v>552</v>
      </c>
      <c r="N24" s="665"/>
      <c r="O24" s="665"/>
      <c r="P24" s="674" t="s">
        <v>687</v>
      </c>
      <c r="Q24" s="675"/>
      <c r="R24" s="676"/>
      <c r="S24" s="665" t="s">
        <v>554</v>
      </c>
      <c r="T24" s="665"/>
      <c r="U24" s="666" t="s">
        <v>688</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689</v>
      </c>
      <c r="F26" s="660"/>
      <c r="G26" s="660"/>
      <c r="H26" s="660"/>
      <c r="I26" s="660"/>
      <c r="J26" s="660"/>
      <c r="K26" s="660"/>
      <c r="L26" s="661"/>
      <c r="M26" s="658" t="s">
        <v>560</v>
      </c>
      <c r="N26" s="658"/>
      <c r="O26" s="658"/>
      <c r="P26" s="659" t="s">
        <v>586</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24A7E4F7-2EA3-4E0B-A396-E19C77F4BC1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8FAB2-2BFD-4C4B-86F5-9F1B1B5B8F3C}">
  <sheetPr codeName="Sheet36"/>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221</v>
      </c>
      <c r="F5" s="681"/>
      <c r="G5" s="682"/>
      <c r="H5" s="682"/>
      <c r="I5" s="682"/>
      <c r="J5" s="682"/>
      <c r="K5" s="682"/>
      <c r="L5" s="683"/>
      <c r="M5" s="677" t="s">
        <v>546</v>
      </c>
      <c r="N5" s="690" t="s">
        <v>288</v>
      </c>
      <c r="O5" s="691"/>
      <c r="P5" s="136" t="s">
        <v>224</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420</v>
      </c>
      <c r="F8" s="684"/>
      <c r="G8" s="685"/>
      <c r="H8" s="685"/>
      <c r="I8" s="685"/>
      <c r="J8" s="685"/>
      <c r="K8" s="685"/>
      <c r="L8" s="686"/>
      <c r="M8" s="678"/>
      <c r="N8" s="690" t="s">
        <v>353</v>
      </c>
      <c r="O8" s="691"/>
      <c r="P8" s="136" t="s">
        <v>376</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690</v>
      </c>
      <c r="F13" s="675"/>
      <c r="G13" s="676"/>
      <c r="H13" s="665" t="s">
        <v>554</v>
      </c>
      <c r="I13" s="665"/>
      <c r="J13" s="666" t="s">
        <v>576</v>
      </c>
      <c r="K13" s="666"/>
      <c r="L13" s="666"/>
      <c r="M13" s="665" t="s">
        <v>552</v>
      </c>
      <c r="N13" s="665"/>
      <c r="O13" s="665"/>
      <c r="P13" s="674" t="s">
        <v>691</v>
      </c>
      <c r="Q13" s="675"/>
      <c r="R13" s="676"/>
      <c r="S13" s="665" t="s">
        <v>554</v>
      </c>
      <c r="T13" s="665"/>
      <c r="U13" s="666" t="s">
        <v>555</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622</v>
      </c>
      <c r="F15" s="660"/>
      <c r="G15" s="660"/>
      <c r="H15" s="660"/>
      <c r="I15" s="660"/>
      <c r="J15" s="660"/>
      <c r="K15" s="660"/>
      <c r="L15" s="661"/>
      <c r="M15" s="658" t="s">
        <v>560</v>
      </c>
      <c r="N15" s="658"/>
      <c r="O15" s="658"/>
      <c r="P15" s="659" t="s">
        <v>692</v>
      </c>
      <c r="Q15" s="660"/>
      <c r="R15" s="660"/>
      <c r="S15" s="660"/>
      <c r="T15" s="660"/>
      <c r="U15" s="660"/>
      <c r="V15" s="660"/>
      <c r="W15" s="661"/>
    </row>
    <row r="16" spans="2:23" s="137" customFormat="1" ht="25.5" customHeight="1" x14ac:dyDescent="0.15">
      <c r="B16" s="680" t="s">
        <v>546</v>
      </c>
      <c r="C16" s="680" t="s">
        <v>288</v>
      </c>
      <c r="D16" s="680"/>
      <c r="E16" s="136" t="s">
        <v>225</v>
      </c>
      <c r="F16" s="681"/>
      <c r="G16" s="682"/>
      <c r="H16" s="682"/>
      <c r="I16" s="682"/>
      <c r="J16" s="682"/>
      <c r="K16" s="682"/>
      <c r="L16" s="683"/>
      <c r="M16" s="680" t="s">
        <v>546</v>
      </c>
      <c r="N16" s="680" t="s">
        <v>288</v>
      </c>
      <c r="O16" s="680"/>
      <c r="P16" s="136" t="s">
        <v>225</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424</v>
      </c>
      <c r="F19" s="684"/>
      <c r="G19" s="685"/>
      <c r="H19" s="685"/>
      <c r="I19" s="685"/>
      <c r="J19" s="685"/>
      <c r="K19" s="685"/>
      <c r="L19" s="686"/>
      <c r="M19" s="680"/>
      <c r="N19" s="680" t="s">
        <v>353</v>
      </c>
      <c r="O19" s="680"/>
      <c r="P19" s="136" t="s">
        <v>404</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426</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394</v>
      </c>
      <c r="F24" s="675"/>
      <c r="G24" s="676"/>
      <c r="H24" s="665" t="s">
        <v>554</v>
      </c>
      <c r="I24" s="665"/>
      <c r="J24" s="674" t="s">
        <v>683</v>
      </c>
      <c r="K24" s="675"/>
      <c r="L24" s="676"/>
      <c r="M24" s="665" t="s">
        <v>552</v>
      </c>
      <c r="N24" s="665"/>
      <c r="O24" s="665"/>
      <c r="P24" s="674" t="s">
        <v>608</v>
      </c>
      <c r="Q24" s="675"/>
      <c r="R24" s="676"/>
      <c r="S24" s="665" t="s">
        <v>554</v>
      </c>
      <c r="T24" s="665"/>
      <c r="U24" s="666" t="s">
        <v>609</v>
      </c>
      <c r="V24" s="666"/>
      <c r="W24" s="666"/>
    </row>
    <row r="25" spans="2:24" s="137" customFormat="1" ht="25.5" customHeight="1" x14ac:dyDescent="0.15">
      <c r="B25" s="425" t="s">
        <v>558</v>
      </c>
      <c r="C25" s="425"/>
      <c r="D25" s="425"/>
      <c r="E25" s="667" t="s">
        <v>385</v>
      </c>
      <c r="F25" s="667"/>
      <c r="G25" s="667"/>
      <c r="H25" s="460" t="s">
        <v>559</v>
      </c>
      <c r="I25" s="461"/>
      <c r="J25" s="668" t="s">
        <v>427</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630</v>
      </c>
      <c r="F26" s="660"/>
      <c r="G26" s="660"/>
      <c r="H26" s="660"/>
      <c r="I26" s="660"/>
      <c r="J26" s="660"/>
      <c r="K26" s="660"/>
      <c r="L26" s="661"/>
      <c r="M26" s="658" t="s">
        <v>560</v>
      </c>
      <c r="N26" s="658"/>
      <c r="O26" s="658"/>
      <c r="P26" s="659" t="s">
        <v>598</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FFDFF251-D965-4370-A753-218DBA894E2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44A4F-A7C0-43CA-AF26-2197E68494E7}">
  <sheetPr codeName="Sheet37"/>
  <dimension ref="B1:X31"/>
  <sheetViews>
    <sheetView showGridLines="0" showZeros="0" view="pageBreakPreview" zoomScale="85" zoomScaleNormal="70" zoomScaleSheetLayoutView="85" workbookViewId="0">
      <selection activeCell="E16" sqref="E16"/>
    </sheetView>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225</v>
      </c>
      <c r="F5" s="681"/>
      <c r="G5" s="682"/>
      <c r="H5" s="682"/>
      <c r="I5" s="682"/>
      <c r="J5" s="682"/>
      <c r="K5" s="682"/>
      <c r="L5" s="683"/>
      <c r="M5" s="677" t="s">
        <v>546</v>
      </c>
      <c r="N5" s="690" t="s">
        <v>288</v>
      </c>
      <c r="O5" s="691"/>
      <c r="P5" s="136" t="s">
        <v>225</v>
      </c>
      <c r="Q5" s="684"/>
      <c r="R5" s="685"/>
      <c r="S5" s="685"/>
      <c r="T5" s="685"/>
      <c r="U5" s="685"/>
      <c r="V5" s="685"/>
      <c r="W5" s="686"/>
    </row>
    <row r="6" spans="2:23" s="137" customFormat="1" ht="25.5" customHeight="1" x14ac:dyDescent="0.15">
      <c r="B6" s="679"/>
      <c r="C6" s="690" t="s">
        <v>547</v>
      </c>
      <c r="D6" s="691"/>
      <c r="E6" s="138">
        <v>3</v>
      </c>
      <c r="F6" s="684"/>
      <c r="G6" s="685"/>
      <c r="H6" s="685"/>
      <c r="I6" s="685"/>
      <c r="J6" s="685"/>
      <c r="K6" s="685"/>
      <c r="L6" s="686"/>
      <c r="M6" s="679"/>
      <c r="N6" s="690" t="s">
        <v>547</v>
      </c>
      <c r="O6" s="691"/>
      <c r="P6" s="138">
        <v>4</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404</v>
      </c>
      <c r="F8" s="684"/>
      <c r="G8" s="685"/>
      <c r="H8" s="685"/>
      <c r="I8" s="685"/>
      <c r="J8" s="685"/>
      <c r="K8" s="685"/>
      <c r="L8" s="686"/>
      <c r="M8" s="678"/>
      <c r="N8" s="690" t="s">
        <v>353</v>
      </c>
      <c r="O8" s="691"/>
      <c r="P8" s="136" t="s">
        <v>379</v>
      </c>
      <c r="Q8" s="684"/>
      <c r="R8" s="685"/>
      <c r="S8" s="685"/>
      <c r="T8" s="685"/>
      <c r="U8" s="685"/>
      <c r="V8" s="685"/>
      <c r="W8" s="686"/>
    </row>
    <row r="9" spans="2:23" s="137" customFormat="1" ht="25.5" customHeight="1" x14ac:dyDescent="0.15">
      <c r="B9" s="692" t="s">
        <v>355</v>
      </c>
      <c r="C9" s="693"/>
      <c r="D9" s="694"/>
      <c r="E9" s="140" t="s">
        <v>165</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382</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693</v>
      </c>
      <c r="F13" s="675"/>
      <c r="G13" s="676"/>
      <c r="H13" s="665" t="s">
        <v>554</v>
      </c>
      <c r="I13" s="665"/>
      <c r="J13" s="666" t="s">
        <v>555</v>
      </c>
      <c r="K13" s="666"/>
      <c r="L13" s="666"/>
      <c r="M13" s="665" t="s">
        <v>552</v>
      </c>
      <c r="N13" s="665"/>
      <c r="O13" s="665"/>
      <c r="P13" s="674" t="s">
        <v>694</v>
      </c>
      <c r="Q13" s="675"/>
      <c r="R13" s="676"/>
      <c r="S13" s="665" t="s">
        <v>554</v>
      </c>
      <c r="T13" s="665"/>
      <c r="U13" s="666" t="s">
        <v>695</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696</v>
      </c>
      <c r="F15" s="660"/>
      <c r="G15" s="660"/>
      <c r="H15" s="660"/>
      <c r="I15" s="660"/>
      <c r="J15" s="660"/>
      <c r="K15" s="660"/>
      <c r="L15" s="661"/>
      <c r="M15" s="658" t="s">
        <v>560</v>
      </c>
      <c r="N15" s="658"/>
      <c r="O15" s="658"/>
      <c r="P15" s="659" t="s">
        <v>697</v>
      </c>
      <c r="Q15" s="660"/>
      <c r="R15" s="660"/>
      <c r="S15" s="660"/>
      <c r="T15" s="660"/>
      <c r="U15" s="660"/>
      <c r="V15" s="660"/>
      <c r="W15" s="661"/>
    </row>
    <row r="16" spans="2:23" s="137" customFormat="1" ht="25.5" customHeight="1" x14ac:dyDescent="0.15">
      <c r="B16" s="680" t="s">
        <v>546</v>
      </c>
      <c r="C16" s="680" t="s">
        <v>288</v>
      </c>
      <c r="D16" s="680"/>
      <c r="E16" s="136" t="s">
        <v>226</v>
      </c>
      <c r="F16" s="681"/>
      <c r="G16" s="682"/>
      <c r="H16" s="682"/>
      <c r="I16" s="682"/>
      <c r="J16" s="682"/>
      <c r="K16" s="682"/>
      <c r="L16" s="683"/>
      <c r="M16" s="680" t="s">
        <v>546</v>
      </c>
      <c r="N16" s="680" t="s">
        <v>288</v>
      </c>
      <c r="O16" s="680"/>
      <c r="P16" s="136" t="s">
        <v>226</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424</v>
      </c>
      <c r="F19" s="684"/>
      <c r="G19" s="685"/>
      <c r="H19" s="685"/>
      <c r="I19" s="685"/>
      <c r="J19" s="685"/>
      <c r="K19" s="685"/>
      <c r="L19" s="686"/>
      <c r="M19" s="680"/>
      <c r="N19" s="680" t="s">
        <v>353</v>
      </c>
      <c r="O19" s="680"/>
      <c r="P19" s="136" t="s">
        <v>424</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426</v>
      </c>
      <c r="F23" s="687"/>
      <c r="G23" s="688"/>
      <c r="H23" s="688"/>
      <c r="I23" s="688"/>
      <c r="J23" s="688"/>
      <c r="K23" s="688"/>
      <c r="L23" s="689"/>
      <c r="M23" s="679"/>
      <c r="N23" s="658" t="s">
        <v>365</v>
      </c>
      <c r="O23" s="658"/>
      <c r="P23" s="121" t="s">
        <v>426</v>
      </c>
      <c r="Q23" s="684"/>
      <c r="R23" s="685"/>
      <c r="S23" s="685"/>
      <c r="T23" s="685"/>
      <c r="U23" s="685"/>
      <c r="V23" s="685"/>
      <c r="W23" s="686"/>
    </row>
    <row r="24" spans="2:24" s="137" customFormat="1" ht="25.5" customHeight="1" x14ac:dyDescent="0.15">
      <c r="B24" s="665" t="s">
        <v>552</v>
      </c>
      <c r="C24" s="665"/>
      <c r="D24" s="665"/>
      <c r="E24" s="674" t="s">
        <v>394</v>
      </c>
      <c r="F24" s="675"/>
      <c r="G24" s="676"/>
      <c r="H24" s="665" t="s">
        <v>554</v>
      </c>
      <c r="I24" s="665"/>
      <c r="J24" s="674" t="s">
        <v>629</v>
      </c>
      <c r="K24" s="675"/>
      <c r="L24" s="676"/>
      <c r="M24" s="665" t="s">
        <v>552</v>
      </c>
      <c r="N24" s="665"/>
      <c r="O24" s="665"/>
      <c r="P24" s="674" t="s">
        <v>394</v>
      </c>
      <c r="Q24" s="675"/>
      <c r="R24" s="676"/>
      <c r="S24" s="665" t="s">
        <v>554</v>
      </c>
      <c r="T24" s="665"/>
      <c r="U24" s="666" t="s">
        <v>669</v>
      </c>
      <c r="V24" s="666"/>
      <c r="W24" s="666"/>
    </row>
    <row r="25" spans="2:24" s="137" customFormat="1" ht="25.5" customHeight="1" x14ac:dyDescent="0.15">
      <c r="B25" s="425" t="s">
        <v>558</v>
      </c>
      <c r="C25" s="425"/>
      <c r="D25" s="425"/>
      <c r="E25" s="667" t="s">
        <v>385</v>
      </c>
      <c r="F25" s="667"/>
      <c r="G25" s="667"/>
      <c r="H25" s="460" t="s">
        <v>559</v>
      </c>
      <c r="I25" s="461"/>
      <c r="J25" s="668" t="s">
        <v>427</v>
      </c>
      <c r="K25" s="669"/>
      <c r="L25" s="670"/>
      <c r="M25" s="460" t="s">
        <v>558</v>
      </c>
      <c r="N25" s="461"/>
      <c r="O25" s="462"/>
      <c r="P25" s="671" t="s">
        <v>385</v>
      </c>
      <c r="Q25" s="667"/>
      <c r="R25" s="667"/>
      <c r="S25" s="672" t="s">
        <v>559</v>
      </c>
      <c r="T25" s="673"/>
      <c r="U25" s="668" t="s">
        <v>427</v>
      </c>
      <c r="V25" s="669"/>
      <c r="W25" s="670"/>
    </row>
    <row r="26" spans="2:24" s="137" customFormat="1" ht="39.75" customHeight="1" x14ac:dyDescent="0.15">
      <c r="B26" s="658" t="s">
        <v>560</v>
      </c>
      <c r="C26" s="658"/>
      <c r="D26" s="658"/>
      <c r="E26" s="659" t="s">
        <v>630</v>
      </c>
      <c r="F26" s="660"/>
      <c r="G26" s="660"/>
      <c r="H26" s="660"/>
      <c r="I26" s="660"/>
      <c r="J26" s="660"/>
      <c r="K26" s="660"/>
      <c r="L26" s="661"/>
      <c r="M26" s="658" t="s">
        <v>560</v>
      </c>
      <c r="N26" s="658"/>
      <c r="O26" s="658"/>
      <c r="P26" s="659" t="s">
        <v>630</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C394D591-87B4-4697-A7BC-036BA6AD704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15D82-364B-423B-BF9F-5574C245D175}">
  <sheetPr codeName="Sheet38"/>
  <dimension ref="B1:X31"/>
  <sheetViews>
    <sheetView showGridLines="0" showZeros="0" view="pageBreakPreview" zoomScale="85" zoomScaleNormal="70" zoomScaleSheetLayoutView="85" workbookViewId="0">
      <selection activeCell="E26" sqref="E26:L26"/>
    </sheetView>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226</v>
      </c>
      <c r="F5" s="681"/>
      <c r="G5" s="682"/>
      <c r="H5" s="682"/>
      <c r="I5" s="682"/>
      <c r="J5" s="682"/>
      <c r="K5" s="682"/>
      <c r="L5" s="683"/>
      <c r="M5" s="677" t="s">
        <v>546</v>
      </c>
      <c r="N5" s="690" t="s">
        <v>288</v>
      </c>
      <c r="O5" s="691"/>
      <c r="P5" s="136" t="s">
        <v>227</v>
      </c>
      <c r="Q5" s="684"/>
      <c r="R5" s="685"/>
      <c r="S5" s="685"/>
      <c r="T5" s="685"/>
      <c r="U5" s="685"/>
      <c r="V5" s="685"/>
      <c r="W5" s="686"/>
    </row>
    <row r="6" spans="2:23" s="137" customFormat="1" ht="25.5" customHeight="1" x14ac:dyDescent="0.15">
      <c r="B6" s="679"/>
      <c r="C6" s="690" t="s">
        <v>547</v>
      </c>
      <c r="D6" s="691"/>
      <c r="E6" s="138">
        <v>3</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397</v>
      </c>
      <c r="F8" s="684"/>
      <c r="G8" s="685"/>
      <c r="H8" s="685"/>
      <c r="I8" s="685"/>
      <c r="J8" s="685"/>
      <c r="K8" s="685"/>
      <c r="L8" s="686"/>
      <c r="M8" s="678"/>
      <c r="N8" s="690" t="s">
        <v>353</v>
      </c>
      <c r="O8" s="691"/>
      <c r="P8" s="136" t="s">
        <v>424</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t="s">
        <v>426</v>
      </c>
      <c r="Q12" s="684"/>
      <c r="R12" s="685"/>
      <c r="S12" s="685"/>
      <c r="T12" s="685"/>
      <c r="U12" s="685"/>
      <c r="V12" s="685"/>
      <c r="W12" s="686"/>
    </row>
    <row r="13" spans="2:23" s="137" customFormat="1" ht="25.5" customHeight="1" x14ac:dyDescent="0.15">
      <c r="B13" s="665" t="s">
        <v>552</v>
      </c>
      <c r="C13" s="665"/>
      <c r="D13" s="665"/>
      <c r="E13" s="674" t="s">
        <v>452</v>
      </c>
      <c r="F13" s="675"/>
      <c r="G13" s="676"/>
      <c r="H13" s="665" t="s">
        <v>554</v>
      </c>
      <c r="I13" s="665"/>
      <c r="J13" s="666" t="s">
        <v>576</v>
      </c>
      <c r="K13" s="666"/>
      <c r="L13" s="666"/>
      <c r="M13" s="665" t="s">
        <v>552</v>
      </c>
      <c r="N13" s="665"/>
      <c r="O13" s="665"/>
      <c r="P13" s="674" t="s">
        <v>394</v>
      </c>
      <c r="Q13" s="675"/>
      <c r="R13" s="676"/>
      <c r="S13" s="665" t="s">
        <v>554</v>
      </c>
      <c r="T13" s="665"/>
      <c r="U13" s="666" t="s">
        <v>670</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385</v>
      </c>
      <c r="Q14" s="667"/>
      <c r="R14" s="667"/>
      <c r="S14" s="672" t="s">
        <v>559</v>
      </c>
      <c r="T14" s="673"/>
      <c r="U14" s="668" t="s">
        <v>427</v>
      </c>
      <c r="V14" s="669"/>
      <c r="W14" s="670"/>
    </row>
    <row r="15" spans="2:23" s="137" customFormat="1" ht="39.75" customHeight="1" x14ac:dyDescent="0.15">
      <c r="B15" s="658" t="s">
        <v>560</v>
      </c>
      <c r="C15" s="658"/>
      <c r="D15" s="658"/>
      <c r="E15" s="659" t="s">
        <v>698</v>
      </c>
      <c r="F15" s="660"/>
      <c r="G15" s="660"/>
      <c r="H15" s="660"/>
      <c r="I15" s="660"/>
      <c r="J15" s="660"/>
      <c r="K15" s="660"/>
      <c r="L15" s="661"/>
      <c r="M15" s="658" t="s">
        <v>560</v>
      </c>
      <c r="N15" s="658"/>
      <c r="O15" s="658"/>
      <c r="P15" s="659" t="s">
        <v>630</v>
      </c>
      <c r="Q15" s="660"/>
      <c r="R15" s="660"/>
      <c r="S15" s="660"/>
      <c r="T15" s="660"/>
      <c r="U15" s="660"/>
      <c r="V15" s="660"/>
      <c r="W15" s="661"/>
    </row>
    <row r="16" spans="2:23" s="137" customFormat="1" ht="25.5" customHeight="1" x14ac:dyDescent="0.15">
      <c r="B16" s="680" t="s">
        <v>546</v>
      </c>
      <c r="C16" s="680" t="s">
        <v>288</v>
      </c>
      <c r="D16" s="680"/>
      <c r="E16" s="136" t="s">
        <v>227</v>
      </c>
      <c r="F16" s="681"/>
      <c r="G16" s="682"/>
      <c r="H16" s="682"/>
      <c r="I16" s="682"/>
      <c r="J16" s="682"/>
      <c r="K16" s="682"/>
      <c r="L16" s="683"/>
      <c r="M16" s="680" t="s">
        <v>546</v>
      </c>
      <c r="N16" s="680" t="s">
        <v>288</v>
      </c>
      <c r="O16" s="680"/>
      <c r="P16" s="136" t="s">
        <v>227</v>
      </c>
      <c r="Q16" s="684"/>
      <c r="R16" s="685"/>
      <c r="S16" s="685"/>
      <c r="T16" s="685"/>
      <c r="U16" s="685"/>
      <c r="V16" s="685"/>
      <c r="W16" s="686"/>
    </row>
    <row r="17" spans="2:24" s="137" customFormat="1" ht="25.5" customHeight="1" x14ac:dyDescent="0.15">
      <c r="B17" s="680"/>
      <c r="C17" s="680" t="s">
        <v>547</v>
      </c>
      <c r="D17" s="680"/>
      <c r="E17" s="138">
        <v>2</v>
      </c>
      <c r="F17" s="684"/>
      <c r="G17" s="685"/>
      <c r="H17" s="685"/>
      <c r="I17" s="685"/>
      <c r="J17" s="685"/>
      <c r="K17" s="685"/>
      <c r="L17" s="686"/>
      <c r="M17" s="680"/>
      <c r="N17" s="680" t="s">
        <v>547</v>
      </c>
      <c r="O17" s="680"/>
      <c r="P17" s="138">
        <v>3</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397</v>
      </c>
      <c r="F19" s="684"/>
      <c r="G19" s="685"/>
      <c r="H19" s="685"/>
      <c r="I19" s="685"/>
      <c r="J19" s="685"/>
      <c r="K19" s="685"/>
      <c r="L19" s="686"/>
      <c r="M19" s="680"/>
      <c r="N19" s="680" t="s">
        <v>353</v>
      </c>
      <c r="O19" s="680"/>
      <c r="P19" s="136" t="s">
        <v>397</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453</v>
      </c>
      <c r="F24" s="675"/>
      <c r="G24" s="676"/>
      <c r="H24" s="665" t="s">
        <v>554</v>
      </c>
      <c r="I24" s="665"/>
      <c r="J24" s="674" t="s">
        <v>576</v>
      </c>
      <c r="K24" s="675"/>
      <c r="L24" s="676"/>
      <c r="M24" s="665" t="s">
        <v>552</v>
      </c>
      <c r="N24" s="665"/>
      <c r="O24" s="665"/>
      <c r="P24" s="674" t="s">
        <v>454</v>
      </c>
      <c r="Q24" s="675"/>
      <c r="R24" s="676"/>
      <c r="S24" s="665" t="s">
        <v>554</v>
      </c>
      <c r="T24" s="665"/>
      <c r="U24" s="666" t="s">
        <v>576</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698</v>
      </c>
      <c r="F26" s="660"/>
      <c r="G26" s="660"/>
      <c r="H26" s="660"/>
      <c r="I26" s="660"/>
      <c r="J26" s="660"/>
      <c r="K26" s="660"/>
      <c r="L26" s="661"/>
      <c r="M26" s="658" t="s">
        <v>560</v>
      </c>
      <c r="N26" s="658"/>
      <c r="O26" s="658"/>
      <c r="P26" s="659" t="s">
        <v>698</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A6FA3510-9A20-47C5-A1DB-89F61D8CC4D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16D45-89CE-45AC-855D-EB868050F45A}">
  <sheetPr codeName="Sheet39"/>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228</v>
      </c>
      <c r="F5" s="681"/>
      <c r="G5" s="682"/>
      <c r="H5" s="682"/>
      <c r="I5" s="682"/>
      <c r="J5" s="682"/>
      <c r="K5" s="682"/>
      <c r="L5" s="683"/>
      <c r="M5" s="677" t="s">
        <v>546</v>
      </c>
      <c r="N5" s="690" t="s">
        <v>288</v>
      </c>
      <c r="O5" s="691"/>
      <c r="P5" s="136" t="s">
        <v>228</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404</v>
      </c>
      <c r="F8" s="684"/>
      <c r="G8" s="685"/>
      <c r="H8" s="685"/>
      <c r="I8" s="685"/>
      <c r="J8" s="685"/>
      <c r="K8" s="685"/>
      <c r="L8" s="686"/>
      <c r="M8" s="678"/>
      <c r="N8" s="690" t="s">
        <v>353</v>
      </c>
      <c r="O8" s="691"/>
      <c r="P8" s="136" t="s">
        <v>420</v>
      </c>
      <c r="Q8" s="684"/>
      <c r="R8" s="685"/>
      <c r="S8" s="685"/>
      <c r="T8" s="685"/>
      <c r="U8" s="685"/>
      <c r="V8" s="685"/>
      <c r="W8" s="686"/>
    </row>
    <row r="9" spans="2:23" s="137" customFormat="1" ht="25.5" customHeight="1" x14ac:dyDescent="0.15">
      <c r="B9" s="692" t="s">
        <v>355</v>
      </c>
      <c r="C9" s="693"/>
      <c r="D9" s="694"/>
      <c r="E9" s="140" t="s">
        <v>167</v>
      </c>
      <c r="F9" s="684"/>
      <c r="G9" s="685"/>
      <c r="H9" s="685"/>
      <c r="I9" s="685"/>
      <c r="J9" s="685"/>
      <c r="K9" s="685"/>
      <c r="L9" s="686"/>
      <c r="M9" s="692" t="s">
        <v>355</v>
      </c>
      <c r="N9" s="693"/>
      <c r="O9" s="694"/>
      <c r="P9" s="140" t="s">
        <v>162</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699</v>
      </c>
      <c r="F13" s="675"/>
      <c r="G13" s="676"/>
      <c r="H13" s="665" t="s">
        <v>554</v>
      </c>
      <c r="I13" s="665"/>
      <c r="J13" s="666" t="s">
        <v>700</v>
      </c>
      <c r="K13" s="666"/>
      <c r="L13" s="666"/>
      <c r="M13" s="665" t="s">
        <v>552</v>
      </c>
      <c r="N13" s="665"/>
      <c r="O13" s="665"/>
      <c r="P13" s="674" t="s">
        <v>620</v>
      </c>
      <c r="Q13" s="675"/>
      <c r="R13" s="676"/>
      <c r="S13" s="665" t="s">
        <v>554</v>
      </c>
      <c r="T13" s="665"/>
      <c r="U13" s="666" t="s">
        <v>576</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598</v>
      </c>
      <c r="F15" s="660"/>
      <c r="G15" s="660"/>
      <c r="H15" s="660"/>
      <c r="I15" s="660"/>
      <c r="J15" s="660"/>
      <c r="K15" s="660"/>
      <c r="L15" s="661"/>
      <c r="M15" s="658" t="s">
        <v>560</v>
      </c>
      <c r="N15" s="658"/>
      <c r="O15" s="658"/>
      <c r="P15" s="659" t="s">
        <v>622</v>
      </c>
      <c r="Q15" s="660"/>
      <c r="R15" s="660"/>
      <c r="S15" s="660"/>
      <c r="T15" s="660"/>
      <c r="U15" s="660"/>
      <c r="V15" s="660"/>
      <c r="W15" s="661"/>
    </row>
    <row r="16" spans="2:23" s="137" customFormat="1" ht="25.5" customHeight="1" x14ac:dyDescent="0.15">
      <c r="B16" s="680" t="s">
        <v>546</v>
      </c>
      <c r="C16" s="680" t="s">
        <v>288</v>
      </c>
      <c r="D16" s="680"/>
      <c r="E16" s="136" t="s">
        <v>229</v>
      </c>
      <c r="F16" s="681"/>
      <c r="G16" s="682"/>
      <c r="H16" s="682"/>
      <c r="I16" s="682"/>
      <c r="J16" s="682"/>
      <c r="K16" s="682"/>
      <c r="L16" s="683"/>
      <c r="M16" s="680" t="s">
        <v>546</v>
      </c>
      <c r="N16" s="680" t="s">
        <v>288</v>
      </c>
      <c r="O16" s="680"/>
      <c r="P16" s="136" t="s">
        <v>229</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424</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426</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394</v>
      </c>
      <c r="F24" s="675"/>
      <c r="G24" s="676"/>
      <c r="H24" s="665" t="s">
        <v>554</v>
      </c>
      <c r="I24" s="665"/>
      <c r="J24" s="674" t="s">
        <v>629</v>
      </c>
      <c r="K24" s="675"/>
      <c r="L24" s="676"/>
      <c r="M24" s="665" t="s">
        <v>552</v>
      </c>
      <c r="N24" s="665"/>
      <c r="O24" s="665"/>
      <c r="P24" s="674" t="s">
        <v>701</v>
      </c>
      <c r="Q24" s="675"/>
      <c r="R24" s="676"/>
      <c r="S24" s="665" t="s">
        <v>554</v>
      </c>
      <c r="T24" s="665"/>
      <c r="U24" s="666" t="s">
        <v>702</v>
      </c>
      <c r="V24" s="666"/>
      <c r="W24" s="666"/>
    </row>
    <row r="25" spans="2:24" s="137" customFormat="1" ht="25.5" customHeight="1" x14ac:dyDescent="0.15">
      <c r="B25" s="425" t="s">
        <v>558</v>
      </c>
      <c r="C25" s="425"/>
      <c r="D25" s="425"/>
      <c r="E25" s="667" t="s">
        <v>385</v>
      </c>
      <c r="F25" s="667"/>
      <c r="G25" s="667"/>
      <c r="H25" s="460" t="s">
        <v>559</v>
      </c>
      <c r="I25" s="461"/>
      <c r="J25" s="668" t="s">
        <v>427</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630</v>
      </c>
      <c r="F26" s="660"/>
      <c r="G26" s="660"/>
      <c r="H26" s="660"/>
      <c r="I26" s="660"/>
      <c r="J26" s="660"/>
      <c r="K26" s="660"/>
      <c r="L26" s="661"/>
      <c r="M26" s="658" t="s">
        <v>560</v>
      </c>
      <c r="N26" s="658"/>
      <c r="O26" s="658"/>
      <c r="P26" s="659" t="s">
        <v>703</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EBA0F6E2-04BE-4985-8156-6AE4EDBB4F6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DCD21-5FF9-4F88-9921-C10BA5B363D7}">
  <sheetPr codeName="Sheet40"/>
  <dimension ref="B1:X31"/>
  <sheetViews>
    <sheetView showGridLines="0" showZeros="0" view="pageBreakPreview" zoomScale="85" zoomScaleNormal="70" zoomScaleSheetLayoutView="85" workbookViewId="0">
      <selection activeCell="E26" sqref="E26:L26"/>
    </sheetView>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231</v>
      </c>
      <c r="F5" s="681"/>
      <c r="G5" s="682"/>
      <c r="H5" s="682"/>
      <c r="I5" s="682"/>
      <c r="J5" s="682"/>
      <c r="K5" s="682"/>
      <c r="L5" s="683"/>
      <c r="M5" s="677" t="s">
        <v>546</v>
      </c>
      <c r="N5" s="690" t="s">
        <v>288</v>
      </c>
      <c r="O5" s="691"/>
      <c r="P5" s="136" t="s">
        <v>231</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396</v>
      </c>
      <c r="Q7" s="684"/>
      <c r="R7" s="685"/>
      <c r="S7" s="685"/>
      <c r="T7" s="685"/>
      <c r="U7" s="685"/>
      <c r="V7" s="685"/>
      <c r="W7" s="686"/>
    </row>
    <row r="8" spans="2:23" s="137" customFormat="1" ht="25.5" customHeight="1" x14ac:dyDescent="0.15">
      <c r="B8" s="678"/>
      <c r="C8" s="690" t="s">
        <v>353</v>
      </c>
      <c r="D8" s="691"/>
      <c r="E8" s="136" t="s">
        <v>401</v>
      </c>
      <c r="F8" s="684"/>
      <c r="G8" s="685"/>
      <c r="H8" s="685"/>
      <c r="I8" s="685"/>
      <c r="J8" s="685"/>
      <c r="K8" s="685"/>
      <c r="L8" s="686"/>
      <c r="M8" s="678"/>
      <c r="N8" s="690" t="s">
        <v>353</v>
      </c>
      <c r="O8" s="691"/>
      <c r="P8" s="136" t="s">
        <v>397</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895</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c r="Q12" s="684"/>
      <c r="R12" s="685"/>
      <c r="S12" s="685"/>
      <c r="T12" s="685"/>
      <c r="U12" s="685"/>
      <c r="V12" s="685"/>
      <c r="W12" s="686"/>
    </row>
    <row r="13" spans="2:23" s="137" customFormat="1" ht="25.5" customHeight="1" x14ac:dyDescent="0.15">
      <c r="B13" s="665" t="s">
        <v>552</v>
      </c>
      <c r="C13" s="665"/>
      <c r="D13" s="665"/>
      <c r="E13" s="674" t="s">
        <v>704</v>
      </c>
      <c r="F13" s="675"/>
      <c r="G13" s="676"/>
      <c r="H13" s="665" t="s">
        <v>554</v>
      </c>
      <c r="I13" s="665"/>
      <c r="J13" s="666" t="s">
        <v>705</v>
      </c>
      <c r="K13" s="666"/>
      <c r="L13" s="666"/>
      <c r="M13" s="665" t="s">
        <v>552</v>
      </c>
      <c r="N13" s="665"/>
      <c r="O13" s="665"/>
      <c r="P13" s="674" t="s">
        <v>585</v>
      </c>
      <c r="Q13" s="675"/>
      <c r="R13" s="676"/>
      <c r="S13" s="665" t="s">
        <v>554</v>
      </c>
      <c r="T13" s="665"/>
      <c r="U13" s="666" t="s">
        <v>576</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586</v>
      </c>
      <c r="F15" s="660"/>
      <c r="G15" s="660"/>
      <c r="H15" s="660"/>
      <c r="I15" s="660"/>
      <c r="J15" s="660"/>
      <c r="K15" s="660"/>
      <c r="L15" s="661"/>
      <c r="M15" s="658" t="s">
        <v>560</v>
      </c>
      <c r="N15" s="658"/>
      <c r="O15" s="658"/>
      <c r="P15" s="659" t="s">
        <v>581</v>
      </c>
      <c r="Q15" s="660"/>
      <c r="R15" s="660"/>
      <c r="S15" s="660"/>
      <c r="T15" s="660"/>
      <c r="U15" s="660"/>
      <c r="V15" s="660"/>
      <c r="W15" s="661"/>
    </row>
    <row r="16" spans="2:23" s="137" customFormat="1" ht="25.5" customHeight="1" x14ac:dyDescent="0.15">
      <c r="B16" s="680" t="s">
        <v>546</v>
      </c>
      <c r="C16" s="680" t="s">
        <v>288</v>
      </c>
      <c r="D16" s="680"/>
      <c r="E16" s="136" t="s">
        <v>231</v>
      </c>
      <c r="F16" s="681"/>
      <c r="G16" s="682"/>
      <c r="H16" s="682"/>
      <c r="I16" s="682"/>
      <c r="J16" s="682"/>
      <c r="K16" s="682"/>
      <c r="L16" s="683"/>
      <c r="M16" s="680" t="s">
        <v>546</v>
      </c>
      <c r="N16" s="680" t="s">
        <v>288</v>
      </c>
      <c r="O16" s="680"/>
      <c r="P16" s="136" t="s">
        <v>233</v>
      </c>
      <c r="Q16" s="684"/>
      <c r="R16" s="685"/>
      <c r="S16" s="685"/>
      <c r="T16" s="685"/>
      <c r="U16" s="685"/>
      <c r="V16" s="685"/>
      <c r="W16" s="686"/>
    </row>
    <row r="17" spans="2:24" s="137" customFormat="1" ht="25.5" customHeight="1" x14ac:dyDescent="0.15">
      <c r="B17" s="680"/>
      <c r="C17" s="680" t="s">
        <v>547</v>
      </c>
      <c r="D17" s="680"/>
      <c r="E17" s="138">
        <v>3</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397</v>
      </c>
      <c r="F19" s="684"/>
      <c r="G19" s="685"/>
      <c r="H19" s="685"/>
      <c r="I19" s="685"/>
      <c r="J19" s="685"/>
      <c r="K19" s="685"/>
      <c r="L19" s="686"/>
      <c r="M19" s="680"/>
      <c r="N19" s="680" t="s">
        <v>353</v>
      </c>
      <c r="O19" s="680"/>
      <c r="P19" s="136" t="s">
        <v>424</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t="s">
        <v>426</v>
      </c>
      <c r="Q23" s="684"/>
      <c r="R23" s="685"/>
      <c r="S23" s="685"/>
      <c r="T23" s="685"/>
      <c r="U23" s="685"/>
      <c r="V23" s="685"/>
      <c r="W23" s="686"/>
    </row>
    <row r="24" spans="2:24" s="137" customFormat="1" ht="25.5" customHeight="1" x14ac:dyDescent="0.15">
      <c r="B24" s="665" t="s">
        <v>552</v>
      </c>
      <c r="C24" s="665"/>
      <c r="D24" s="665"/>
      <c r="E24" s="674" t="s">
        <v>452</v>
      </c>
      <c r="F24" s="675"/>
      <c r="G24" s="676"/>
      <c r="H24" s="665" t="s">
        <v>554</v>
      </c>
      <c r="I24" s="665"/>
      <c r="J24" s="674" t="s">
        <v>576</v>
      </c>
      <c r="K24" s="675"/>
      <c r="L24" s="676"/>
      <c r="M24" s="665" t="s">
        <v>552</v>
      </c>
      <c r="N24" s="665"/>
      <c r="O24" s="665"/>
      <c r="P24" s="674" t="s">
        <v>394</v>
      </c>
      <c r="Q24" s="675"/>
      <c r="R24" s="676"/>
      <c r="S24" s="665" t="s">
        <v>554</v>
      </c>
      <c r="T24" s="665"/>
      <c r="U24" s="666" t="s">
        <v>629</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385</v>
      </c>
      <c r="Q25" s="667"/>
      <c r="R25" s="667"/>
      <c r="S25" s="672" t="s">
        <v>559</v>
      </c>
      <c r="T25" s="673"/>
      <c r="U25" s="668" t="s">
        <v>427</v>
      </c>
      <c r="V25" s="669"/>
      <c r="W25" s="670"/>
    </row>
    <row r="26" spans="2:24" s="137" customFormat="1" ht="39.75" customHeight="1" x14ac:dyDescent="0.15">
      <c r="B26" s="658" t="s">
        <v>560</v>
      </c>
      <c r="C26" s="658"/>
      <c r="D26" s="658"/>
      <c r="E26" s="659" t="s">
        <v>698</v>
      </c>
      <c r="F26" s="660"/>
      <c r="G26" s="660"/>
      <c r="H26" s="660"/>
      <c r="I26" s="660"/>
      <c r="J26" s="660"/>
      <c r="K26" s="660"/>
      <c r="L26" s="661"/>
      <c r="M26" s="658" t="s">
        <v>560</v>
      </c>
      <c r="N26" s="658"/>
      <c r="O26" s="658"/>
      <c r="P26" s="659" t="s">
        <v>630</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5B80E9CA-0264-4D89-B5B1-60B7B2D3560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AE8D6-1F9A-49BC-9E4F-861CFCD8FB08}">
  <sheetPr codeName="Sheet41"/>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234</v>
      </c>
      <c r="F5" s="681"/>
      <c r="G5" s="682"/>
      <c r="H5" s="682"/>
      <c r="I5" s="682"/>
      <c r="J5" s="682"/>
      <c r="K5" s="682"/>
      <c r="L5" s="683"/>
      <c r="M5" s="677" t="s">
        <v>546</v>
      </c>
      <c r="N5" s="690" t="s">
        <v>288</v>
      </c>
      <c r="O5" s="691"/>
      <c r="P5" s="136" t="s">
        <v>234</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396</v>
      </c>
      <c r="Q7" s="684"/>
      <c r="R7" s="685"/>
      <c r="S7" s="685"/>
      <c r="T7" s="685"/>
      <c r="U7" s="685"/>
      <c r="V7" s="685"/>
      <c r="W7" s="686"/>
    </row>
    <row r="8" spans="2:23" s="137" customFormat="1" ht="25.5" customHeight="1" x14ac:dyDescent="0.15">
      <c r="B8" s="678"/>
      <c r="C8" s="690" t="s">
        <v>353</v>
      </c>
      <c r="D8" s="691"/>
      <c r="E8" s="136" t="s">
        <v>424</v>
      </c>
      <c r="F8" s="684"/>
      <c r="G8" s="685"/>
      <c r="H8" s="685"/>
      <c r="I8" s="685"/>
      <c r="J8" s="685"/>
      <c r="K8" s="685"/>
      <c r="L8" s="686"/>
      <c r="M8" s="678"/>
      <c r="N8" s="690" t="s">
        <v>353</v>
      </c>
      <c r="O8" s="691"/>
      <c r="P8" s="136" t="s">
        <v>401</v>
      </c>
      <c r="Q8" s="684"/>
      <c r="R8" s="685"/>
      <c r="S8" s="685"/>
      <c r="T8" s="685"/>
      <c r="U8" s="685"/>
      <c r="V8" s="685"/>
      <c r="W8" s="686"/>
    </row>
    <row r="9" spans="2:23" s="137" customFormat="1" ht="25.5" customHeight="1" x14ac:dyDescent="0.15">
      <c r="B9" s="692" t="s">
        <v>355</v>
      </c>
      <c r="C9" s="693"/>
      <c r="D9" s="694"/>
      <c r="E9" s="140" t="s">
        <v>167</v>
      </c>
      <c r="F9" s="684"/>
      <c r="G9" s="685"/>
      <c r="H9" s="685"/>
      <c r="I9" s="685"/>
      <c r="J9" s="685"/>
      <c r="K9" s="685"/>
      <c r="L9" s="686"/>
      <c r="M9" s="692" t="s">
        <v>355</v>
      </c>
      <c r="N9" s="693"/>
      <c r="O9" s="694"/>
      <c r="P9" s="140" t="s">
        <v>895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426</v>
      </c>
      <c r="F12" s="687"/>
      <c r="G12" s="688"/>
      <c r="H12" s="688"/>
      <c r="I12" s="688"/>
      <c r="J12" s="688"/>
      <c r="K12" s="688"/>
      <c r="L12" s="689"/>
      <c r="M12" s="679"/>
      <c r="N12" s="658" t="s">
        <v>365</v>
      </c>
      <c r="O12" s="658"/>
      <c r="P12" s="121"/>
      <c r="Q12" s="684"/>
      <c r="R12" s="685"/>
      <c r="S12" s="685"/>
      <c r="T12" s="685"/>
      <c r="U12" s="685"/>
      <c r="V12" s="685"/>
      <c r="W12" s="686"/>
    </row>
    <row r="13" spans="2:23" s="137" customFormat="1" ht="25.5" customHeight="1" x14ac:dyDescent="0.15">
      <c r="B13" s="665" t="s">
        <v>552</v>
      </c>
      <c r="C13" s="665"/>
      <c r="D13" s="665"/>
      <c r="E13" s="674" t="s">
        <v>394</v>
      </c>
      <c r="F13" s="675"/>
      <c r="G13" s="676"/>
      <c r="H13" s="665" t="s">
        <v>554</v>
      </c>
      <c r="I13" s="665"/>
      <c r="J13" s="666" t="s">
        <v>683</v>
      </c>
      <c r="K13" s="666"/>
      <c r="L13" s="666"/>
      <c r="M13" s="665" t="s">
        <v>552</v>
      </c>
      <c r="N13" s="665"/>
      <c r="O13" s="665"/>
      <c r="P13" s="674" t="s">
        <v>706</v>
      </c>
      <c r="Q13" s="675"/>
      <c r="R13" s="676"/>
      <c r="S13" s="665" t="s">
        <v>554</v>
      </c>
      <c r="T13" s="665"/>
      <c r="U13" s="666" t="s">
        <v>707</v>
      </c>
      <c r="V13" s="666"/>
      <c r="W13" s="666"/>
    </row>
    <row r="14" spans="2:23" s="137" customFormat="1" ht="25.5" customHeight="1" x14ac:dyDescent="0.15">
      <c r="B14" s="425" t="s">
        <v>558</v>
      </c>
      <c r="C14" s="425"/>
      <c r="D14" s="425"/>
      <c r="E14" s="667" t="s">
        <v>385</v>
      </c>
      <c r="F14" s="667"/>
      <c r="G14" s="667"/>
      <c r="H14" s="460" t="s">
        <v>559</v>
      </c>
      <c r="I14" s="461"/>
      <c r="J14" s="668" t="s">
        <v>427</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630</v>
      </c>
      <c r="F15" s="660"/>
      <c r="G15" s="660"/>
      <c r="H15" s="660"/>
      <c r="I15" s="660"/>
      <c r="J15" s="660"/>
      <c r="K15" s="660"/>
      <c r="L15" s="661"/>
      <c r="M15" s="658" t="s">
        <v>560</v>
      </c>
      <c r="N15" s="658"/>
      <c r="O15" s="658"/>
      <c r="P15" s="659" t="s">
        <v>586</v>
      </c>
      <c r="Q15" s="660"/>
      <c r="R15" s="660"/>
      <c r="S15" s="660"/>
      <c r="T15" s="660"/>
      <c r="U15" s="660"/>
      <c r="V15" s="660"/>
      <c r="W15" s="661"/>
    </row>
    <row r="16" spans="2:23" s="137" customFormat="1" ht="25.5" customHeight="1" x14ac:dyDescent="0.15">
      <c r="B16" s="680" t="s">
        <v>546</v>
      </c>
      <c r="C16" s="680" t="s">
        <v>288</v>
      </c>
      <c r="D16" s="680"/>
      <c r="E16" s="136" t="s">
        <v>235</v>
      </c>
      <c r="F16" s="681"/>
      <c r="G16" s="682"/>
      <c r="H16" s="682"/>
      <c r="I16" s="682"/>
      <c r="J16" s="682"/>
      <c r="K16" s="682"/>
      <c r="L16" s="683"/>
      <c r="M16" s="680" t="s">
        <v>546</v>
      </c>
      <c r="N16" s="680" t="s">
        <v>288</v>
      </c>
      <c r="O16" s="680"/>
      <c r="P16" s="136" t="s">
        <v>235</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401</v>
      </c>
      <c r="F19" s="684"/>
      <c r="G19" s="685"/>
      <c r="H19" s="685"/>
      <c r="I19" s="685"/>
      <c r="J19" s="685"/>
      <c r="K19" s="685"/>
      <c r="L19" s="686"/>
      <c r="M19" s="680"/>
      <c r="N19" s="680" t="s">
        <v>353</v>
      </c>
      <c r="O19" s="680"/>
      <c r="P19" s="136" t="s">
        <v>376</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165</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t="s">
        <v>382</v>
      </c>
      <c r="Q23" s="684"/>
      <c r="R23" s="685"/>
      <c r="S23" s="685"/>
      <c r="T23" s="685"/>
      <c r="U23" s="685"/>
      <c r="V23" s="685"/>
      <c r="W23" s="686"/>
    </row>
    <row r="24" spans="2:24" s="137" customFormat="1" ht="25.5" customHeight="1" x14ac:dyDescent="0.15">
      <c r="B24" s="665" t="s">
        <v>552</v>
      </c>
      <c r="C24" s="665"/>
      <c r="D24" s="665"/>
      <c r="E24" s="674" t="s">
        <v>676</v>
      </c>
      <c r="F24" s="675"/>
      <c r="G24" s="676"/>
      <c r="H24" s="665" t="s">
        <v>554</v>
      </c>
      <c r="I24" s="665"/>
      <c r="J24" s="674" t="s">
        <v>677</v>
      </c>
      <c r="K24" s="675"/>
      <c r="L24" s="676"/>
      <c r="M24" s="665" t="s">
        <v>552</v>
      </c>
      <c r="N24" s="665"/>
      <c r="O24" s="665"/>
      <c r="P24" s="674" t="s">
        <v>708</v>
      </c>
      <c r="Q24" s="675"/>
      <c r="R24" s="676"/>
      <c r="S24" s="665" t="s">
        <v>554</v>
      </c>
      <c r="T24" s="665"/>
      <c r="U24" s="666" t="s">
        <v>576</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586</v>
      </c>
      <c r="F26" s="660"/>
      <c r="G26" s="660"/>
      <c r="H26" s="660"/>
      <c r="I26" s="660"/>
      <c r="J26" s="660"/>
      <c r="K26" s="660"/>
      <c r="L26" s="661"/>
      <c r="M26" s="658" t="s">
        <v>560</v>
      </c>
      <c r="N26" s="658"/>
      <c r="O26" s="658"/>
      <c r="P26" s="659" t="s">
        <v>689</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E55B88F9-C81F-4ADA-88BE-5E14DAF0851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19308-165E-4DD6-97E0-964DC03643AC}">
  <sheetPr codeName="Sheet42"/>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235</v>
      </c>
      <c r="F5" s="681"/>
      <c r="G5" s="682"/>
      <c r="H5" s="682"/>
      <c r="I5" s="682"/>
      <c r="J5" s="682"/>
      <c r="K5" s="682"/>
      <c r="L5" s="683"/>
      <c r="M5" s="677" t="s">
        <v>546</v>
      </c>
      <c r="N5" s="690" t="s">
        <v>288</v>
      </c>
      <c r="O5" s="691"/>
      <c r="P5" s="136" t="s">
        <v>237</v>
      </c>
      <c r="Q5" s="684"/>
      <c r="R5" s="685"/>
      <c r="S5" s="685"/>
      <c r="T5" s="685"/>
      <c r="U5" s="685"/>
      <c r="V5" s="685"/>
      <c r="W5" s="686"/>
    </row>
    <row r="6" spans="2:23" s="137" customFormat="1" ht="25.5" customHeight="1" x14ac:dyDescent="0.15">
      <c r="B6" s="679"/>
      <c r="C6" s="690" t="s">
        <v>547</v>
      </c>
      <c r="D6" s="691"/>
      <c r="E6" s="138">
        <v>3</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420</v>
      </c>
      <c r="F8" s="684"/>
      <c r="G8" s="685"/>
      <c r="H8" s="685"/>
      <c r="I8" s="685"/>
      <c r="J8" s="685"/>
      <c r="K8" s="685"/>
      <c r="L8" s="686"/>
      <c r="M8" s="678"/>
      <c r="N8" s="690" t="s">
        <v>353</v>
      </c>
      <c r="O8" s="691"/>
      <c r="P8" s="136" t="s">
        <v>404</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577</v>
      </c>
      <c r="F13" s="675"/>
      <c r="G13" s="676"/>
      <c r="H13" s="665" t="s">
        <v>554</v>
      </c>
      <c r="I13" s="665"/>
      <c r="J13" s="666" t="s">
        <v>576</v>
      </c>
      <c r="K13" s="666"/>
      <c r="L13" s="666"/>
      <c r="M13" s="665" t="s">
        <v>552</v>
      </c>
      <c r="N13" s="665"/>
      <c r="O13" s="665"/>
      <c r="P13" s="674" t="s">
        <v>709</v>
      </c>
      <c r="Q13" s="675"/>
      <c r="R13" s="676"/>
      <c r="S13" s="665" t="s">
        <v>554</v>
      </c>
      <c r="T13" s="665"/>
      <c r="U13" s="666" t="s">
        <v>710</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622</v>
      </c>
      <c r="F15" s="660"/>
      <c r="G15" s="660"/>
      <c r="H15" s="660"/>
      <c r="I15" s="660"/>
      <c r="J15" s="660"/>
      <c r="K15" s="660"/>
      <c r="L15" s="661"/>
      <c r="M15" s="658" t="s">
        <v>560</v>
      </c>
      <c r="N15" s="658"/>
      <c r="O15" s="658"/>
      <c r="P15" s="659" t="s">
        <v>598</v>
      </c>
      <c r="Q15" s="660"/>
      <c r="R15" s="660"/>
      <c r="S15" s="660"/>
      <c r="T15" s="660"/>
      <c r="U15" s="660"/>
      <c r="V15" s="660"/>
      <c r="W15" s="661"/>
    </row>
    <row r="16" spans="2:23" s="137" customFormat="1" ht="25.5" customHeight="1" x14ac:dyDescent="0.15">
      <c r="B16" s="680" t="s">
        <v>546</v>
      </c>
      <c r="C16" s="680" t="s">
        <v>288</v>
      </c>
      <c r="D16" s="680"/>
      <c r="E16" s="136" t="s">
        <v>238</v>
      </c>
      <c r="F16" s="681"/>
      <c r="G16" s="682"/>
      <c r="H16" s="682"/>
      <c r="I16" s="682"/>
      <c r="J16" s="682"/>
      <c r="K16" s="682"/>
      <c r="L16" s="683"/>
      <c r="M16" s="680" t="s">
        <v>546</v>
      </c>
      <c r="N16" s="680" t="s">
        <v>288</v>
      </c>
      <c r="O16" s="680"/>
      <c r="P16" s="136" t="s">
        <v>239</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424</v>
      </c>
      <c r="F19" s="684"/>
      <c r="G19" s="685"/>
      <c r="H19" s="685"/>
      <c r="I19" s="685"/>
      <c r="J19" s="685"/>
      <c r="K19" s="685"/>
      <c r="L19" s="686"/>
      <c r="M19" s="680"/>
      <c r="N19" s="680" t="s">
        <v>353</v>
      </c>
      <c r="O19" s="680"/>
      <c r="P19" s="136" t="s">
        <v>420</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162</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426</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394</v>
      </c>
      <c r="F24" s="675"/>
      <c r="G24" s="676"/>
      <c r="H24" s="665" t="s">
        <v>554</v>
      </c>
      <c r="I24" s="665"/>
      <c r="J24" s="674" t="s">
        <v>711</v>
      </c>
      <c r="K24" s="675"/>
      <c r="L24" s="676"/>
      <c r="M24" s="665" t="s">
        <v>552</v>
      </c>
      <c r="N24" s="665"/>
      <c r="O24" s="665"/>
      <c r="P24" s="674" t="s">
        <v>712</v>
      </c>
      <c r="Q24" s="675"/>
      <c r="R24" s="676"/>
      <c r="S24" s="665" t="s">
        <v>554</v>
      </c>
      <c r="T24" s="665"/>
      <c r="U24" s="666" t="s">
        <v>576</v>
      </c>
      <c r="V24" s="666"/>
      <c r="W24" s="666"/>
    </row>
    <row r="25" spans="2:24" s="137" customFormat="1" ht="25.5" customHeight="1" x14ac:dyDescent="0.15">
      <c r="B25" s="425" t="s">
        <v>558</v>
      </c>
      <c r="C25" s="425"/>
      <c r="D25" s="425"/>
      <c r="E25" s="667" t="s">
        <v>385</v>
      </c>
      <c r="F25" s="667"/>
      <c r="G25" s="667"/>
      <c r="H25" s="460" t="s">
        <v>559</v>
      </c>
      <c r="I25" s="461"/>
      <c r="J25" s="668" t="s">
        <v>427</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630</v>
      </c>
      <c r="F26" s="660"/>
      <c r="G26" s="660"/>
      <c r="H26" s="660"/>
      <c r="I26" s="660"/>
      <c r="J26" s="660"/>
      <c r="K26" s="660"/>
      <c r="L26" s="661"/>
      <c r="M26" s="658" t="s">
        <v>560</v>
      </c>
      <c r="N26" s="658"/>
      <c r="O26" s="658"/>
      <c r="P26" s="659" t="s">
        <v>622</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2F278541-0E59-4340-9059-24F6349D737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AA204-BE44-4B97-A22F-DD5BA95405E3}">
  <sheetPr codeName="Sheet43"/>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239</v>
      </c>
      <c r="F5" s="681"/>
      <c r="G5" s="682"/>
      <c r="H5" s="682"/>
      <c r="I5" s="682"/>
      <c r="J5" s="682"/>
      <c r="K5" s="682"/>
      <c r="L5" s="683"/>
      <c r="M5" s="677" t="s">
        <v>546</v>
      </c>
      <c r="N5" s="690" t="s">
        <v>288</v>
      </c>
      <c r="O5" s="691"/>
      <c r="P5" s="136" t="s">
        <v>241</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390</v>
      </c>
      <c r="Q7" s="684"/>
      <c r="R7" s="685"/>
      <c r="S7" s="685"/>
      <c r="T7" s="685"/>
      <c r="U7" s="685"/>
      <c r="V7" s="685"/>
      <c r="W7" s="686"/>
    </row>
    <row r="8" spans="2:23" s="137" customFormat="1" ht="25.5" customHeight="1" x14ac:dyDescent="0.15">
      <c r="B8" s="678"/>
      <c r="C8" s="690" t="s">
        <v>353</v>
      </c>
      <c r="D8" s="691"/>
      <c r="E8" s="136" t="s">
        <v>397</v>
      </c>
      <c r="F8" s="684"/>
      <c r="G8" s="685"/>
      <c r="H8" s="685"/>
      <c r="I8" s="685"/>
      <c r="J8" s="685"/>
      <c r="K8" s="685"/>
      <c r="L8" s="686"/>
      <c r="M8" s="678"/>
      <c r="N8" s="690" t="s">
        <v>353</v>
      </c>
      <c r="O8" s="691"/>
      <c r="P8" s="136" t="s">
        <v>391</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585</v>
      </c>
      <c r="F13" s="675"/>
      <c r="G13" s="676"/>
      <c r="H13" s="665" t="s">
        <v>554</v>
      </c>
      <c r="I13" s="665"/>
      <c r="J13" s="666" t="s">
        <v>576</v>
      </c>
      <c r="K13" s="666"/>
      <c r="L13" s="666"/>
      <c r="M13" s="665" t="s">
        <v>552</v>
      </c>
      <c r="N13" s="665"/>
      <c r="O13" s="665"/>
      <c r="P13" s="674" t="s">
        <v>713</v>
      </c>
      <c r="Q13" s="675"/>
      <c r="R13" s="676"/>
      <c r="S13" s="665" t="s">
        <v>554</v>
      </c>
      <c r="T13" s="665"/>
      <c r="U13" s="666" t="s">
        <v>714</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581</v>
      </c>
      <c r="F15" s="660"/>
      <c r="G15" s="660"/>
      <c r="H15" s="660"/>
      <c r="I15" s="660"/>
      <c r="J15" s="660"/>
      <c r="K15" s="660"/>
      <c r="L15" s="661"/>
      <c r="M15" s="658" t="s">
        <v>560</v>
      </c>
      <c r="N15" s="658"/>
      <c r="O15" s="658"/>
      <c r="P15" s="659" t="s">
        <v>578</v>
      </c>
      <c r="Q15" s="660"/>
      <c r="R15" s="660"/>
      <c r="S15" s="660"/>
      <c r="T15" s="660"/>
      <c r="U15" s="660"/>
      <c r="V15" s="660"/>
      <c r="W15" s="661"/>
    </row>
    <row r="16" spans="2:23" s="137" customFormat="1" ht="25.5" customHeight="1" x14ac:dyDescent="0.15">
      <c r="B16" s="680" t="s">
        <v>546</v>
      </c>
      <c r="C16" s="680" t="s">
        <v>288</v>
      </c>
      <c r="D16" s="680"/>
      <c r="E16" s="136" t="s">
        <v>241</v>
      </c>
      <c r="F16" s="681"/>
      <c r="G16" s="682"/>
      <c r="H16" s="682"/>
      <c r="I16" s="682"/>
      <c r="J16" s="682"/>
      <c r="K16" s="682"/>
      <c r="L16" s="683"/>
      <c r="M16" s="680" t="s">
        <v>546</v>
      </c>
      <c r="N16" s="680" t="s">
        <v>288</v>
      </c>
      <c r="O16" s="680"/>
      <c r="P16" s="136" t="s">
        <v>241</v>
      </c>
      <c r="Q16" s="684"/>
      <c r="R16" s="685"/>
      <c r="S16" s="685"/>
      <c r="T16" s="685"/>
      <c r="U16" s="685"/>
      <c r="V16" s="685"/>
      <c r="W16" s="686"/>
    </row>
    <row r="17" spans="2:24" s="137" customFormat="1" ht="25.5" customHeight="1" x14ac:dyDescent="0.15">
      <c r="B17" s="680"/>
      <c r="C17" s="680" t="s">
        <v>547</v>
      </c>
      <c r="D17" s="680"/>
      <c r="E17" s="138">
        <v>2</v>
      </c>
      <c r="F17" s="684"/>
      <c r="G17" s="685"/>
      <c r="H17" s="685"/>
      <c r="I17" s="685"/>
      <c r="J17" s="685"/>
      <c r="K17" s="685"/>
      <c r="L17" s="686"/>
      <c r="M17" s="680"/>
      <c r="N17" s="680" t="s">
        <v>547</v>
      </c>
      <c r="O17" s="680"/>
      <c r="P17" s="138">
        <v>3</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401</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618</v>
      </c>
      <c r="F24" s="675"/>
      <c r="G24" s="676"/>
      <c r="H24" s="665" t="s">
        <v>554</v>
      </c>
      <c r="I24" s="665"/>
      <c r="J24" s="674" t="s">
        <v>639</v>
      </c>
      <c r="K24" s="675"/>
      <c r="L24" s="676"/>
      <c r="M24" s="665" t="s">
        <v>552</v>
      </c>
      <c r="N24" s="665"/>
      <c r="O24" s="665"/>
      <c r="P24" s="674" t="s">
        <v>660</v>
      </c>
      <c r="Q24" s="675"/>
      <c r="R24" s="676"/>
      <c r="S24" s="665" t="s">
        <v>554</v>
      </c>
      <c r="T24" s="665"/>
      <c r="U24" s="666" t="s">
        <v>661</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586</v>
      </c>
      <c r="F26" s="660"/>
      <c r="G26" s="660"/>
      <c r="H26" s="660"/>
      <c r="I26" s="660"/>
      <c r="J26" s="660"/>
      <c r="K26" s="660"/>
      <c r="L26" s="661"/>
      <c r="M26" s="658" t="s">
        <v>560</v>
      </c>
      <c r="N26" s="658"/>
      <c r="O26" s="658"/>
      <c r="P26" s="659" t="s">
        <v>586</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5C957E1A-CFB3-47AA-A0B9-269A8ED9C16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C4A7D-C644-4D18-8FEE-CBF74F7E4D99}">
  <sheetPr codeName="Sheet44"/>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242</v>
      </c>
      <c r="F5" s="681"/>
      <c r="G5" s="682"/>
      <c r="H5" s="682"/>
      <c r="I5" s="682"/>
      <c r="J5" s="682"/>
      <c r="K5" s="682"/>
      <c r="L5" s="683"/>
      <c r="M5" s="677" t="s">
        <v>546</v>
      </c>
      <c r="N5" s="690" t="s">
        <v>288</v>
      </c>
      <c r="O5" s="691"/>
      <c r="P5" s="136" t="s">
        <v>242</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376</v>
      </c>
      <c r="F8" s="684"/>
      <c r="G8" s="685"/>
      <c r="H8" s="685"/>
      <c r="I8" s="685"/>
      <c r="J8" s="685"/>
      <c r="K8" s="685"/>
      <c r="L8" s="686"/>
      <c r="M8" s="678"/>
      <c r="N8" s="690" t="s">
        <v>353</v>
      </c>
      <c r="O8" s="691"/>
      <c r="P8" s="136" t="s">
        <v>420</v>
      </c>
      <c r="Q8" s="684"/>
      <c r="R8" s="685"/>
      <c r="S8" s="685"/>
      <c r="T8" s="685"/>
      <c r="U8" s="685"/>
      <c r="V8" s="685"/>
      <c r="W8" s="686"/>
    </row>
    <row r="9" spans="2:23" s="137" customFormat="1" ht="25.5" customHeight="1" x14ac:dyDescent="0.15">
      <c r="B9" s="692" t="s">
        <v>355</v>
      </c>
      <c r="C9" s="693"/>
      <c r="D9" s="694"/>
      <c r="E9" s="140" t="s">
        <v>164</v>
      </c>
      <c r="F9" s="684"/>
      <c r="G9" s="685"/>
      <c r="H9" s="685"/>
      <c r="I9" s="685"/>
      <c r="J9" s="685"/>
      <c r="K9" s="685"/>
      <c r="L9" s="686"/>
      <c r="M9" s="692" t="s">
        <v>355</v>
      </c>
      <c r="N9" s="693"/>
      <c r="O9" s="694"/>
      <c r="P9" s="140" t="s">
        <v>162</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715</v>
      </c>
      <c r="F13" s="675"/>
      <c r="G13" s="676"/>
      <c r="H13" s="665" t="s">
        <v>554</v>
      </c>
      <c r="I13" s="665"/>
      <c r="J13" s="666" t="s">
        <v>716</v>
      </c>
      <c r="K13" s="666"/>
      <c r="L13" s="666"/>
      <c r="M13" s="665" t="s">
        <v>552</v>
      </c>
      <c r="N13" s="665"/>
      <c r="O13" s="665"/>
      <c r="P13" s="674" t="s">
        <v>717</v>
      </c>
      <c r="Q13" s="675"/>
      <c r="R13" s="676"/>
      <c r="S13" s="665" t="s">
        <v>554</v>
      </c>
      <c r="T13" s="665"/>
      <c r="U13" s="666" t="s">
        <v>576</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718</v>
      </c>
      <c r="F15" s="660"/>
      <c r="G15" s="660"/>
      <c r="H15" s="660"/>
      <c r="I15" s="660"/>
      <c r="J15" s="660"/>
      <c r="K15" s="660"/>
      <c r="L15" s="661"/>
      <c r="M15" s="658" t="s">
        <v>560</v>
      </c>
      <c r="N15" s="658"/>
      <c r="O15" s="658"/>
      <c r="P15" s="659" t="s">
        <v>622</v>
      </c>
      <c r="Q15" s="660"/>
      <c r="R15" s="660"/>
      <c r="S15" s="660"/>
      <c r="T15" s="660"/>
      <c r="U15" s="660"/>
      <c r="V15" s="660"/>
      <c r="W15" s="661"/>
    </row>
    <row r="16" spans="2:23" s="137" customFormat="1" ht="25.5" customHeight="1" x14ac:dyDescent="0.15">
      <c r="B16" s="680" t="s">
        <v>546</v>
      </c>
      <c r="C16" s="680" t="s">
        <v>288</v>
      </c>
      <c r="D16" s="680"/>
      <c r="E16" s="136" t="s">
        <v>244</v>
      </c>
      <c r="F16" s="681"/>
      <c r="G16" s="682"/>
      <c r="H16" s="682"/>
      <c r="I16" s="682"/>
      <c r="J16" s="682"/>
      <c r="K16" s="682"/>
      <c r="L16" s="683"/>
      <c r="M16" s="680" t="s">
        <v>546</v>
      </c>
      <c r="N16" s="680" t="s">
        <v>288</v>
      </c>
      <c r="O16" s="680"/>
      <c r="P16" s="136" t="s">
        <v>244</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424</v>
      </c>
      <c r="F19" s="684"/>
      <c r="G19" s="685"/>
      <c r="H19" s="685"/>
      <c r="I19" s="685"/>
      <c r="J19" s="685"/>
      <c r="K19" s="685"/>
      <c r="L19" s="686"/>
      <c r="M19" s="680"/>
      <c r="N19" s="680" t="s">
        <v>353</v>
      </c>
      <c r="O19" s="680"/>
      <c r="P19" s="136" t="s">
        <v>462</v>
      </c>
      <c r="Q19" s="684"/>
      <c r="R19" s="685"/>
      <c r="S19" s="685"/>
      <c r="T19" s="685"/>
      <c r="U19" s="685"/>
      <c r="V19" s="685"/>
      <c r="W19" s="686"/>
    </row>
    <row r="20" spans="2:24" s="137" customFormat="1" ht="25.5" customHeight="1" x14ac:dyDescent="0.15">
      <c r="B20" s="658" t="s">
        <v>355</v>
      </c>
      <c r="C20" s="658"/>
      <c r="D20" s="658"/>
      <c r="E20" s="140" t="s">
        <v>162</v>
      </c>
      <c r="F20" s="684"/>
      <c r="G20" s="685"/>
      <c r="H20" s="685"/>
      <c r="I20" s="685"/>
      <c r="J20" s="685"/>
      <c r="K20" s="685"/>
      <c r="L20" s="686"/>
      <c r="M20" s="658" t="s">
        <v>355</v>
      </c>
      <c r="N20" s="658"/>
      <c r="O20" s="658"/>
      <c r="P20" s="140" t="s">
        <v>165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575</v>
      </c>
      <c r="F24" s="675"/>
      <c r="G24" s="676"/>
      <c r="H24" s="665" t="s">
        <v>554</v>
      </c>
      <c r="I24" s="665"/>
      <c r="J24" s="674" t="s">
        <v>619</v>
      </c>
      <c r="K24" s="675"/>
      <c r="L24" s="676"/>
      <c r="M24" s="665" t="s">
        <v>552</v>
      </c>
      <c r="N24" s="665"/>
      <c r="O24" s="665"/>
      <c r="P24" s="674" t="s">
        <v>719</v>
      </c>
      <c r="Q24" s="675"/>
      <c r="R24" s="676"/>
      <c r="S24" s="665" t="s">
        <v>554</v>
      </c>
      <c r="T24" s="665"/>
      <c r="U24" s="666" t="s">
        <v>576</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641</v>
      </c>
      <c r="F26" s="660"/>
      <c r="G26" s="660"/>
      <c r="H26" s="660"/>
      <c r="I26" s="660"/>
      <c r="J26" s="660"/>
      <c r="K26" s="660"/>
      <c r="L26" s="661"/>
      <c r="M26" s="658" t="s">
        <v>560</v>
      </c>
      <c r="N26" s="658"/>
      <c r="O26" s="658"/>
      <c r="P26" s="659" t="s">
        <v>720</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4AE6CD4B-D74E-430D-8B71-CCED297E28A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A0EFB-52FC-45C2-A41F-CCEE4C1AF70B}">
  <sheetPr codeName="Sheet45"/>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244</v>
      </c>
      <c r="F5" s="681"/>
      <c r="G5" s="682"/>
      <c r="H5" s="682"/>
      <c r="I5" s="682"/>
      <c r="J5" s="682"/>
      <c r="K5" s="682"/>
      <c r="L5" s="683"/>
      <c r="M5" s="677" t="s">
        <v>546</v>
      </c>
      <c r="N5" s="690" t="s">
        <v>288</v>
      </c>
      <c r="O5" s="691"/>
      <c r="P5" s="136" t="s">
        <v>244</v>
      </c>
      <c r="Q5" s="684"/>
      <c r="R5" s="685"/>
      <c r="S5" s="685"/>
      <c r="T5" s="685"/>
      <c r="U5" s="685"/>
      <c r="V5" s="685"/>
      <c r="W5" s="686"/>
    </row>
    <row r="6" spans="2:23" s="137" customFormat="1" ht="25.5" customHeight="1" x14ac:dyDescent="0.15">
      <c r="B6" s="679"/>
      <c r="C6" s="690" t="s">
        <v>547</v>
      </c>
      <c r="D6" s="691"/>
      <c r="E6" s="138">
        <v>3</v>
      </c>
      <c r="F6" s="684"/>
      <c r="G6" s="685"/>
      <c r="H6" s="685"/>
      <c r="I6" s="685"/>
      <c r="J6" s="685"/>
      <c r="K6" s="685"/>
      <c r="L6" s="686"/>
      <c r="M6" s="679"/>
      <c r="N6" s="690" t="s">
        <v>547</v>
      </c>
      <c r="O6" s="691"/>
      <c r="P6" s="138">
        <v>4</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404</v>
      </c>
      <c r="F8" s="684"/>
      <c r="G8" s="685"/>
      <c r="H8" s="685"/>
      <c r="I8" s="685"/>
      <c r="J8" s="685"/>
      <c r="K8" s="685"/>
      <c r="L8" s="686"/>
      <c r="M8" s="678"/>
      <c r="N8" s="690" t="s">
        <v>353</v>
      </c>
      <c r="O8" s="691"/>
      <c r="P8" s="136" t="s">
        <v>420</v>
      </c>
      <c r="Q8" s="684"/>
      <c r="R8" s="685"/>
      <c r="S8" s="685"/>
      <c r="T8" s="685"/>
      <c r="U8" s="685"/>
      <c r="V8" s="685"/>
      <c r="W8" s="686"/>
    </row>
    <row r="9" spans="2:23" s="137" customFormat="1" ht="25.5" customHeight="1" x14ac:dyDescent="0.15">
      <c r="B9" s="692" t="s">
        <v>355</v>
      </c>
      <c r="C9" s="693"/>
      <c r="D9" s="694"/>
      <c r="E9" s="140" t="s">
        <v>167</v>
      </c>
      <c r="F9" s="684"/>
      <c r="G9" s="685"/>
      <c r="H9" s="685"/>
      <c r="I9" s="685"/>
      <c r="J9" s="685"/>
      <c r="K9" s="685"/>
      <c r="L9" s="686"/>
      <c r="M9" s="692" t="s">
        <v>355</v>
      </c>
      <c r="N9" s="693"/>
      <c r="O9" s="694"/>
      <c r="P9" s="140" t="s">
        <v>162</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608</v>
      </c>
      <c r="F13" s="675"/>
      <c r="G13" s="676"/>
      <c r="H13" s="665" t="s">
        <v>554</v>
      </c>
      <c r="I13" s="665"/>
      <c r="J13" s="666" t="s">
        <v>576</v>
      </c>
      <c r="K13" s="666"/>
      <c r="L13" s="666"/>
      <c r="M13" s="665" t="s">
        <v>552</v>
      </c>
      <c r="N13" s="665"/>
      <c r="O13" s="665"/>
      <c r="P13" s="674" t="s">
        <v>620</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598</v>
      </c>
      <c r="F15" s="660"/>
      <c r="G15" s="660"/>
      <c r="H15" s="660"/>
      <c r="I15" s="660"/>
      <c r="J15" s="660"/>
      <c r="K15" s="660"/>
      <c r="L15" s="661"/>
      <c r="M15" s="658" t="s">
        <v>560</v>
      </c>
      <c r="N15" s="658"/>
      <c r="O15" s="658"/>
      <c r="P15" s="659" t="s">
        <v>622</v>
      </c>
      <c r="Q15" s="660"/>
      <c r="R15" s="660"/>
      <c r="S15" s="660"/>
      <c r="T15" s="660"/>
      <c r="U15" s="660"/>
      <c r="V15" s="660"/>
      <c r="W15" s="661"/>
    </row>
    <row r="16" spans="2:23" s="137" customFormat="1" ht="25.5" customHeight="1" x14ac:dyDescent="0.15">
      <c r="B16" s="680" t="s">
        <v>546</v>
      </c>
      <c r="C16" s="680" t="s">
        <v>288</v>
      </c>
      <c r="D16" s="680"/>
      <c r="E16" s="136" t="s">
        <v>245</v>
      </c>
      <c r="F16" s="681"/>
      <c r="G16" s="682"/>
      <c r="H16" s="682"/>
      <c r="I16" s="682"/>
      <c r="J16" s="682"/>
      <c r="K16" s="682"/>
      <c r="L16" s="683"/>
      <c r="M16" s="680" t="s">
        <v>546</v>
      </c>
      <c r="N16" s="680" t="s">
        <v>288</v>
      </c>
      <c r="O16" s="680"/>
      <c r="P16" s="136" t="s">
        <v>245</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390</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391</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721</v>
      </c>
      <c r="F24" s="675"/>
      <c r="G24" s="676"/>
      <c r="H24" s="665" t="s">
        <v>554</v>
      </c>
      <c r="I24" s="665"/>
      <c r="J24" s="674" t="s">
        <v>722</v>
      </c>
      <c r="K24" s="675"/>
      <c r="L24" s="676"/>
      <c r="M24" s="665" t="s">
        <v>552</v>
      </c>
      <c r="N24" s="665"/>
      <c r="O24" s="665"/>
      <c r="P24" s="674" t="s">
        <v>723</v>
      </c>
      <c r="Q24" s="675"/>
      <c r="R24" s="676"/>
      <c r="S24" s="665" t="s">
        <v>554</v>
      </c>
      <c r="T24" s="665"/>
      <c r="U24" s="666" t="s">
        <v>724</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578</v>
      </c>
      <c r="F26" s="660"/>
      <c r="G26" s="660"/>
      <c r="H26" s="660"/>
      <c r="I26" s="660"/>
      <c r="J26" s="660"/>
      <c r="K26" s="660"/>
      <c r="L26" s="661"/>
      <c r="M26" s="658" t="s">
        <v>560</v>
      </c>
      <c r="N26" s="658"/>
      <c r="O26" s="658"/>
      <c r="P26" s="659" t="s">
        <v>586</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CD62D9DE-27BE-4564-8786-43DEE6CA529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E9E7D-A3D5-415B-B1AC-B644E79A7336}">
  <sheetPr codeName="Sheet46"/>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245</v>
      </c>
      <c r="F5" s="681"/>
      <c r="G5" s="682"/>
      <c r="H5" s="682"/>
      <c r="I5" s="682"/>
      <c r="J5" s="682"/>
      <c r="K5" s="682"/>
      <c r="L5" s="683"/>
      <c r="M5" s="677" t="s">
        <v>546</v>
      </c>
      <c r="N5" s="690" t="s">
        <v>288</v>
      </c>
      <c r="O5" s="691"/>
      <c r="P5" s="136" t="s">
        <v>245</v>
      </c>
      <c r="Q5" s="684"/>
      <c r="R5" s="685"/>
      <c r="S5" s="685"/>
      <c r="T5" s="685"/>
      <c r="U5" s="685"/>
      <c r="V5" s="685"/>
      <c r="W5" s="686"/>
    </row>
    <row r="6" spans="2:23" s="137" customFormat="1" ht="25.5" customHeight="1" x14ac:dyDescent="0.15">
      <c r="B6" s="679"/>
      <c r="C6" s="690" t="s">
        <v>547</v>
      </c>
      <c r="D6" s="691"/>
      <c r="E6" s="138">
        <v>3</v>
      </c>
      <c r="F6" s="684"/>
      <c r="G6" s="685"/>
      <c r="H6" s="685"/>
      <c r="I6" s="685"/>
      <c r="J6" s="685"/>
      <c r="K6" s="685"/>
      <c r="L6" s="686"/>
      <c r="M6" s="679"/>
      <c r="N6" s="690" t="s">
        <v>547</v>
      </c>
      <c r="O6" s="691"/>
      <c r="P6" s="138">
        <v>4</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407</v>
      </c>
      <c r="F8" s="684"/>
      <c r="G8" s="685"/>
      <c r="H8" s="685"/>
      <c r="I8" s="685"/>
      <c r="J8" s="685"/>
      <c r="K8" s="685"/>
      <c r="L8" s="686"/>
      <c r="M8" s="678"/>
      <c r="N8" s="690" t="s">
        <v>353</v>
      </c>
      <c r="O8" s="691"/>
      <c r="P8" s="136" t="s">
        <v>407</v>
      </c>
      <c r="Q8" s="684"/>
      <c r="R8" s="685"/>
      <c r="S8" s="685"/>
      <c r="T8" s="685"/>
      <c r="U8" s="685"/>
      <c r="V8" s="685"/>
      <c r="W8" s="686"/>
    </row>
    <row r="9" spans="2:23" s="137" customFormat="1" ht="25.5" customHeight="1" x14ac:dyDescent="0.15">
      <c r="B9" s="692" t="s">
        <v>355</v>
      </c>
      <c r="C9" s="693"/>
      <c r="D9" s="694"/>
      <c r="E9" s="140" t="s">
        <v>165</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382</v>
      </c>
      <c r="F12" s="687"/>
      <c r="G12" s="688"/>
      <c r="H12" s="688"/>
      <c r="I12" s="688"/>
      <c r="J12" s="688"/>
      <c r="K12" s="688"/>
      <c r="L12" s="689"/>
      <c r="M12" s="679"/>
      <c r="N12" s="658" t="s">
        <v>365</v>
      </c>
      <c r="O12" s="658"/>
      <c r="P12" s="121" t="s">
        <v>382</v>
      </c>
      <c r="Q12" s="684"/>
      <c r="R12" s="685"/>
      <c r="S12" s="685"/>
      <c r="T12" s="685"/>
      <c r="U12" s="685"/>
      <c r="V12" s="685"/>
      <c r="W12" s="686"/>
    </row>
    <row r="13" spans="2:23" s="137" customFormat="1" ht="25.5" customHeight="1" x14ac:dyDescent="0.15">
      <c r="B13" s="665" t="s">
        <v>552</v>
      </c>
      <c r="C13" s="665"/>
      <c r="D13" s="665"/>
      <c r="E13" s="674" t="s">
        <v>725</v>
      </c>
      <c r="F13" s="675"/>
      <c r="G13" s="676"/>
      <c r="H13" s="665" t="s">
        <v>554</v>
      </c>
      <c r="I13" s="665"/>
      <c r="J13" s="666" t="s">
        <v>576</v>
      </c>
      <c r="K13" s="666"/>
      <c r="L13" s="666"/>
      <c r="M13" s="665" t="s">
        <v>552</v>
      </c>
      <c r="N13" s="665"/>
      <c r="O13" s="665"/>
      <c r="P13" s="674" t="s">
        <v>726</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727</v>
      </c>
      <c r="F15" s="660"/>
      <c r="G15" s="660"/>
      <c r="H15" s="660"/>
      <c r="I15" s="660"/>
      <c r="J15" s="660"/>
      <c r="K15" s="660"/>
      <c r="L15" s="661"/>
      <c r="M15" s="658" t="s">
        <v>560</v>
      </c>
      <c r="N15" s="658"/>
      <c r="O15" s="658"/>
      <c r="P15" s="659" t="s">
        <v>728</v>
      </c>
      <c r="Q15" s="660"/>
      <c r="R15" s="660"/>
      <c r="S15" s="660"/>
      <c r="T15" s="660"/>
      <c r="U15" s="660"/>
      <c r="V15" s="660"/>
      <c r="W15" s="661"/>
    </row>
    <row r="16" spans="2:23" s="137" customFormat="1" ht="25.5" customHeight="1" x14ac:dyDescent="0.15">
      <c r="B16" s="680" t="s">
        <v>546</v>
      </c>
      <c r="C16" s="680" t="s">
        <v>288</v>
      </c>
      <c r="D16" s="680"/>
      <c r="E16" s="136" t="s">
        <v>246</v>
      </c>
      <c r="F16" s="681"/>
      <c r="G16" s="682"/>
      <c r="H16" s="682"/>
      <c r="I16" s="682"/>
      <c r="J16" s="682"/>
      <c r="K16" s="682"/>
      <c r="L16" s="683"/>
      <c r="M16" s="680" t="s">
        <v>546</v>
      </c>
      <c r="N16" s="680" t="s">
        <v>288</v>
      </c>
      <c r="O16" s="680"/>
      <c r="P16" s="136" t="s">
        <v>247</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401</v>
      </c>
      <c r="F19" s="684"/>
      <c r="G19" s="685"/>
      <c r="H19" s="685"/>
      <c r="I19" s="685"/>
      <c r="J19" s="685"/>
      <c r="K19" s="685"/>
      <c r="L19" s="686"/>
      <c r="M19" s="680"/>
      <c r="N19" s="680" t="s">
        <v>353</v>
      </c>
      <c r="O19" s="680"/>
      <c r="P19" s="136" t="s">
        <v>433</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162</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t="s">
        <v>382</v>
      </c>
      <c r="Q23" s="684"/>
      <c r="R23" s="685"/>
      <c r="S23" s="685"/>
      <c r="T23" s="685"/>
      <c r="U23" s="685"/>
      <c r="V23" s="685"/>
      <c r="W23" s="686"/>
    </row>
    <row r="24" spans="2:24" s="137" customFormat="1" ht="25.5" customHeight="1" x14ac:dyDescent="0.15">
      <c r="B24" s="665" t="s">
        <v>552</v>
      </c>
      <c r="C24" s="665"/>
      <c r="D24" s="665"/>
      <c r="E24" s="674" t="s">
        <v>729</v>
      </c>
      <c r="F24" s="675"/>
      <c r="G24" s="676"/>
      <c r="H24" s="665" t="s">
        <v>554</v>
      </c>
      <c r="I24" s="665"/>
      <c r="J24" s="674" t="s">
        <v>576</v>
      </c>
      <c r="K24" s="675"/>
      <c r="L24" s="676"/>
      <c r="M24" s="665" t="s">
        <v>552</v>
      </c>
      <c r="N24" s="665"/>
      <c r="O24" s="665"/>
      <c r="P24" s="674" t="s">
        <v>730</v>
      </c>
      <c r="Q24" s="675"/>
      <c r="R24" s="676"/>
      <c r="S24" s="665" t="s">
        <v>554</v>
      </c>
      <c r="T24" s="665"/>
      <c r="U24" s="666" t="s">
        <v>731</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385</v>
      </c>
      <c r="Q25" s="667"/>
      <c r="R25" s="667"/>
      <c r="S25" s="672" t="s">
        <v>559</v>
      </c>
      <c r="T25" s="673"/>
      <c r="U25" s="668" t="s">
        <v>384</v>
      </c>
      <c r="V25" s="669"/>
      <c r="W25" s="670"/>
    </row>
    <row r="26" spans="2:24" s="137" customFormat="1" ht="39.75" customHeight="1" x14ac:dyDescent="0.15">
      <c r="B26" s="658" t="s">
        <v>560</v>
      </c>
      <c r="C26" s="658"/>
      <c r="D26" s="658"/>
      <c r="E26" s="659" t="s">
        <v>586</v>
      </c>
      <c r="F26" s="660"/>
      <c r="G26" s="660"/>
      <c r="H26" s="660"/>
      <c r="I26" s="660"/>
      <c r="J26" s="660"/>
      <c r="K26" s="660"/>
      <c r="L26" s="661"/>
      <c r="M26" s="658" t="s">
        <v>560</v>
      </c>
      <c r="N26" s="658"/>
      <c r="O26" s="658"/>
      <c r="P26" s="659" t="s">
        <v>732</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FBD574F2-C5D8-4C09-924D-4B7E9964E26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20D27-296A-411D-9E48-28D6E1474DF5}">
  <sheetPr codeName="Sheet47"/>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247</v>
      </c>
      <c r="F5" s="681"/>
      <c r="G5" s="682"/>
      <c r="H5" s="682"/>
      <c r="I5" s="682"/>
      <c r="J5" s="682"/>
      <c r="K5" s="682"/>
      <c r="L5" s="683"/>
      <c r="M5" s="677" t="s">
        <v>546</v>
      </c>
      <c r="N5" s="690" t="s">
        <v>288</v>
      </c>
      <c r="O5" s="691"/>
      <c r="P5" s="136" t="s">
        <v>247</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3</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376</v>
      </c>
      <c r="F8" s="684"/>
      <c r="G8" s="685"/>
      <c r="H8" s="685"/>
      <c r="I8" s="685"/>
      <c r="J8" s="685"/>
      <c r="K8" s="685"/>
      <c r="L8" s="686"/>
      <c r="M8" s="678"/>
      <c r="N8" s="690" t="s">
        <v>353</v>
      </c>
      <c r="O8" s="691"/>
      <c r="P8" s="136" t="s">
        <v>420</v>
      </c>
      <c r="Q8" s="684"/>
      <c r="R8" s="685"/>
      <c r="S8" s="685"/>
      <c r="T8" s="685"/>
      <c r="U8" s="685"/>
      <c r="V8" s="685"/>
      <c r="W8" s="686"/>
    </row>
    <row r="9" spans="2:23" s="137" customFormat="1" ht="25.5" customHeight="1" x14ac:dyDescent="0.15">
      <c r="B9" s="692" t="s">
        <v>355</v>
      </c>
      <c r="C9" s="693"/>
      <c r="D9" s="694"/>
      <c r="E9" s="140" t="s">
        <v>165</v>
      </c>
      <c r="F9" s="684"/>
      <c r="G9" s="685"/>
      <c r="H9" s="685"/>
      <c r="I9" s="685"/>
      <c r="J9" s="685"/>
      <c r="K9" s="685"/>
      <c r="L9" s="686"/>
      <c r="M9" s="692" t="s">
        <v>355</v>
      </c>
      <c r="N9" s="693"/>
      <c r="O9" s="694"/>
      <c r="P9" s="140" t="s">
        <v>162</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382</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650</v>
      </c>
      <c r="F13" s="675"/>
      <c r="G13" s="676"/>
      <c r="H13" s="665" t="s">
        <v>554</v>
      </c>
      <c r="I13" s="665"/>
      <c r="J13" s="666" t="s">
        <v>576</v>
      </c>
      <c r="K13" s="666"/>
      <c r="L13" s="666"/>
      <c r="M13" s="665" t="s">
        <v>552</v>
      </c>
      <c r="N13" s="665"/>
      <c r="O13" s="665"/>
      <c r="P13" s="674" t="s">
        <v>733</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615</v>
      </c>
      <c r="F15" s="660"/>
      <c r="G15" s="660"/>
      <c r="H15" s="660"/>
      <c r="I15" s="660"/>
      <c r="J15" s="660"/>
      <c r="K15" s="660"/>
      <c r="L15" s="661"/>
      <c r="M15" s="658" t="s">
        <v>560</v>
      </c>
      <c r="N15" s="658"/>
      <c r="O15" s="658"/>
      <c r="P15" s="659" t="s">
        <v>622</v>
      </c>
      <c r="Q15" s="660"/>
      <c r="R15" s="660"/>
      <c r="S15" s="660"/>
      <c r="T15" s="660"/>
      <c r="U15" s="660"/>
      <c r="V15" s="660"/>
      <c r="W15" s="661"/>
    </row>
    <row r="16" spans="2:23" s="137" customFormat="1" ht="25.5" customHeight="1" x14ac:dyDescent="0.15">
      <c r="B16" s="680" t="s">
        <v>546</v>
      </c>
      <c r="C16" s="680" t="s">
        <v>288</v>
      </c>
      <c r="D16" s="680"/>
      <c r="E16" s="136" t="s">
        <v>247</v>
      </c>
      <c r="F16" s="681"/>
      <c r="G16" s="682"/>
      <c r="H16" s="682"/>
      <c r="I16" s="682"/>
      <c r="J16" s="682"/>
      <c r="K16" s="682"/>
      <c r="L16" s="683"/>
      <c r="M16" s="680" t="s">
        <v>546</v>
      </c>
      <c r="N16" s="680" t="s">
        <v>288</v>
      </c>
      <c r="O16" s="680"/>
      <c r="P16" s="136" t="s">
        <v>248</v>
      </c>
      <c r="Q16" s="684"/>
      <c r="R16" s="685"/>
      <c r="S16" s="685"/>
      <c r="T16" s="685"/>
      <c r="U16" s="685"/>
      <c r="V16" s="685"/>
      <c r="W16" s="686"/>
    </row>
    <row r="17" spans="2:24" s="137" customFormat="1" ht="25.5" customHeight="1" x14ac:dyDescent="0.15">
      <c r="B17" s="680"/>
      <c r="C17" s="680" t="s">
        <v>547</v>
      </c>
      <c r="D17" s="680"/>
      <c r="E17" s="138">
        <v>4</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399</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166</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165</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734</v>
      </c>
      <c r="F24" s="675"/>
      <c r="G24" s="676"/>
      <c r="H24" s="665" t="s">
        <v>554</v>
      </c>
      <c r="I24" s="665"/>
      <c r="J24" s="674" t="s">
        <v>576</v>
      </c>
      <c r="K24" s="675"/>
      <c r="L24" s="676"/>
      <c r="M24" s="665" t="s">
        <v>552</v>
      </c>
      <c r="N24" s="665"/>
      <c r="O24" s="665"/>
      <c r="P24" s="674" t="s">
        <v>637</v>
      </c>
      <c r="Q24" s="675"/>
      <c r="R24" s="676"/>
      <c r="S24" s="665" t="s">
        <v>554</v>
      </c>
      <c r="T24" s="665"/>
      <c r="U24" s="666" t="s">
        <v>661</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625</v>
      </c>
      <c r="F26" s="660"/>
      <c r="G26" s="660"/>
      <c r="H26" s="660"/>
      <c r="I26" s="660"/>
      <c r="J26" s="660"/>
      <c r="K26" s="660"/>
      <c r="L26" s="661"/>
      <c r="M26" s="658" t="s">
        <v>560</v>
      </c>
      <c r="N26" s="658"/>
      <c r="O26" s="658"/>
      <c r="P26" s="659" t="s">
        <v>621</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FD847B69-0235-4B07-81CD-DDDAB614F95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57AB-77FA-43AF-8F69-698910967359}">
  <sheetPr codeName="Sheet48"/>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248</v>
      </c>
      <c r="F5" s="681"/>
      <c r="G5" s="682"/>
      <c r="H5" s="682"/>
      <c r="I5" s="682"/>
      <c r="J5" s="682"/>
      <c r="K5" s="682"/>
      <c r="L5" s="683"/>
      <c r="M5" s="677" t="s">
        <v>546</v>
      </c>
      <c r="N5" s="690" t="s">
        <v>288</v>
      </c>
      <c r="O5" s="691"/>
      <c r="P5" s="136" t="s">
        <v>248</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3</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390</v>
      </c>
      <c r="Q7" s="684"/>
      <c r="R7" s="685"/>
      <c r="S7" s="685"/>
      <c r="T7" s="685"/>
      <c r="U7" s="685"/>
      <c r="V7" s="685"/>
      <c r="W7" s="686"/>
    </row>
    <row r="8" spans="2:23" s="137" customFormat="1" ht="25.5" customHeight="1" x14ac:dyDescent="0.15">
      <c r="B8" s="678"/>
      <c r="C8" s="690" t="s">
        <v>353</v>
      </c>
      <c r="D8" s="691"/>
      <c r="E8" s="136" t="s">
        <v>420</v>
      </c>
      <c r="F8" s="684"/>
      <c r="G8" s="685"/>
      <c r="H8" s="685"/>
      <c r="I8" s="685"/>
      <c r="J8" s="685"/>
      <c r="K8" s="685"/>
      <c r="L8" s="686"/>
      <c r="M8" s="678"/>
      <c r="N8" s="690" t="s">
        <v>353</v>
      </c>
      <c r="O8" s="691"/>
      <c r="P8" s="136" t="s">
        <v>391</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735</v>
      </c>
      <c r="F13" s="675"/>
      <c r="G13" s="676"/>
      <c r="H13" s="665" t="s">
        <v>554</v>
      </c>
      <c r="I13" s="665"/>
      <c r="J13" s="666" t="s">
        <v>576</v>
      </c>
      <c r="K13" s="666"/>
      <c r="L13" s="666"/>
      <c r="M13" s="665" t="s">
        <v>552</v>
      </c>
      <c r="N13" s="665"/>
      <c r="O13" s="665"/>
      <c r="P13" s="674" t="s">
        <v>736</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622</v>
      </c>
      <c r="F15" s="660"/>
      <c r="G15" s="660"/>
      <c r="H15" s="660"/>
      <c r="I15" s="660"/>
      <c r="J15" s="660"/>
      <c r="K15" s="660"/>
      <c r="L15" s="661"/>
      <c r="M15" s="658" t="s">
        <v>560</v>
      </c>
      <c r="N15" s="658"/>
      <c r="O15" s="658"/>
      <c r="P15" s="659" t="s">
        <v>578</v>
      </c>
      <c r="Q15" s="660"/>
      <c r="R15" s="660"/>
      <c r="S15" s="660"/>
      <c r="T15" s="660"/>
      <c r="U15" s="660"/>
      <c r="V15" s="660"/>
      <c r="W15" s="661"/>
    </row>
    <row r="16" spans="2:23" s="137" customFormat="1" ht="25.5" customHeight="1" x14ac:dyDescent="0.15">
      <c r="B16" s="680" t="s">
        <v>546</v>
      </c>
      <c r="C16" s="680" t="s">
        <v>288</v>
      </c>
      <c r="D16" s="680"/>
      <c r="E16" s="136" t="s">
        <v>250</v>
      </c>
      <c r="F16" s="681"/>
      <c r="G16" s="682"/>
      <c r="H16" s="682"/>
      <c r="I16" s="682"/>
      <c r="J16" s="682"/>
      <c r="K16" s="682"/>
      <c r="L16" s="683"/>
      <c r="M16" s="680" t="s">
        <v>546</v>
      </c>
      <c r="N16" s="680" t="s">
        <v>288</v>
      </c>
      <c r="O16" s="680"/>
      <c r="P16" s="136" t="s">
        <v>251</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390</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391</v>
      </c>
      <c r="F19" s="684"/>
      <c r="G19" s="685"/>
      <c r="H19" s="685"/>
      <c r="I19" s="685"/>
      <c r="J19" s="685"/>
      <c r="K19" s="685"/>
      <c r="L19" s="686"/>
      <c r="M19" s="680"/>
      <c r="N19" s="680" t="s">
        <v>353</v>
      </c>
      <c r="O19" s="680"/>
      <c r="P19" s="136" t="s">
        <v>424</v>
      </c>
      <c r="Q19" s="684"/>
      <c r="R19" s="685"/>
      <c r="S19" s="685"/>
      <c r="T19" s="685"/>
      <c r="U19" s="685"/>
      <c r="V19" s="685"/>
      <c r="W19" s="686"/>
    </row>
    <row r="20" spans="2:24" s="137" customFormat="1" ht="25.5" customHeight="1" x14ac:dyDescent="0.15">
      <c r="B20" s="658" t="s">
        <v>355</v>
      </c>
      <c r="C20" s="658"/>
      <c r="D20" s="658"/>
      <c r="E20" s="140" t="s">
        <v>167</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t="s">
        <v>426</v>
      </c>
      <c r="Q23" s="684"/>
      <c r="R23" s="685"/>
      <c r="S23" s="685"/>
      <c r="T23" s="685"/>
      <c r="U23" s="685"/>
      <c r="V23" s="685"/>
      <c r="W23" s="686"/>
    </row>
    <row r="24" spans="2:24" s="137" customFormat="1" ht="25.5" customHeight="1" x14ac:dyDescent="0.15">
      <c r="B24" s="665" t="s">
        <v>552</v>
      </c>
      <c r="C24" s="665"/>
      <c r="D24" s="665"/>
      <c r="E24" s="674" t="s">
        <v>737</v>
      </c>
      <c r="F24" s="675"/>
      <c r="G24" s="676"/>
      <c r="H24" s="665" t="s">
        <v>554</v>
      </c>
      <c r="I24" s="665"/>
      <c r="J24" s="674" t="s">
        <v>576</v>
      </c>
      <c r="K24" s="675"/>
      <c r="L24" s="676"/>
      <c r="M24" s="665" t="s">
        <v>552</v>
      </c>
      <c r="N24" s="665"/>
      <c r="O24" s="665"/>
      <c r="P24" s="674" t="s">
        <v>394</v>
      </c>
      <c r="Q24" s="675"/>
      <c r="R24" s="676"/>
      <c r="S24" s="665" t="s">
        <v>554</v>
      </c>
      <c r="T24" s="665"/>
      <c r="U24" s="666" t="s">
        <v>738</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385</v>
      </c>
      <c r="Q25" s="667"/>
      <c r="R25" s="667"/>
      <c r="S25" s="672" t="s">
        <v>559</v>
      </c>
      <c r="T25" s="673"/>
      <c r="U25" s="668" t="s">
        <v>427</v>
      </c>
      <c r="V25" s="669"/>
      <c r="W25" s="670"/>
    </row>
    <row r="26" spans="2:24" s="137" customFormat="1" ht="39.75" customHeight="1" x14ac:dyDescent="0.15">
      <c r="B26" s="658" t="s">
        <v>560</v>
      </c>
      <c r="C26" s="658"/>
      <c r="D26" s="658"/>
      <c r="E26" s="659" t="s">
        <v>578</v>
      </c>
      <c r="F26" s="660"/>
      <c r="G26" s="660"/>
      <c r="H26" s="660"/>
      <c r="I26" s="660"/>
      <c r="J26" s="660"/>
      <c r="K26" s="660"/>
      <c r="L26" s="661"/>
      <c r="M26" s="658" t="s">
        <v>560</v>
      </c>
      <c r="N26" s="658"/>
      <c r="O26" s="658"/>
      <c r="P26" s="659" t="s">
        <v>630</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26B6FE94-DB72-469D-9B54-2E22CB60DBF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DABF2-2071-413C-8B74-3C39469151E2}">
  <sheetPr codeName="Sheet49"/>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251</v>
      </c>
      <c r="F5" s="681"/>
      <c r="G5" s="682"/>
      <c r="H5" s="682"/>
      <c r="I5" s="682"/>
      <c r="J5" s="682"/>
      <c r="K5" s="682"/>
      <c r="L5" s="683"/>
      <c r="M5" s="677" t="s">
        <v>546</v>
      </c>
      <c r="N5" s="690" t="s">
        <v>288</v>
      </c>
      <c r="O5" s="691"/>
      <c r="P5" s="136" t="s">
        <v>251</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3</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407</v>
      </c>
      <c r="F8" s="684"/>
      <c r="G8" s="685"/>
      <c r="H8" s="685"/>
      <c r="I8" s="685"/>
      <c r="J8" s="685"/>
      <c r="K8" s="685"/>
      <c r="L8" s="686"/>
      <c r="M8" s="678"/>
      <c r="N8" s="690" t="s">
        <v>353</v>
      </c>
      <c r="O8" s="691"/>
      <c r="P8" s="136" t="s">
        <v>404</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382</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739</v>
      </c>
      <c r="F13" s="675"/>
      <c r="G13" s="676"/>
      <c r="H13" s="665" t="s">
        <v>554</v>
      </c>
      <c r="I13" s="665"/>
      <c r="J13" s="666" t="s">
        <v>740</v>
      </c>
      <c r="K13" s="666"/>
      <c r="L13" s="666"/>
      <c r="M13" s="665" t="s">
        <v>552</v>
      </c>
      <c r="N13" s="665"/>
      <c r="O13" s="665"/>
      <c r="P13" s="674" t="s">
        <v>741</v>
      </c>
      <c r="Q13" s="675"/>
      <c r="R13" s="676"/>
      <c r="S13" s="665" t="s">
        <v>554</v>
      </c>
      <c r="T13" s="665"/>
      <c r="U13" s="666" t="s">
        <v>555</v>
      </c>
      <c r="V13" s="666"/>
      <c r="W13" s="666"/>
    </row>
    <row r="14" spans="2:23" s="137" customFormat="1" ht="25.5" customHeight="1" x14ac:dyDescent="0.15">
      <c r="B14" s="425" t="s">
        <v>558</v>
      </c>
      <c r="C14" s="425"/>
      <c r="D14" s="425"/>
      <c r="E14" s="667" t="s">
        <v>385</v>
      </c>
      <c r="F14" s="667"/>
      <c r="G14" s="667"/>
      <c r="H14" s="460" t="s">
        <v>559</v>
      </c>
      <c r="I14" s="461"/>
      <c r="J14" s="668" t="s">
        <v>384</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742</v>
      </c>
      <c r="F15" s="660"/>
      <c r="G15" s="660"/>
      <c r="H15" s="660"/>
      <c r="I15" s="660"/>
      <c r="J15" s="660"/>
      <c r="K15" s="660"/>
      <c r="L15" s="661"/>
      <c r="M15" s="658" t="s">
        <v>560</v>
      </c>
      <c r="N15" s="658"/>
      <c r="O15" s="658"/>
      <c r="P15" s="659" t="s">
        <v>652</v>
      </c>
      <c r="Q15" s="660"/>
      <c r="R15" s="660"/>
      <c r="S15" s="660"/>
      <c r="T15" s="660"/>
      <c r="U15" s="660"/>
      <c r="V15" s="660"/>
      <c r="W15" s="661"/>
    </row>
    <row r="16" spans="2:23" s="137" customFormat="1" ht="25.5" customHeight="1" x14ac:dyDescent="0.15">
      <c r="B16" s="680" t="s">
        <v>546</v>
      </c>
      <c r="C16" s="680" t="s">
        <v>288</v>
      </c>
      <c r="D16" s="680"/>
      <c r="E16" s="136" t="s">
        <v>251</v>
      </c>
      <c r="F16" s="681"/>
      <c r="G16" s="682"/>
      <c r="H16" s="682"/>
      <c r="I16" s="682"/>
      <c r="J16" s="682"/>
      <c r="K16" s="682"/>
      <c r="L16" s="683"/>
      <c r="M16" s="680" t="s">
        <v>546</v>
      </c>
      <c r="N16" s="680" t="s">
        <v>288</v>
      </c>
      <c r="O16" s="680"/>
      <c r="P16" s="136" t="s">
        <v>251</v>
      </c>
      <c r="Q16" s="684"/>
      <c r="R16" s="685"/>
      <c r="S16" s="685"/>
      <c r="T16" s="685"/>
      <c r="U16" s="685"/>
      <c r="V16" s="685"/>
      <c r="W16" s="686"/>
    </row>
    <row r="17" spans="2:24" s="137" customFormat="1" ht="25.5" customHeight="1" x14ac:dyDescent="0.15">
      <c r="B17" s="680"/>
      <c r="C17" s="680" t="s">
        <v>547</v>
      </c>
      <c r="D17" s="680"/>
      <c r="E17" s="138">
        <v>4</v>
      </c>
      <c r="F17" s="684"/>
      <c r="G17" s="685"/>
      <c r="H17" s="685"/>
      <c r="I17" s="685"/>
      <c r="J17" s="685"/>
      <c r="K17" s="685"/>
      <c r="L17" s="686"/>
      <c r="M17" s="680"/>
      <c r="N17" s="680" t="s">
        <v>547</v>
      </c>
      <c r="O17" s="680"/>
      <c r="P17" s="138">
        <v>5</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376</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162</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382</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721</v>
      </c>
      <c r="F24" s="675"/>
      <c r="G24" s="676"/>
      <c r="H24" s="665" t="s">
        <v>554</v>
      </c>
      <c r="I24" s="665"/>
      <c r="J24" s="674" t="s">
        <v>743</v>
      </c>
      <c r="K24" s="675"/>
      <c r="L24" s="676"/>
      <c r="M24" s="665" t="s">
        <v>552</v>
      </c>
      <c r="N24" s="665"/>
      <c r="O24" s="665"/>
      <c r="P24" s="674" t="s">
        <v>744</v>
      </c>
      <c r="Q24" s="675"/>
      <c r="R24" s="676"/>
      <c r="S24" s="665" t="s">
        <v>554</v>
      </c>
      <c r="T24" s="665"/>
      <c r="U24" s="666" t="s">
        <v>576</v>
      </c>
      <c r="V24" s="666"/>
      <c r="W24" s="666"/>
    </row>
    <row r="25" spans="2:24" s="137" customFormat="1" ht="25.5" customHeight="1" x14ac:dyDescent="0.15">
      <c r="B25" s="425" t="s">
        <v>558</v>
      </c>
      <c r="C25" s="425"/>
      <c r="D25" s="425"/>
      <c r="E25" s="667" t="s">
        <v>385</v>
      </c>
      <c r="F25" s="667"/>
      <c r="G25" s="667"/>
      <c r="H25" s="460" t="s">
        <v>559</v>
      </c>
      <c r="I25" s="461"/>
      <c r="J25" s="668" t="s">
        <v>384</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745</v>
      </c>
      <c r="F26" s="660"/>
      <c r="G26" s="660"/>
      <c r="H26" s="660"/>
      <c r="I26" s="660"/>
      <c r="J26" s="660"/>
      <c r="K26" s="660"/>
      <c r="L26" s="661"/>
      <c r="M26" s="658" t="s">
        <v>560</v>
      </c>
      <c r="N26" s="658"/>
      <c r="O26" s="658"/>
      <c r="P26" s="659" t="s">
        <v>586</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00AFE281-9E67-4413-8D1F-F2DF9AB5852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146C8-BFAC-4175-B3D1-AD45928612A8}">
  <sheetPr codeName="Sheet50"/>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252</v>
      </c>
      <c r="F5" s="681"/>
      <c r="G5" s="682"/>
      <c r="H5" s="682"/>
      <c r="I5" s="682"/>
      <c r="J5" s="682"/>
      <c r="K5" s="682"/>
      <c r="L5" s="683"/>
      <c r="M5" s="677" t="s">
        <v>546</v>
      </c>
      <c r="N5" s="690" t="s">
        <v>288</v>
      </c>
      <c r="O5" s="691"/>
      <c r="P5" s="136" t="s">
        <v>252</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401</v>
      </c>
      <c r="F8" s="684"/>
      <c r="G8" s="685"/>
      <c r="H8" s="685"/>
      <c r="I8" s="685"/>
      <c r="J8" s="685"/>
      <c r="K8" s="685"/>
      <c r="L8" s="686"/>
      <c r="M8" s="678"/>
      <c r="N8" s="690" t="s">
        <v>353</v>
      </c>
      <c r="O8" s="691"/>
      <c r="P8" s="136" t="s">
        <v>420</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676</v>
      </c>
      <c r="F13" s="675"/>
      <c r="G13" s="676"/>
      <c r="H13" s="665" t="s">
        <v>554</v>
      </c>
      <c r="I13" s="665"/>
      <c r="J13" s="666" t="s">
        <v>677</v>
      </c>
      <c r="K13" s="666"/>
      <c r="L13" s="666"/>
      <c r="M13" s="665" t="s">
        <v>552</v>
      </c>
      <c r="N13" s="665"/>
      <c r="O13" s="665"/>
      <c r="P13" s="674" t="s">
        <v>746</v>
      </c>
      <c r="Q13" s="675"/>
      <c r="R13" s="676"/>
      <c r="S13" s="665" t="s">
        <v>554</v>
      </c>
      <c r="T13" s="665"/>
      <c r="U13" s="666" t="s">
        <v>576</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586</v>
      </c>
      <c r="F15" s="660"/>
      <c r="G15" s="660"/>
      <c r="H15" s="660"/>
      <c r="I15" s="660"/>
      <c r="J15" s="660"/>
      <c r="K15" s="660"/>
      <c r="L15" s="661"/>
      <c r="M15" s="658" t="s">
        <v>560</v>
      </c>
      <c r="N15" s="658"/>
      <c r="O15" s="658"/>
      <c r="P15" s="659" t="s">
        <v>747</v>
      </c>
      <c r="Q15" s="660"/>
      <c r="R15" s="660"/>
      <c r="S15" s="660"/>
      <c r="T15" s="660"/>
      <c r="U15" s="660"/>
      <c r="V15" s="660"/>
      <c r="W15" s="661"/>
    </row>
    <row r="16" spans="2:23" s="137" customFormat="1" ht="25.5" customHeight="1" x14ac:dyDescent="0.15">
      <c r="B16" s="680" t="s">
        <v>546</v>
      </c>
      <c r="C16" s="680" t="s">
        <v>288</v>
      </c>
      <c r="D16" s="680"/>
      <c r="E16" s="136" t="s">
        <v>252</v>
      </c>
      <c r="F16" s="681"/>
      <c r="G16" s="682"/>
      <c r="H16" s="682"/>
      <c r="I16" s="682"/>
      <c r="J16" s="682"/>
      <c r="K16" s="682"/>
      <c r="L16" s="683"/>
      <c r="M16" s="680" t="s">
        <v>546</v>
      </c>
      <c r="N16" s="680" t="s">
        <v>288</v>
      </c>
      <c r="O16" s="680"/>
      <c r="P16" s="136" t="s">
        <v>252</v>
      </c>
      <c r="Q16" s="684"/>
      <c r="R16" s="685"/>
      <c r="S16" s="685"/>
      <c r="T16" s="685"/>
      <c r="U16" s="685"/>
      <c r="V16" s="685"/>
      <c r="W16" s="686"/>
    </row>
    <row r="17" spans="2:24" s="137" customFormat="1" ht="25.5" customHeight="1" x14ac:dyDescent="0.15">
      <c r="B17" s="680"/>
      <c r="C17" s="680" t="s">
        <v>547</v>
      </c>
      <c r="D17" s="680"/>
      <c r="E17" s="138">
        <v>3</v>
      </c>
      <c r="F17" s="684"/>
      <c r="G17" s="685"/>
      <c r="H17" s="685"/>
      <c r="I17" s="685"/>
      <c r="J17" s="685"/>
      <c r="K17" s="685"/>
      <c r="L17" s="686"/>
      <c r="M17" s="680"/>
      <c r="N17" s="680" t="s">
        <v>547</v>
      </c>
      <c r="O17" s="680"/>
      <c r="P17" s="138">
        <v>4</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401</v>
      </c>
      <c r="F19" s="684"/>
      <c r="G19" s="685"/>
      <c r="H19" s="685"/>
      <c r="I19" s="685"/>
      <c r="J19" s="685"/>
      <c r="K19" s="685"/>
      <c r="L19" s="686"/>
      <c r="M19" s="680"/>
      <c r="N19" s="680" t="s">
        <v>353</v>
      </c>
      <c r="O19" s="680"/>
      <c r="P19" s="136" t="s">
        <v>399</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166</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729</v>
      </c>
      <c r="F24" s="675"/>
      <c r="G24" s="676"/>
      <c r="H24" s="665" t="s">
        <v>554</v>
      </c>
      <c r="I24" s="665"/>
      <c r="J24" s="674" t="s">
        <v>576</v>
      </c>
      <c r="K24" s="675"/>
      <c r="L24" s="676"/>
      <c r="M24" s="665" t="s">
        <v>552</v>
      </c>
      <c r="N24" s="665"/>
      <c r="O24" s="665"/>
      <c r="P24" s="674" t="s">
        <v>748</v>
      </c>
      <c r="Q24" s="675"/>
      <c r="R24" s="676"/>
      <c r="S24" s="665" t="s">
        <v>554</v>
      </c>
      <c r="T24" s="665"/>
      <c r="U24" s="666" t="s">
        <v>576</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586</v>
      </c>
      <c r="F26" s="660"/>
      <c r="G26" s="660"/>
      <c r="H26" s="660"/>
      <c r="I26" s="660"/>
      <c r="J26" s="660"/>
      <c r="K26" s="660"/>
      <c r="L26" s="661"/>
      <c r="M26" s="658" t="s">
        <v>560</v>
      </c>
      <c r="N26" s="658"/>
      <c r="O26" s="658"/>
      <c r="P26" s="659" t="s">
        <v>625</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5A0095DB-48EF-494F-94F1-547A45DA124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79DDB-4C93-4356-B11F-BCD9339B2439}">
  <sheetPr codeName="Sheet51"/>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253</v>
      </c>
      <c r="F5" s="681"/>
      <c r="G5" s="682"/>
      <c r="H5" s="682"/>
      <c r="I5" s="682"/>
      <c r="J5" s="682"/>
      <c r="K5" s="682"/>
      <c r="L5" s="683"/>
      <c r="M5" s="677" t="s">
        <v>546</v>
      </c>
      <c r="N5" s="690" t="s">
        <v>288</v>
      </c>
      <c r="O5" s="691"/>
      <c r="P5" s="136" t="s">
        <v>253</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424</v>
      </c>
      <c r="F8" s="684"/>
      <c r="G8" s="685"/>
      <c r="H8" s="685"/>
      <c r="I8" s="685"/>
      <c r="J8" s="685"/>
      <c r="K8" s="685"/>
      <c r="L8" s="686"/>
      <c r="M8" s="678"/>
      <c r="N8" s="690" t="s">
        <v>353</v>
      </c>
      <c r="O8" s="691"/>
      <c r="P8" s="136" t="s">
        <v>379</v>
      </c>
      <c r="Q8" s="684"/>
      <c r="R8" s="685"/>
      <c r="S8" s="685"/>
      <c r="T8" s="685"/>
      <c r="U8" s="685"/>
      <c r="V8" s="685"/>
      <c r="W8" s="686"/>
    </row>
    <row r="9" spans="2:23" s="137" customFormat="1" ht="25.5" customHeight="1" x14ac:dyDescent="0.15">
      <c r="B9" s="692" t="s">
        <v>355</v>
      </c>
      <c r="C9" s="693"/>
      <c r="D9" s="694"/>
      <c r="E9" s="140" t="s">
        <v>167</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426</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394</v>
      </c>
      <c r="F13" s="675"/>
      <c r="G13" s="676"/>
      <c r="H13" s="665" t="s">
        <v>554</v>
      </c>
      <c r="I13" s="665"/>
      <c r="J13" s="666" t="s">
        <v>749</v>
      </c>
      <c r="K13" s="666"/>
      <c r="L13" s="666"/>
      <c r="M13" s="665" t="s">
        <v>552</v>
      </c>
      <c r="N13" s="665"/>
      <c r="O13" s="665"/>
      <c r="P13" s="674" t="s">
        <v>750</v>
      </c>
      <c r="Q13" s="675"/>
      <c r="R13" s="676"/>
      <c r="S13" s="665" t="s">
        <v>554</v>
      </c>
      <c r="T13" s="665"/>
      <c r="U13" s="666" t="s">
        <v>576</v>
      </c>
      <c r="V13" s="666"/>
      <c r="W13" s="666"/>
    </row>
    <row r="14" spans="2:23" s="137" customFormat="1" ht="25.5" customHeight="1" x14ac:dyDescent="0.15">
      <c r="B14" s="425" t="s">
        <v>558</v>
      </c>
      <c r="C14" s="425"/>
      <c r="D14" s="425"/>
      <c r="E14" s="667" t="s">
        <v>385</v>
      </c>
      <c r="F14" s="667"/>
      <c r="G14" s="667"/>
      <c r="H14" s="460" t="s">
        <v>559</v>
      </c>
      <c r="I14" s="461"/>
      <c r="J14" s="668" t="s">
        <v>427</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630</v>
      </c>
      <c r="F15" s="660"/>
      <c r="G15" s="660"/>
      <c r="H15" s="660"/>
      <c r="I15" s="660"/>
      <c r="J15" s="660"/>
      <c r="K15" s="660"/>
      <c r="L15" s="661"/>
      <c r="M15" s="658" t="s">
        <v>560</v>
      </c>
      <c r="N15" s="658"/>
      <c r="O15" s="658"/>
      <c r="P15" s="659" t="s">
        <v>751</v>
      </c>
      <c r="Q15" s="660"/>
      <c r="R15" s="660"/>
      <c r="S15" s="660"/>
      <c r="T15" s="660"/>
      <c r="U15" s="660"/>
      <c r="V15" s="660"/>
      <c r="W15" s="661"/>
    </row>
    <row r="16" spans="2:23" s="137" customFormat="1" ht="25.5" customHeight="1" x14ac:dyDescent="0.15">
      <c r="B16" s="680" t="s">
        <v>546</v>
      </c>
      <c r="C16" s="680" t="s">
        <v>288</v>
      </c>
      <c r="D16" s="680"/>
      <c r="E16" s="136" t="s">
        <v>253</v>
      </c>
      <c r="F16" s="681"/>
      <c r="G16" s="682"/>
      <c r="H16" s="682"/>
      <c r="I16" s="682"/>
      <c r="J16" s="682"/>
      <c r="K16" s="682"/>
      <c r="L16" s="683"/>
      <c r="M16" s="680" t="s">
        <v>546</v>
      </c>
      <c r="N16" s="680" t="s">
        <v>288</v>
      </c>
      <c r="O16" s="680"/>
      <c r="P16" s="136" t="s">
        <v>254</v>
      </c>
      <c r="Q16" s="684"/>
      <c r="R16" s="685"/>
      <c r="S16" s="685"/>
      <c r="T16" s="685"/>
      <c r="U16" s="685"/>
      <c r="V16" s="685"/>
      <c r="W16" s="686"/>
    </row>
    <row r="17" spans="2:24" s="137" customFormat="1" ht="25.5" customHeight="1" x14ac:dyDescent="0.15">
      <c r="B17" s="680"/>
      <c r="C17" s="680" t="s">
        <v>547</v>
      </c>
      <c r="D17" s="680"/>
      <c r="E17" s="138">
        <v>3</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399</v>
      </c>
      <c r="F19" s="684"/>
      <c r="G19" s="685"/>
      <c r="H19" s="685"/>
      <c r="I19" s="685"/>
      <c r="J19" s="685"/>
      <c r="K19" s="685"/>
      <c r="L19" s="686"/>
      <c r="M19" s="680"/>
      <c r="N19" s="680" t="s">
        <v>353</v>
      </c>
      <c r="O19" s="680"/>
      <c r="P19" s="136" t="s">
        <v>376</v>
      </c>
      <c r="Q19" s="684"/>
      <c r="R19" s="685"/>
      <c r="S19" s="685"/>
      <c r="T19" s="685"/>
      <c r="U19" s="685"/>
      <c r="V19" s="685"/>
      <c r="W19" s="686"/>
    </row>
    <row r="20" spans="2:24" s="137" customFormat="1" ht="25.5" customHeight="1" x14ac:dyDescent="0.15">
      <c r="B20" s="658" t="s">
        <v>355</v>
      </c>
      <c r="C20" s="658"/>
      <c r="D20" s="658"/>
      <c r="E20" s="140" t="s">
        <v>166</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t="s">
        <v>165</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752</v>
      </c>
      <c r="F24" s="675"/>
      <c r="G24" s="676"/>
      <c r="H24" s="665" t="s">
        <v>554</v>
      </c>
      <c r="I24" s="665"/>
      <c r="J24" s="674" t="s">
        <v>576</v>
      </c>
      <c r="K24" s="675"/>
      <c r="L24" s="676"/>
      <c r="M24" s="665" t="s">
        <v>552</v>
      </c>
      <c r="N24" s="665"/>
      <c r="O24" s="665"/>
      <c r="P24" s="674" t="s">
        <v>753</v>
      </c>
      <c r="Q24" s="675"/>
      <c r="R24" s="676"/>
      <c r="S24" s="665" t="s">
        <v>554</v>
      </c>
      <c r="T24" s="665"/>
      <c r="U24" s="666" t="s">
        <v>754</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625</v>
      </c>
      <c r="F26" s="660"/>
      <c r="G26" s="660"/>
      <c r="H26" s="660"/>
      <c r="I26" s="660"/>
      <c r="J26" s="660"/>
      <c r="K26" s="660"/>
      <c r="L26" s="661"/>
      <c r="M26" s="658" t="s">
        <v>560</v>
      </c>
      <c r="N26" s="658"/>
      <c r="O26" s="658"/>
      <c r="P26" s="659" t="s">
        <v>755</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58C29CA5-04D3-4867-B495-1EA041BA984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06830-4173-493F-90F5-9DC6493539FB}">
  <sheetPr codeName="Sheet52"/>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254</v>
      </c>
      <c r="F5" s="681"/>
      <c r="G5" s="682"/>
      <c r="H5" s="682"/>
      <c r="I5" s="682"/>
      <c r="J5" s="682"/>
      <c r="K5" s="682"/>
      <c r="L5" s="683"/>
      <c r="M5" s="677" t="s">
        <v>546</v>
      </c>
      <c r="N5" s="690" t="s">
        <v>288</v>
      </c>
      <c r="O5" s="691"/>
      <c r="P5" s="136" t="s">
        <v>254</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3</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420</v>
      </c>
      <c r="F8" s="684"/>
      <c r="G8" s="685"/>
      <c r="H8" s="685"/>
      <c r="I8" s="685"/>
      <c r="J8" s="685"/>
      <c r="K8" s="685"/>
      <c r="L8" s="686"/>
      <c r="M8" s="678"/>
      <c r="N8" s="690" t="s">
        <v>353</v>
      </c>
      <c r="O8" s="691"/>
      <c r="P8" s="136" t="s">
        <v>420</v>
      </c>
      <c r="Q8" s="684"/>
      <c r="R8" s="685"/>
      <c r="S8" s="685"/>
      <c r="T8" s="685"/>
      <c r="U8" s="685"/>
      <c r="V8" s="685"/>
      <c r="W8" s="686"/>
    </row>
    <row r="9" spans="2:23" s="137" customFormat="1" ht="25.5" customHeight="1" x14ac:dyDescent="0.15">
      <c r="B9" s="692" t="s">
        <v>355</v>
      </c>
      <c r="C9" s="693"/>
      <c r="D9" s="694"/>
      <c r="E9" s="140" t="s">
        <v>165</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756</v>
      </c>
      <c r="F13" s="675"/>
      <c r="G13" s="676"/>
      <c r="H13" s="665" t="s">
        <v>554</v>
      </c>
      <c r="I13" s="665"/>
      <c r="J13" s="666" t="s">
        <v>555</v>
      </c>
      <c r="K13" s="666"/>
      <c r="L13" s="666"/>
      <c r="M13" s="665" t="s">
        <v>552</v>
      </c>
      <c r="N13" s="665"/>
      <c r="O13" s="665"/>
      <c r="P13" s="674" t="s">
        <v>757</v>
      </c>
      <c r="Q13" s="675"/>
      <c r="R13" s="676"/>
      <c r="S13" s="665" t="s">
        <v>554</v>
      </c>
      <c r="T13" s="665"/>
      <c r="U13" s="666" t="s">
        <v>576</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758</v>
      </c>
      <c r="F15" s="660"/>
      <c r="G15" s="660"/>
      <c r="H15" s="660"/>
      <c r="I15" s="660"/>
      <c r="J15" s="660"/>
      <c r="K15" s="660"/>
      <c r="L15" s="661"/>
      <c r="M15" s="658" t="s">
        <v>560</v>
      </c>
      <c r="N15" s="658"/>
      <c r="O15" s="658"/>
      <c r="P15" s="659" t="s">
        <v>758</v>
      </c>
      <c r="Q15" s="660"/>
      <c r="R15" s="660"/>
      <c r="S15" s="660"/>
      <c r="T15" s="660"/>
      <c r="U15" s="660"/>
      <c r="V15" s="660"/>
      <c r="W15" s="661"/>
    </row>
    <row r="16" spans="2:23" s="137" customFormat="1" ht="25.5" customHeight="1" x14ac:dyDescent="0.15">
      <c r="B16" s="680" t="s">
        <v>546</v>
      </c>
      <c r="C16" s="680" t="s">
        <v>288</v>
      </c>
      <c r="D16" s="680"/>
      <c r="E16" s="136" t="s">
        <v>254</v>
      </c>
      <c r="F16" s="681"/>
      <c r="G16" s="682"/>
      <c r="H16" s="682"/>
      <c r="I16" s="682"/>
      <c r="J16" s="682"/>
      <c r="K16" s="682"/>
      <c r="L16" s="683"/>
      <c r="M16" s="680" t="s">
        <v>546</v>
      </c>
      <c r="N16" s="680" t="s">
        <v>288</v>
      </c>
      <c r="O16" s="680"/>
      <c r="P16" s="136" t="s">
        <v>257</v>
      </c>
      <c r="Q16" s="684"/>
      <c r="R16" s="685"/>
      <c r="S16" s="685"/>
      <c r="T16" s="685"/>
      <c r="U16" s="685"/>
      <c r="V16" s="685"/>
      <c r="W16" s="686"/>
    </row>
    <row r="17" spans="2:24" s="137" customFormat="1" ht="25.5" customHeight="1" x14ac:dyDescent="0.15">
      <c r="B17" s="680"/>
      <c r="C17" s="680" t="s">
        <v>547</v>
      </c>
      <c r="D17" s="680"/>
      <c r="E17" s="138">
        <v>4</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399</v>
      </c>
      <c r="F19" s="684"/>
      <c r="G19" s="685"/>
      <c r="H19" s="685"/>
      <c r="I19" s="685"/>
      <c r="J19" s="685"/>
      <c r="K19" s="685"/>
      <c r="L19" s="686"/>
      <c r="M19" s="680"/>
      <c r="N19" s="680" t="s">
        <v>353</v>
      </c>
      <c r="O19" s="680"/>
      <c r="P19" s="136" t="s">
        <v>407</v>
      </c>
      <c r="Q19" s="684"/>
      <c r="R19" s="685"/>
      <c r="S19" s="685"/>
      <c r="T19" s="685"/>
      <c r="U19" s="685"/>
      <c r="V19" s="685"/>
      <c r="W19" s="686"/>
    </row>
    <row r="20" spans="2:24" s="137" customFormat="1" ht="25.5" customHeight="1" x14ac:dyDescent="0.15">
      <c r="B20" s="658" t="s">
        <v>355</v>
      </c>
      <c r="C20" s="658"/>
      <c r="D20" s="658"/>
      <c r="E20" s="140" t="s">
        <v>166</v>
      </c>
      <c r="F20" s="684"/>
      <c r="G20" s="685"/>
      <c r="H20" s="685"/>
      <c r="I20" s="685"/>
      <c r="J20" s="685"/>
      <c r="K20" s="685"/>
      <c r="L20" s="686"/>
      <c r="M20" s="658" t="s">
        <v>355</v>
      </c>
      <c r="N20" s="658"/>
      <c r="O20" s="658"/>
      <c r="P20" s="140" t="s">
        <v>163</v>
      </c>
      <c r="Q20" s="684"/>
      <c r="R20" s="685"/>
      <c r="S20" s="685"/>
      <c r="T20" s="685"/>
      <c r="U20" s="685"/>
      <c r="V20" s="685"/>
      <c r="W20" s="686"/>
    </row>
    <row r="21" spans="2:24" s="137" customFormat="1" ht="25.5" customHeight="1" x14ac:dyDescent="0.15">
      <c r="B21" s="677" t="s">
        <v>549</v>
      </c>
      <c r="C21" s="658" t="s">
        <v>551</v>
      </c>
      <c r="D21" s="658"/>
      <c r="E21" s="138" t="s">
        <v>165</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t="s">
        <v>382</v>
      </c>
      <c r="Q23" s="684"/>
      <c r="R23" s="685"/>
      <c r="S23" s="685"/>
      <c r="T23" s="685"/>
      <c r="U23" s="685"/>
      <c r="V23" s="685"/>
      <c r="W23" s="686"/>
    </row>
    <row r="24" spans="2:24" s="137" customFormat="1" ht="25.5" customHeight="1" x14ac:dyDescent="0.15">
      <c r="B24" s="665" t="s">
        <v>552</v>
      </c>
      <c r="C24" s="665"/>
      <c r="D24" s="665"/>
      <c r="E24" s="674" t="s">
        <v>759</v>
      </c>
      <c r="F24" s="675"/>
      <c r="G24" s="676"/>
      <c r="H24" s="665" t="s">
        <v>554</v>
      </c>
      <c r="I24" s="665"/>
      <c r="J24" s="674" t="s">
        <v>576</v>
      </c>
      <c r="K24" s="675"/>
      <c r="L24" s="676"/>
      <c r="M24" s="665" t="s">
        <v>552</v>
      </c>
      <c r="N24" s="665"/>
      <c r="O24" s="665"/>
      <c r="P24" s="674" t="s">
        <v>653</v>
      </c>
      <c r="Q24" s="675"/>
      <c r="R24" s="676"/>
      <c r="S24" s="665" t="s">
        <v>554</v>
      </c>
      <c r="T24" s="665"/>
      <c r="U24" s="666" t="s">
        <v>760</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385</v>
      </c>
      <c r="Q25" s="667"/>
      <c r="R25" s="667"/>
      <c r="S25" s="672" t="s">
        <v>559</v>
      </c>
      <c r="T25" s="673"/>
      <c r="U25" s="668" t="s">
        <v>384</v>
      </c>
      <c r="V25" s="669"/>
      <c r="W25" s="670"/>
    </row>
    <row r="26" spans="2:24" s="137" customFormat="1" ht="39.75" customHeight="1" x14ac:dyDescent="0.15">
      <c r="B26" s="658" t="s">
        <v>560</v>
      </c>
      <c r="C26" s="658"/>
      <c r="D26" s="658"/>
      <c r="E26" s="659" t="s">
        <v>625</v>
      </c>
      <c r="F26" s="660"/>
      <c r="G26" s="660"/>
      <c r="H26" s="660"/>
      <c r="I26" s="660"/>
      <c r="J26" s="660"/>
      <c r="K26" s="660"/>
      <c r="L26" s="661"/>
      <c r="M26" s="658" t="s">
        <v>560</v>
      </c>
      <c r="N26" s="658"/>
      <c r="O26" s="658"/>
      <c r="P26" s="659" t="s">
        <v>761</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55A5EAFA-FDF6-4ABA-9BD6-8CB3BD2CCA9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C5990-1B70-4829-9E1D-39B2D3741E6D}">
  <sheetPr codeName="Sheet53"/>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257</v>
      </c>
      <c r="F5" s="681"/>
      <c r="G5" s="682"/>
      <c r="H5" s="682"/>
      <c r="I5" s="682"/>
      <c r="J5" s="682"/>
      <c r="K5" s="682"/>
      <c r="L5" s="683"/>
      <c r="M5" s="677" t="s">
        <v>546</v>
      </c>
      <c r="N5" s="690" t="s">
        <v>288</v>
      </c>
      <c r="O5" s="691"/>
      <c r="P5" s="136" t="s">
        <v>257</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3</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477</v>
      </c>
      <c r="F8" s="684"/>
      <c r="G8" s="685"/>
      <c r="H8" s="685"/>
      <c r="I8" s="685"/>
      <c r="J8" s="685"/>
      <c r="K8" s="685"/>
      <c r="L8" s="686"/>
      <c r="M8" s="678"/>
      <c r="N8" s="690" t="s">
        <v>353</v>
      </c>
      <c r="O8" s="691"/>
      <c r="P8" s="136" t="s">
        <v>379</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162</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762</v>
      </c>
      <c r="F13" s="675"/>
      <c r="G13" s="676"/>
      <c r="H13" s="665" t="s">
        <v>554</v>
      </c>
      <c r="I13" s="665"/>
      <c r="J13" s="666" t="s">
        <v>763</v>
      </c>
      <c r="K13" s="666"/>
      <c r="L13" s="666"/>
      <c r="M13" s="665" t="s">
        <v>552</v>
      </c>
      <c r="N13" s="665"/>
      <c r="O13" s="665"/>
      <c r="P13" s="674" t="s">
        <v>764</v>
      </c>
      <c r="Q13" s="675"/>
      <c r="R13" s="676"/>
      <c r="S13" s="665" t="s">
        <v>554</v>
      </c>
      <c r="T13" s="665"/>
      <c r="U13" s="666" t="s">
        <v>765</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766</v>
      </c>
      <c r="F15" s="660"/>
      <c r="G15" s="660"/>
      <c r="H15" s="660"/>
      <c r="I15" s="660"/>
      <c r="J15" s="660"/>
      <c r="K15" s="660"/>
      <c r="L15" s="661"/>
      <c r="M15" s="658" t="s">
        <v>560</v>
      </c>
      <c r="N15" s="658"/>
      <c r="O15" s="658"/>
      <c r="P15" s="659" t="s">
        <v>566</v>
      </c>
      <c r="Q15" s="660"/>
      <c r="R15" s="660"/>
      <c r="S15" s="660"/>
      <c r="T15" s="660"/>
      <c r="U15" s="660"/>
      <c r="V15" s="660"/>
      <c r="W15" s="661"/>
    </row>
    <row r="16" spans="2:23" s="137" customFormat="1" ht="25.5" customHeight="1" x14ac:dyDescent="0.15">
      <c r="B16" s="680" t="s">
        <v>546</v>
      </c>
      <c r="C16" s="680" t="s">
        <v>288</v>
      </c>
      <c r="D16" s="680"/>
      <c r="E16" s="136" t="s">
        <v>257</v>
      </c>
      <c r="F16" s="681"/>
      <c r="G16" s="682"/>
      <c r="H16" s="682"/>
      <c r="I16" s="682"/>
      <c r="J16" s="682"/>
      <c r="K16" s="682"/>
      <c r="L16" s="683"/>
      <c r="M16" s="680" t="s">
        <v>546</v>
      </c>
      <c r="N16" s="680" t="s">
        <v>288</v>
      </c>
      <c r="O16" s="680"/>
      <c r="P16" s="136" t="s">
        <v>258</v>
      </c>
      <c r="Q16" s="684"/>
      <c r="R16" s="685"/>
      <c r="S16" s="685"/>
      <c r="T16" s="685"/>
      <c r="U16" s="685"/>
      <c r="V16" s="685"/>
      <c r="W16" s="686"/>
    </row>
    <row r="17" spans="2:24" s="137" customFormat="1" ht="25.5" customHeight="1" x14ac:dyDescent="0.15">
      <c r="B17" s="680"/>
      <c r="C17" s="680" t="s">
        <v>547</v>
      </c>
      <c r="D17" s="680"/>
      <c r="E17" s="138">
        <v>4</v>
      </c>
      <c r="F17" s="684"/>
      <c r="G17" s="685"/>
      <c r="H17" s="685"/>
      <c r="I17" s="685"/>
      <c r="J17" s="685"/>
      <c r="K17" s="685"/>
      <c r="L17" s="686"/>
      <c r="M17" s="680"/>
      <c r="N17" s="680" t="s">
        <v>547</v>
      </c>
      <c r="O17" s="680"/>
      <c r="P17" s="138">
        <v>1</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379</v>
      </c>
      <c r="F19" s="684"/>
      <c r="G19" s="685"/>
      <c r="H19" s="685"/>
      <c r="I19" s="685"/>
      <c r="J19" s="685"/>
      <c r="K19" s="685"/>
      <c r="L19" s="686"/>
      <c r="M19" s="680"/>
      <c r="N19" s="680" t="s">
        <v>353</v>
      </c>
      <c r="O19" s="680"/>
      <c r="P19" s="136" t="s">
        <v>424</v>
      </c>
      <c r="Q19" s="684"/>
      <c r="R19" s="685"/>
      <c r="S19" s="685"/>
      <c r="T19" s="685"/>
      <c r="U19" s="685"/>
      <c r="V19" s="685"/>
      <c r="W19" s="686"/>
    </row>
    <row r="20" spans="2:24" s="137" customFormat="1" ht="25.5" customHeight="1" x14ac:dyDescent="0.15">
      <c r="B20" s="658" t="s">
        <v>355</v>
      </c>
      <c r="C20" s="658"/>
      <c r="D20" s="658"/>
      <c r="E20" s="140" t="s">
        <v>162</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t="s">
        <v>426</v>
      </c>
      <c r="Q23" s="684"/>
      <c r="R23" s="685"/>
      <c r="S23" s="685"/>
      <c r="T23" s="685"/>
      <c r="U23" s="685"/>
      <c r="V23" s="685"/>
      <c r="W23" s="686"/>
    </row>
    <row r="24" spans="2:24" s="137" customFormat="1" ht="25.5" customHeight="1" x14ac:dyDescent="0.15">
      <c r="B24" s="665" t="s">
        <v>552</v>
      </c>
      <c r="C24" s="665"/>
      <c r="D24" s="665"/>
      <c r="E24" s="674" t="s">
        <v>767</v>
      </c>
      <c r="F24" s="675"/>
      <c r="G24" s="676"/>
      <c r="H24" s="665" t="s">
        <v>554</v>
      </c>
      <c r="I24" s="665"/>
      <c r="J24" s="674" t="s">
        <v>765</v>
      </c>
      <c r="K24" s="675"/>
      <c r="L24" s="676"/>
      <c r="M24" s="665" t="s">
        <v>552</v>
      </c>
      <c r="N24" s="665"/>
      <c r="O24" s="665"/>
      <c r="P24" s="674" t="s">
        <v>394</v>
      </c>
      <c r="Q24" s="675"/>
      <c r="R24" s="676"/>
      <c r="S24" s="665" t="s">
        <v>554</v>
      </c>
      <c r="T24" s="665"/>
      <c r="U24" s="666" t="s">
        <v>768</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385</v>
      </c>
      <c r="Q25" s="667"/>
      <c r="R25" s="667"/>
      <c r="S25" s="672" t="s">
        <v>559</v>
      </c>
      <c r="T25" s="673"/>
      <c r="U25" s="668" t="s">
        <v>427</v>
      </c>
      <c r="V25" s="669"/>
      <c r="W25" s="670"/>
    </row>
    <row r="26" spans="2:24" s="137" customFormat="1" ht="39.75" customHeight="1" x14ac:dyDescent="0.15">
      <c r="B26" s="658" t="s">
        <v>560</v>
      </c>
      <c r="C26" s="658"/>
      <c r="D26" s="658"/>
      <c r="E26" s="659" t="s">
        <v>566</v>
      </c>
      <c r="F26" s="660"/>
      <c r="G26" s="660"/>
      <c r="H26" s="660"/>
      <c r="I26" s="660"/>
      <c r="J26" s="660"/>
      <c r="K26" s="660"/>
      <c r="L26" s="661"/>
      <c r="M26" s="658" t="s">
        <v>560</v>
      </c>
      <c r="N26" s="658"/>
      <c r="O26" s="658"/>
      <c r="P26" s="659" t="s">
        <v>630</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9C5F044A-3B89-4681-B562-E3BFC6D2C00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D7F80-5498-4B4F-948B-81F947D9B978}">
  <sheetPr codeName="Sheet54"/>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258</v>
      </c>
      <c r="F5" s="681"/>
      <c r="G5" s="682"/>
      <c r="H5" s="682"/>
      <c r="I5" s="682"/>
      <c r="J5" s="682"/>
      <c r="K5" s="682"/>
      <c r="L5" s="683"/>
      <c r="M5" s="677" t="s">
        <v>546</v>
      </c>
      <c r="N5" s="690" t="s">
        <v>288</v>
      </c>
      <c r="O5" s="691"/>
      <c r="P5" s="136" t="s">
        <v>258</v>
      </c>
      <c r="Q5" s="684"/>
      <c r="R5" s="685"/>
      <c r="S5" s="685"/>
      <c r="T5" s="685"/>
      <c r="U5" s="685"/>
      <c r="V5" s="685"/>
      <c r="W5" s="686"/>
    </row>
    <row r="6" spans="2:23" s="137" customFormat="1" ht="25.5" customHeight="1" x14ac:dyDescent="0.15">
      <c r="B6" s="679"/>
      <c r="C6" s="690" t="s">
        <v>547</v>
      </c>
      <c r="D6" s="691"/>
      <c r="E6" s="138">
        <v>2</v>
      </c>
      <c r="F6" s="684"/>
      <c r="G6" s="685"/>
      <c r="H6" s="685"/>
      <c r="I6" s="685"/>
      <c r="J6" s="685"/>
      <c r="K6" s="685"/>
      <c r="L6" s="686"/>
      <c r="M6" s="679"/>
      <c r="N6" s="690" t="s">
        <v>547</v>
      </c>
      <c r="O6" s="691"/>
      <c r="P6" s="138">
        <v>3</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424</v>
      </c>
      <c r="F8" s="684"/>
      <c r="G8" s="685"/>
      <c r="H8" s="685"/>
      <c r="I8" s="685"/>
      <c r="J8" s="685"/>
      <c r="K8" s="685"/>
      <c r="L8" s="686"/>
      <c r="M8" s="678"/>
      <c r="N8" s="690" t="s">
        <v>353</v>
      </c>
      <c r="O8" s="691"/>
      <c r="P8" s="136" t="s">
        <v>478</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674</v>
      </c>
      <c r="F13" s="675"/>
      <c r="G13" s="676"/>
      <c r="H13" s="665" t="s">
        <v>554</v>
      </c>
      <c r="I13" s="665"/>
      <c r="J13" s="666" t="s">
        <v>675</v>
      </c>
      <c r="K13" s="666"/>
      <c r="L13" s="666"/>
      <c r="M13" s="665" t="s">
        <v>552</v>
      </c>
      <c r="N13" s="665"/>
      <c r="O13" s="665"/>
      <c r="P13" s="674" t="s">
        <v>769</v>
      </c>
      <c r="Q13" s="675"/>
      <c r="R13" s="676"/>
      <c r="S13" s="665" t="s">
        <v>554</v>
      </c>
      <c r="T13" s="665"/>
      <c r="U13" s="666" t="s">
        <v>555</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641</v>
      </c>
      <c r="F15" s="660"/>
      <c r="G15" s="660"/>
      <c r="H15" s="660"/>
      <c r="I15" s="660"/>
      <c r="J15" s="660"/>
      <c r="K15" s="660"/>
      <c r="L15" s="661"/>
      <c r="M15" s="658" t="s">
        <v>560</v>
      </c>
      <c r="N15" s="658"/>
      <c r="O15" s="658"/>
      <c r="P15" s="659" t="s">
        <v>770</v>
      </c>
      <c r="Q15" s="660"/>
      <c r="R15" s="660"/>
      <c r="S15" s="660"/>
      <c r="T15" s="660"/>
      <c r="U15" s="660"/>
      <c r="V15" s="660"/>
      <c r="W15" s="661"/>
    </row>
    <row r="16" spans="2:23" s="137" customFormat="1" ht="25.5" customHeight="1" x14ac:dyDescent="0.15">
      <c r="B16" s="680" t="s">
        <v>546</v>
      </c>
      <c r="C16" s="680" t="s">
        <v>288</v>
      </c>
      <c r="D16" s="680"/>
      <c r="E16" s="136" t="s">
        <v>258</v>
      </c>
      <c r="F16" s="681"/>
      <c r="G16" s="682"/>
      <c r="H16" s="682"/>
      <c r="I16" s="682"/>
      <c r="J16" s="682"/>
      <c r="K16" s="682"/>
      <c r="L16" s="683"/>
      <c r="M16" s="680" t="s">
        <v>546</v>
      </c>
      <c r="N16" s="680" t="s">
        <v>288</v>
      </c>
      <c r="O16" s="680"/>
      <c r="P16" s="136" t="s">
        <v>258</v>
      </c>
      <c r="Q16" s="684"/>
      <c r="R16" s="685"/>
      <c r="S16" s="685"/>
      <c r="T16" s="685"/>
      <c r="U16" s="685"/>
      <c r="V16" s="685"/>
      <c r="W16" s="686"/>
    </row>
    <row r="17" spans="2:24" s="137" customFormat="1" ht="25.5" customHeight="1" x14ac:dyDescent="0.15">
      <c r="B17" s="680"/>
      <c r="C17" s="680" t="s">
        <v>547</v>
      </c>
      <c r="D17" s="680"/>
      <c r="E17" s="138">
        <v>4</v>
      </c>
      <c r="F17" s="684"/>
      <c r="G17" s="685"/>
      <c r="H17" s="685"/>
      <c r="I17" s="685"/>
      <c r="J17" s="685"/>
      <c r="K17" s="685"/>
      <c r="L17" s="686"/>
      <c r="M17" s="680"/>
      <c r="N17" s="680" t="s">
        <v>547</v>
      </c>
      <c r="O17" s="680"/>
      <c r="P17" s="138">
        <v>5</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433</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165</v>
      </c>
      <c r="F20" s="684"/>
      <c r="G20" s="685"/>
      <c r="H20" s="685"/>
      <c r="I20" s="685"/>
      <c r="J20" s="685"/>
      <c r="K20" s="685"/>
      <c r="L20" s="686"/>
      <c r="M20" s="658" t="s">
        <v>355</v>
      </c>
      <c r="N20" s="658"/>
      <c r="O20" s="658"/>
      <c r="P20" s="140" t="s">
        <v>166</v>
      </c>
      <c r="Q20" s="684"/>
      <c r="R20" s="685"/>
      <c r="S20" s="685"/>
      <c r="T20" s="685"/>
      <c r="U20" s="685"/>
      <c r="V20" s="685"/>
      <c r="W20" s="686"/>
    </row>
    <row r="21" spans="2:24" s="137" customFormat="1" ht="25.5" customHeight="1" x14ac:dyDescent="0.15">
      <c r="B21" s="677" t="s">
        <v>549</v>
      </c>
      <c r="C21" s="658" t="s">
        <v>551</v>
      </c>
      <c r="D21" s="658"/>
      <c r="E21" s="138" t="s">
        <v>165</v>
      </c>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771</v>
      </c>
      <c r="F24" s="675"/>
      <c r="G24" s="676"/>
      <c r="H24" s="665" t="s">
        <v>554</v>
      </c>
      <c r="I24" s="665"/>
      <c r="J24" s="674" t="s">
        <v>555</v>
      </c>
      <c r="K24" s="675"/>
      <c r="L24" s="676"/>
      <c r="M24" s="665" t="s">
        <v>552</v>
      </c>
      <c r="N24" s="665"/>
      <c r="O24" s="665"/>
      <c r="P24" s="674" t="s">
        <v>772</v>
      </c>
      <c r="Q24" s="675"/>
      <c r="R24" s="676"/>
      <c r="S24" s="665" t="s">
        <v>554</v>
      </c>
      <c r="T24" s="665"/>
      <c r="U24" s="666" t="s">
        <v>611</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645</v>
      </c>
      <c r="F26" s="660"/>
      <c r="G26" s="660"/>
      <c r="H26" s="660"/>
      <c r="I26" s="660"/>
      <c r="J26" s="660"/>
      <c r="K26" s="660"/>
      <c r="L26" s="661"/>
      <c r="M26" s="658" t="s">
        <v>560</v>
      </c>
      <c r="N26" s="658"/>
      <c r="O26" s="658"/>
      <c r="P26" s="659" t="s">
        <v>773</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A72C0CBD-4BA2-463E-B9E7-E1985EC2BC5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98428-71BB-4AF6-B2CE-1EC5B5D95E15}">
  <sheetPr codeName="Sheet55"/>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258</v>
      </c>
      <c r="F5" s="681"/>
      <c r="G5" s="682"/>
      <c r="H5" s="682"/>
      <c r="I5" s="682"/>
      <c r="J5" s="682"/>
      <c r="K5" s="682"/>
      <c r="L5" s="683"/>
      <c r="M5" s="677" t="s">
        <v>546</v>
      </c>
      <c r="N5" s="690" t="s">
        <v>288</v>
      </c>
      <c r="O5" s="691"/>
      <c r="P5" s="136" t="s">
        <v>258</v>
      </c>
      <c r="Q5" s="684"/>
      <c r="R5" s="685"/>
      <c r="S5" s="685"/>
      <c r="T5" s="685"/>
      <c r="U5" s="685"/>
      <c r="V5" s="685"/>
      <c r="W5" s="686"/>
    </row>
    <row r="6" spans="2:23" s="137" customFormat="1" ht="25.5" customHeight="1" x14ac:dyDescent="0.15">
      <c r="B6" s="679"/>
      <c r="C6" s="690" t="s">
        <v>547</v>
      </c>
      <c r="D6" s="691"/>
      <c r="E6" s="138">
        <v>6</v>
      </c>
      <c r="F6" s="684"/>
      <c r="G6" s="685"/>
      <c r="H6" s="685"/>
      <c r="I6" s="685"/>
      <c r="J6" s="685"/>
      <c r="K6" s="685"/>
      <c r="L6" s="686"/>
      <c r="M6" s="679"/>
      <c r="N6" s="690" t="s">
        <v>547</v>
      </c>
      <c r="O6" s="691"/>
      <c r="P6" s="138">
        <v>7</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376</v>
      </c>
      <c r="F8" s="684"/>
      <c r="G8" s="685"/>
      <c r="H8" s="685"/>
      <c r="I8" s="685"/>
      <c r="J8" s="685"/>
      <c r="K8" s="685"/>
      <c r="L8" s="686"/>
      <c r="M8" s="678"/>
      <c r="N8" s="690" t="s">
        <v>353</v>
      </c>
      <c r="O8" s="691"/>
      <c r="P8" s="136" t="s">
        <v>376</v>
      </c>
      <c r="Q8" s="684"/>
      <c r="R8" s="685"/>
      <c r="S8" s="685"/>
      <c r="T8" s="685"/>
      <c r="U8" s="685"/>
      <c r="V8" s="685"/>
      <c r="W8" s="686"/>
    </row>
    <row r="9" spans="2:23" s="137" customFormat="1" ht="25.5" customHeight="1" x14ac:dyDescent="0.15">
      <c r="B9" s="692" t="s">
        <v>355</v>
      </c>
      <c r="C9" s="693"/>
      <c r="D9" s="694"/>
      <c r="E9" s="140" t="s">
        <v>163</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382</v>
      </c>
      <c r="F12" s="687"/>
      <c r="G12" s="688"/>
      <c r="H12" s="688"/>
      <c r="I12" s="688"/>
      <c r="J12" s="688"/>
      <c r="K12" s="688"/>
      <c r="L12" s="689"/>
      <c r="M12" s="679"/>
      <c r="N12" s="658" t="s">
        <v>365</v>
      </c>
      <c r="O12" s="658"/>
      <c r="P12" s="121" t="s">
        <v>382</v>
      </c>
      <c r="Q12" s="684"/>
      <c r="R12" s="685"/>
      <c r="S12" s="685"/>
      <c r="T12" s="685"/>
      <c r="U12" s="685"/>
      <c r="V12" s="685"/>
      <c r="W12" s="686"/>
    </row>
    <row r="13" spans="2:23" s="137" customFormat="1" ht="25.5" customHeight="1" x14ac:dyDescent="0.15">
      <c r="B13" s="665" t="s">
        <v>552</v>
      </c>
      <c r="C13" s="665"/>
      <c r="D13" s="665"/>
      <c r="E13" s="674" t="s">
        <v>774</v>
      </c>
      <c r="F13" s="675"/>
      <c r="G13" s="676"/>
      <c r="H13" s="665" t="s">
        <v>554</v>
      </c>
      <c r="I13" s="665"/>
      <c r="J13" s="666" t="s">
        <v>576</v>
      </c>
      <c r="K13" s="666"/>
      <c r="L13" s="666"/>
      <c r="M13" s="665" t="s">
        <v>552</v>
      </c>
      <c r="N13" s="665"/>
      <c r="O13" s="665"/>
      <c r="P13" s="674" t="s">
        <v>775</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776</v>
      </c>
      <c r="F15" s="660"/>
      <c r="G15" s="660"/>
      <c r="H15" s="660"/>
      <c r="I15" s="660"/>
      <c r="J15" s="660"/>
      <c r="K15" s="660"/>
      <c r="L15" s="661"/>
      <c r="M15" s="658" t="s">
        <v>560</v>
      </c>
      <c r="N15" s="658"/>
      <c r="O15" s="658"/>
      <c r="P15" s="659" t="s">
        <v>777</v>
      </c>
      <c r="Q15" s="660"/>
      <c r="R15" s="660"/>
      <c r="S15" s="660"/>
      <c r="T15" s="660"/>
      <c r="U15" s="660"/>
      <c r="V15" s="660"/>
      <c r="W15" s="661"/>
    </row>
    <row r="16" spans="2:23" s="137" customFormat="1" ht="25.5" customHeight="1" x14ac:dyDescent="0.15">
      <c r="B16" s="680" t="s">
        <v>546</v>
      </c>
      <c r="C16" s="680" t="s">
        <v>288</v>
      </c>
      <c r="D16" s="680"/>
      <c r="E16" s="136" t="s">
        <v>258</v>
      </c>
      <c r="F16" s="681"/>
      <c r="G16" s="682"/>
      <c r="H16" s="682"/>
      <c r="I16" s="682"/>
      <c r="J16" s="682"/>
      <c r="K16" s="682"/>
      <c r="L16" s="683"/>
      <c r="M16" s="680" t="s">
        <v>546</v>
      </c>
      <c r="N16" s="680" t="s">
        <v>288</v>
      </c>
      <c r="O16" s="680"/>
      <c r="P16" s="136" t="s">
        <v>258</v>
      </c>
      <c r="Q16" s="684"/>
      <c r="R16" s="685"/>
      <c r="S16" s="685"/>
      <c r="T16" s="685"/>
      <c r="U16" s="685"/>
      <c r="V16" s="685"/>
      <c r="W16" s="686"/>
    </row>
    <row r="17" spans="2:24" s="137" customFormat="1" ht="25.5" customHeight="1" x14ac:dyDescent="0.15">
      <c r="B17" s="680"/>
      <c r="C17" s="680" t="s">
        <v>547</v>
      </c>
      <c r="D17" s="680"/>
      <c r="E17" s="138">
        <v>8</v>
      </c>
      <c r="F17" s="684"/>
      <c r="G17" s="685"/>
      <c r="H17" s="685"/>
      <c r="I17" s="685"/>
      <c r="J17" s="685"/>
      <c r="K17" s="685"/>
      <c r="L17" s="686"/>
      <c r="M17" s="680"/>
      <c r="N17" s="680" t="s">
        <v>547</v>
      </c>
      <c r="O17" s="680"/>
      <c r="P17" s="138">
        <v>9</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379</v>
      </c>
      <c r="F19" s="684"/>
      <c r="G19" s="685"/>
      <c r="H19" s="685"/>
      <c r="I19" s="685"/>
      <c r="J19" s="685"/>
      <c r="K19" s="685"/>
      <c r="L19" s="686"/>
      <c r="M19" s="680"/>
      <c r="N19" s="680" t="s">
        <v>353</v>
      </c>
      <c r="O19" s="680"/>
      <c r="P19" s="136" t="s">
        <v>399</v>
      </c>
      <c r="Q19" s="684"/>
      <c r="R19" s="685"/>
      <c r="S19" s="685"/>
      <c r="T19" s="685"/>
      <c r="U19" s="685"/>
      <c r="V19" s="685"/>
      <c r="W19" s="686"/>
    </row>
    <row r="20" spans="2:24" s="137" customFormat="1" ht="25.5" customHeight="1" x14ac:dyDescent="0.15">
      <c r="B20" s="658" t="s">
        <v>355</v>
      </c>
      <c r="C20" s="658"/>
      <c r="D20" s="658"/>
      <c r="E20" s="140" t="s">
        <v>165</v>
      </c>
      <c r="F20" s="684"/>
      <c r="G20" s="685"/>
      <c r="H20" s="685"/>
      <c r="I20" s="685"/>
      <c r="J20" s="685"/>
      <c r="K20" s="685"/>
      <c r="L20" s="686"/>
      <c r="M20" s="658" t="s">
        <v>355</v>
      </c>
      <c r="N20" s="658"/>
      <c r="O20" s="658"/>
      <c r="P20" s="140" t="s">
        <v>166</v>
      </c>
      <c r="Q20" s="684"/>
      <c r="R20" s="685"/>
      <c r="S20" s="685"/>
      <c r="T20" s="685"/>
      <c r="U20" s="685"/>
      <c r="V20" s="685"/>
      <c r="W20" s="686"/>
    </row>
    <row r="21" spans="2:24" s="137" customFormat="1" ht="25.5" customHeight="1" x14ac:dyDescent="0.15">
      <c r="B21" s="677" t="s">
        <v>549</v>
      </c>
      <c r="C21" s="658" t="s">
        <v>551</v>
      </c>
      <c r="D21" s="658"/>
      <c r="E21" s="138" t="s">
        <v>165</v>
      </c>
      <c r="F21" s="684"/>
      <c r="G21" s="685"/>
      <c r="H21" s="685"/>
      <c r="I21" s="685"/>
      <c r="J21" s="685"/>
      <c r="K21" s="685"/>
      <c r="L21" s="686"/>
      <c r="M21" s="677" t="s">
        <v>549</v>
      </c>
      <c r="N21" s="658" t="s">
        <v>551</v>
      </c>
      <c r="O21" s="658"/>
      <c r="P21" s="138" t="s">
        <v>165</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t="s">
        <v>370</v>
      </c>
      <c r="Q23" s="684"/>
      <c r="R23" s="685"/>
      <c r="S23" s="685"/>
      <c r="T23" s="685"/>
      <c r="U23" s="685"/>
      <c r="V23" s="685"/>
      <c r="W23" s="686"/>
    </row>
    <row r="24" spans="2:24" s="137" customFormat="1" ht="25.5" customHeight="1" x14ac:dyDescent="0.15">
      <c r="B24" s="665" t="s">
        <v>552</v>
      </c>
      <c r="C24" s="665"/>
      <c r="D24" s="665"/>
      <c r="E24" s="674" t="s">
        <v>778</v>
      </c>
      <c r="F24" s="675"/>
      <c r="G24" s="676"/>
      <c r="H24" s="665" t="s">
        <v>554</v>
      </c>
      <c r="I24" s="665"/>
      <c r="J24" s="674" t="s">
        <v>576</v>
      </c>
      <c r="K24" s="675"/>
      <c r="L24" s="676"/>
      <c r="M24" s="665" t="s">
        <v>552</v>
      </c>
      <c r="N24" s="665"/>
      <c r="O24" s="665"/>
      <c r="P24" s="674" t="s">
        <v>779</v>
      </c>
      <c r="Q24" s="675"/>
      <c r="R24" s="676"/>
      <c r="S24" s="665" t="s">
        <v>554</v>
      </c>
      <c r="T24" s="665"/>
      <c r="U24" s="666" t="s">
        <v>576</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751</v>
      </c>
      <c r="F26" s="660"/>
      <c r="G26" s="660"/>
      <c r="H26" s="660"/>
      <c r="I26" s="660"/>
      <c r="J26" s="660"/>
      <c r="K26" s="660"/>
      <c r="L26" s="661"/>
      <c r="M26" s="658" t="s">
        <v>560</v>
      </c>
      <c r="N26" s="658"/>
      <c r="O26" s="658"/>
      <c r="P26" s="659" t="s">
        <v>625</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25E48DAF-A034-41B0-A09D-857D01C6C41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17AA6-2638-4223-9AA1-296CEB6E5F9E}">
  <sheetPr codeName="Sheet56"/>
  <dimension ref="B1:X31"/>
  <sheetViews>
    <sheetView showGridLines="0" showZeros="0" view="pageBreakPreview" zoomScale="85" zoomScaleNormal="70" zoomScaleSheetLayoutView="85" workbookViewId="0">
      <selection activeCell="P16" sqref="P16"/>
    </sheetView>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260</v>
      </c>
      <c r="F5" s="681"/>
      <c r="G5" s="682"/>
      <c r="H5" s="682"/>
      <c r="I5" s="682"/>
      <c r="J5" s="682"/>
      <c r="K5" s="682"/>
      <c r="L5" s="683"/>
      <c r="M5" s="677" t="s">
        <v>546</v>
      </c>
      <c r="N5" s="690" t="s">
        <v>288</v>
      </c>
      <c r="O5" s="691"/>
      <c r="P5" s="136" t="s">
        <v>261</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1</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390</v>
      </c>
      <c r="Q7" s="684"/>
      <c r="R7" s="685"/>
      <c r="S7" s="685"/>
      <c r="T7" s="685"/>
      <c r="U7" s="685"/>
      <c r="V7" s="685"/>
      <c r="W7" s="686"/>
    </row>
    <row r="8" spans="2:23" s="137" customFormat="1" ht="25.5" customHeight="1" x14ac:dyDescent="0.15">
      <c r="B8" s="678"/>
      <c r="C8" s="690" t="s">
        <v>353</v>
      </c>
      <c r="D8" s="691"/>
      <c r="E8" s="136" t="s">
        <v>462</v>
      </c>
      <c r="F8" s="684"/>
      <c r="G8" s="685"/>
      <c r="H8" s="685"/>
      <c r="I8" s="685"/>
      <c r="J8" s="685"/>
      <c r="K8" s="685"/>
      <c r="L8" s="686"/>
      <c r="M8" s="678"/>
      <c r="N8" s="690" t="s">
        <v>353</v>
      </c>
      <c r="O8" s="691"/>
      <c r="P8" s="136" t="s">
        <v>391</v>
      </c>
      <c r="Q8" s="684"/>
      <c r="R8" s="685"/>
      <c r="S8" s="685"/>
      <c r="T8" s="685"/>
      <c r="U8" s="685"/>
      <c r="V8" s="685"/>
      <c r="W8" s="686"/>
    </row>
    <row r="9" spans="2:23" s="137" customFormat="1" ht="25.5" customHeight="1" x14ac:dyDescent="0.15">
      <c r="B9" s="692" t="s">
        <v>355</v>
      </c>
      <c r="C9" s="693"/>
      <c r="D9" s="694"/>
      <c r="E9" s="140" t="s">
        <v>165</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t="s">
        <v>165</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726</v>
      </c>
      <c r="F13" s="675"/>
      <c r="G13" s="676"/>
      <c r="H13" s="665" t="s">
        <v>554</v>
      </c>
      <c r="I13" s="665"/>
      <c r="J13" s="666" t="s">
        <v>555</v>
      </c>
      <c r="K13" s="666"/>
      <c r="L13" s="666"/>
      <c r="M13" s="665" t="s">
        <v>552</v>
      </c>
      <c r="N13" s="665"/>
      <c r="O13" s="665"/>
      <c r="P13" s="674" t="s">
        <v>556</v>
      </c>
      <c r="Q13" s="675"/>
      <c r="R13" s="676"/>
      <c r="S13" s="665" t="s">
        <v>554</v>
      </c>
      <c r="T13" s="665"/>
      <c r="U13" s="666" t="s">
        <v>557</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780</v>
      </c>
      <c r="F15" s="660"/>
      <c r="G15" s="660"/>
      <c r="H15" s="660"/>
      <c r="I15" s="660"/>
      <c r="J15" s="660"/>
      <c r="K15" s="660"/>
      <c r="L15" s="661"/>
      <c r="M15" s="658" t="s">
        <v>560</v>
      </c>
      <c r="N15" s="658"/>
      <c r="O15" s="658"/>
      <c r="P15" s="659" t="s">
        <v>578</v>
      </c>
      <c r="Q15" s="660"/>
      <c r="R15" s="660"/>
      <c r="S15" s="660"/>
      <c r="T15" s="660"/>
      <c r="U15" s="660"/>
      <c r="V15" s="660"/>
      <c r="W15" s="661"/>
    </row>
    <row r="16" spans="2:23" s="137" customFormat="1" ht="25.5" customHeight="1" x14ac:dyDescent="0.15">
      <c r="B16" s="680" t="s">
        <v>546</v>
      </c>
      <c r="C16" s="680" t="s">
        <v>288</v>
      </c>
      <c r="D16" s="680"/>
      <c r="E16" s="136" t="s">
        <v>261</v>
      </c>
      <c r="F16" s="681"/>
      <c r="G16" s="682"/>
      <c r="H16" s="682"/>
      <c r="I16" s="682"/>
      <c r="J16" s="682"/>
      <c r="K16" s="682"/>
      <c r="L16" s="683"/>
      <c r="M16" s="680" t="s">
        <v>546</v>
      </c>
      <c r="N16" s="680" t="s">
        <v>288</v>
      </c>
      <c r="O16" s="680"/>
      <c r="P16" s="136" t="s">
        <v>261</v>
      </c>
      <c r="Q16" s="684"/>
      <c r="R16" s="685"/>
      <c r="S16" s="685"/>
      <c r="T16" s="685"/>
      <c r="U16" s="685"/>
      <c r="V16" s="685"/>
      <c r="W16" s="686"/>
    </row>
    <row r="17" spans="2:24" s="137" customFormat="1" ht="25.5" customHeight="1" x14ac:dyDescent="0.15">
      <c r="B17" s="680"/>
      <c r="C17" s="680" t="s">
        <v>547</v>
      </c>
      <c r="D17" s="680"/>
      <c r="E17" s="138">
        <v>2</v>
      </c>
      <c r="F17" s="684"/>
      <c r="G17" s="685"/>
      <c r="H17" s="685"/>
      <c r="I17" s="685"/>
      <c r="J17" s="685"/>
      <c r="K17" s="685"/>
      <c r="L17" s="686"/>
      <c r="M17" s="680"/>
      <c r="N17" s="680" t="s">
        <v>547</v>
      </c>
      <c r="O17" s="680"/>
      <c r="P17" s="138">
        <v>3</v>
      </c>
      <c r="Q17" s="684"/>
      <c r="R17" s="685"/>
      <c r="S17" s="685"/>
      <c r="T17" s="685"/>
      <c r="U17" s="685"/>
      <c r="V17" s="685"/>
      <c r="W17" s="686"/>
    </row>
    <row r="18" spans="2:24" s="137" customFormat="1" ht="25.5" customHeight="1" x14ac:dyDescent="0.15">
      <c r="B18" s="680" t="s">
        <v>548</v>
      </c>
      <c r="C18" s="680" t="s">
        <v>352</v>
      </c>
      <c r="D18" s="680"/>
      <c r="E18" s="139" t="s">
        <v>396</v>
      </c>
      <c r="F18" s="684"/>
      <c r="G18" s="685"/>
      <c r="H18" s="685"/>
      <c r="I18" s="685"/>
      <c r="J18" s="685"/>
      <c r="K18" s="685"/>
      <c r="L18" s="686"/>
      <c r="M18" s="680" t="s">
        <v>548</v>
      </c>
      <c r="N18" s="680" t="s">
        <v>352</v>
      </c>
      <c r="O18" s="680"/>
      <c r="P18" s="139" t="s">
        <v>175</v>
      </c>
      <c r="Q18" s="684"/>
      <c r="R18" s="685"/>
      <c r="S18" s="685"/>
      <c r="T18" s="685"/>
      <c r="U18" s="685"/>
      <c r="V18" s="685"/>
      <c r="W18" s="686"/>
    </row>
    <row r="19" spans="2:24" s="137" customFormat="1" ht="25.5" customHeight="1" x14ac:dyDescent="0.15">
      <c r="B19" s="680"/>
      <c r="C19" s="680" t="s">
        <v>353</v>
      </c>
      <c r="D19" s="680"/>
      <c r="E19" s="136" t="s">
        <v>477</v>
      </c>
      <c r="F19" s="684"/>
      <c r="G19" s="685"/>
      <c r="H19" s="685"/>
      <c r="I19" s="685"/>
      <c r="J19" s="685"/>
      <c r="K19" s="685"/>
      <c r="L19" s="686"/>
      <c r="M19" s="680"/>
      <c r="N19" s="680" t="s">
        <v>353</v>
      </c>
      <c r="O19" s="680"/>
      <c r="P19" s="136" t="s">
        <v>376</v>
      </c>
      <c r="Q19" s="684"/>
      <c r="R19" s="685"/>
      <c r="S19" s="685"/>
      <c r="T19" s="685"/>
      <c r="U19" s="685"/>
      <c r="V19" s="685"/>
      <c r="W19" s="686"/>
    </row>
    <row r="20" spans="2:24" s="137" customFormat="1" ht="25.5" customHeight="1" x14ac:dyDescent="0.15">
      <c r="B20" s="658" t="s">
        <v>355</v>
      </c>
      <c r="C20" s="658"/>
      <c r="D20" s="658"/>
      <c r="E20" s="140" t="s">
        <v>895</v>
      </c>
      <c r="F20" s="684"/>
      <c r="G20" s="685"/>
      <c r="H20" s="685"/>
      <c r="I20" s="685"/>
      <c r="J20" s="685"/>
      <c r="K20" s="685"/>
      <c r="L20" s="686"/>
      <c r="M20" s="658" t="s">
        <v>355</v>
      </c>
      <c r="N20" s="658"/>
      <c r="O20" s="658"/>
      <c r="P20" s="140" t="s">
        <v>163</v>
      </c>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t="s">
        <v>382</v>
      </c>
      <c r="Q23" s="684"/>
      <c r="R23" s="685"/>
      <c r="S23" s="685"/>
      <c r="T23" s="685"/>
      <c r="U23" s="685"/>
      <c r="V23" s="685"/>
      <c r="W23" s="686"/>
    </row>
    <row r="24" spans="2:24" s="137" customFormat="1" ht="25.5" customHeight="1" x14ac:dyDescent="0.15">
      <c r="B24" s="665" t="s">
        <v>552</v>
      </c>
      <c r="C24" s="665"/>
      <c r="D24" s="665"/>
      <c r="E24" s="674" t="s">
        <v>483</v>
      </c>
      <c r="F24" s="675"/>
      <c r="G24" s="676"/>
      <c r="H24" s="665" t="s">
        <v>554</v>
      </c>
      <c r="I24" s="665"/>
      <c r="J24" s="674" t="s">
        <v>781</v>
      </c>
      <c r="K24" s="675"/>
      <c r="L24" s="676"/>
      <c r="M24" s="665" t="s">
        <v>552</v>
      </c>
      <c r="N24" s="665"/>
      <c r="O24" s="665"/>
      <c r="P24" s="674" t="s">
        <v>717</v>
      </c>
      <c r="Q24" s="675"/>
      <c r="R24" s="676"/>
      <c r="S24" s="665" t="s">
        <v>554</v>
      </c>
      <c r="T24" s="665"/>
      <c r="U24" s="666" t="s">
        <v>576</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782</v>
      </c>
      <c r="F26" s="660"/>
      <c r="G26" s="660"/>
      <c r="H26" s="660"/>
      <c r="I26" s="660"/>
      <c r="J26" s="660"/>
      <c r="K26" s="660"/>
      <c r="L26" s="661"/>
      <c r="M26" s="658" t="s">
        <v>560</v>
      </c>
      <c r="N26" s="658"/>
      <c r="O26" s="658"/>
      <c r="P26" s="659" t="s">
        <v>783</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DF7500EC-AB85-4C43-86E1-A73129A8205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71879-D837-4F40-B468-B42D4FAF9ACA}">
  <sheetPr codeName="Sheet57"/>
  <dimension ref="B1:X31"/>
  <sheetViews>
    <sheetView showGridLines="0" showZeros="0" view="pageBreakPreview" zoomScale="85" zoomScaleNormal="70" zoomScaleSheetLayoutView="85" workbookViewId="0">
      <selection activeCell="E5" sqref="E5"/>
    </sheetView>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261</v>
      </c>
      <c r="F5" s="681"/>
      <c r="G5" s="682"/>
      <c r="H5" s="682"/>
      <c r="I5" s="682"/>
      <c r="J5" s="682"/>
      <c r="K5" s="682"/>
      <c r="L5" s="683"/>
      <c r="M5" s="677" t="s">
        <v>546</v>
      </c>
      <c r="N5" s="690" t="s">
        <v>288</v>
      </c>
      <c r="O5" s="691"/>
      <c r="P5" s="136" t="s">
        <v>261</v>
      </c>
      <c r="Q5" s="684"/>
      <c r="R5" s="685"/>
      <c r="S5" s="685"/>
      <c r="T5" s="685"/>
      <c r="U5" s="685"/>
      <c r="V5" s="685"/>
      <c r="W5" s="686"/>
    </row>
    <row r="6" spans="2:23" s="137" customFormat="1" ht="25.5" customHeight="1" x14ac:dyDescent="0.15">
      <c r="B6" s="679"/>
      <c r="C6" s="690" t="s">
        <v>547</v>
      </c>
      <c r="D6" s="691"/>
      <c r="E6" s="138">
        <v>4</v>
      </c>
      <c r="F6" s="684"/>
      <c r="G6" s="685"/>
      <c r="H6" s="685"/>
      <c r="I6" s="685"/>
      <c r="J6" s="685"/>
      <c r="K6" s="685"/>
      <c r="L6" s="686"/>
      <c r="M6" s="679"/>
      <c r="N6" s="690" t="s">
        <v>547</v>
      </c>
      <c r="O6" s="691"/>
      <c r="P6" s="138">
        <v>5</v>
      </c>
      <c r="Q6" s="684"/>
      <c r="R6" s="685"/>
      <c r="S6" s="685"/>
      <c r="T6" s="685"/>
      <c r="U6" s="685"/>
      <c r="V6" s="685"/>
      <c r="W6" s="686"/>
    </row>
    <row r="7" spans="2:23" s="137" customFormat="1" ht="25.5" customHeight="1" x14ac:dyDescent="0.15">
      <c r="B7" s="677" t="s">
        <v>548</v>
      </c>
      <c r="C7" s="690" t="s">
        <v>352</v>
      </c>
      <c r="D7" s="691"/>
      <c r="E7" s="139" t="s">
        <v>396</v>
      </c>
      <c r="F7" s="684"/>
      <c r="G7" s="685"/>
      <c r="H7" s="685"/>
      <c r="I7" s="685"/>
      <c r="J7" s="685"/>
      <c r="K7" s="685"/>
      <c r="L7" s="686"/>
      <c r="M7" s="677" t="s">
        <v>548</v>
      </c>
      <c r="N7" s="690" t="s">
        <v>352</v>
      </c>
      <c r="O7" s="691"/>
      <c r="P7" s="139" t="s">
        <v>396</v>
      </c>
      <c r="Q7" s="684"/>
      <c r="R7" s="685"/>
      <c r="S7" s="685"/>
      <c r="T7" s="685"/>
      <c r="U7" s="685"/>
      <c r="V7" s="685"/>
      <c r="W7" s="686"/>
    </row>
    <row r="8" spans="2:23" s="137" customFormat="1" ht="25.5" customHeight="1" x14ac:dyDescent="0.15">
      <c r="B8" s="678"/>
      <c r="C8" s="690" t="s">
        <v>353</v>
      </c>
      <c r="D8" s="691"/>
      <c r="E8" s="136" t="s">
        <v>397</v>
      </c>
      <c r="F8" s="684"/>
      <c r="G8" s="685"/>
      <c r="H8" s="685"/>
      <c r="I8" s="685"/>
      <c r="J8" s="685"/>
      <c r="K8" s="685"/>
      <c r="L8" s="686"/>
      <c r="M8" s="678"/>
      <c r="N8" s="690" t="s">
        <v>353</v>
      </c>
      <c r="O8" s="691"/>
      <c r="P8" s="136" t="s">
        <v>397</v>
      </c>
      <c r="Q8" s="684"/>
      <c r="R8" s="685"/>
      <c r="S8" s="685"/>
      <c r="T8" s="685"/>
      <c r="U8" s="685"/>
      <c r="V8" s="685"/>
      <c r="W8" s="686"/>
    </row>
    <row r="9" spans="2:23" s="137" customFormat="1" ht="25.5" customHeight="1" x14ac:dyDescent="0.15">
      <c r="B9" s="692" t="s">
        <v>355</v>
      </c>
      <c r="C9" s="693"/>
      <c r="D9" s="694"/>
      <c r="E9" s="140" t="s">
        <v>895</v>
      </c>
      <c r="F9" s="684"/>
      <c r="G9" s="685"/>
      <c r="H9" s="685"/>
      <c r="I9" s="685"/>
      <c r="J9" s="685"/>
      <c r="K9" s="685"/>
      <c r="L9" s="686"/>
      <c r="M9" s="692" t="s">
        <v>355</v>
      </c>
      <c r="N9" s="693"/>
      <c r="O9" s="694"/>
      <c r="P9" s="140" t="s">
        <v>895</v>
      </c>
      <c r="Q9" s="684"/>
      <c r="R9" s="685"/>
      <c r="S9" s="685"/>
      <c r="T9" s="685"/>
      <c r="U9" s="685"/>
      <c r="V9" s="685"/>
      <c r="W9" s="686"/>
    </row>
    <row r="10" spans="2:23" s="137" customFormat="1" ht="25.5" customHeight="1" x14ac:dyDescent="0.15">
      <c r="B10" s="677" t="s">
        <v>549</v>
      </c>
      <c r="C10" s="692" t="s">
        <v>551</v>
      </c>
      <c r="D10" s="694"/>
      <c r="E10" s="138"/>
      <c r="F10" s="684"/>
      <c r="G10" s="685"/>
      <c r="H10" s="685"/>
      <c r="I10" s="685"/>
      <c r="J10" s="685"/>
      <c r="K10" s="685"/>
      <c r="L10" s="686"/>
      <c r="M10" s="677" t="s">
        <v>549</v>
      </c>
      <c r="N10" s="692" t="s">
        <v>551</v>
      </c>
      <c r="O10" s="694"/>
      <c r="P10" s="138"/>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c r="F12" s="687"/>
      <c r="G12" s="688"/>
      <c r="H12" s="688"/>
      <c r="I12" s="688"/>
      <c r="J12" s="688"/>
      <c r="K12" s="688"/>
      <c r="L12" s="689"/>
      <c r="M12" s="679"/>
      <c r="N12" s="658" t="s">
        <v>365</v>
      </c>
      <c r="O12" s="658"/>
      <c r="P12" s="121"/>
      <c r="Q12" s="684"/>
      <c r="R12" s="685"/>
      <c r="S12" s="685"/>
      <c r="T12" s="685"/>
      <c r="U12" s="685"/>
      <c r="V12" s="685"/>
      <c r="W12" s="686"/>
    </row>
    <row r="13" spans="2:23" s="137" customFormat="1" ht="25.5" customHeight="1" x14ac:dyDescent="0.15">
      <c r="B13" s="665" t="s">
        <v>552</v>
      </c>
      <c r="C13" s="665"/>
      <c r="D13" s="665"/>
      <c r="E13" s="674" t="s">
        <v>784</v>
      </c>
      <c r="F13" s="675"/>
      <c r="G13" s="676"/>
      <c r="H13" s="665" t="s">
        <v>554</v>
      </c>
      <c r="I13" s="665"/>
      <c r="J13" s="666" t="s">
        <v>576</v>
      </c>
      <c r="K13" s="666"/>
      <c r="L13" s="666"/>
      <c r="M13" s="665" t="s">
        <v>552</v>
      </c>
      <c r="N13" s="665"/>
      <c r="O13" s="665"/>
      <c r="P13" s="674" t="s">
        <v>785</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786</v>
      </c>
      <c r="F15" s="660"/>
      <c r="G15" s="660"/>
      <c r="H15" s="660"/>
      <c r="I15" s="660"/>
      <c r="J15" s="660"/>
      <c r="K15" s="660"/>
      <c r="L15" s="661"/>
      <c r="M15" s="658" t="s">
        <v>560</v>
      </c>
      <c r="N15" s="658"/>
      <c r="O15" s="658"/>
      <c r="P15" s="659" t="s">
        <v>786</v>
      </c>
      <c r="Q15" s="660"/>
      <c r="R15" s="660"/>
      <c r="S15" s="660"/>
      <c r="T15" s="660"/>
      <c r="U15" s="660"/>
      <c r="V15" s="660"/>
      <c r="W15" s="661"/>
    </row>
    <row r="16" spans="2:23" s="137" customFormat="1" ht="25.5" customHeight="1" x14ac:dyDescent="0.15">
      <c r="B16" s="680" t="s">
        <v>546</v>
      </c>
      <c r="C16" s="680" t="s">
        <v>288</v>
      </c>
      <c r="D16" s="680"/>
      <c r="E16" s="136" t="s">
        <v>263</v>
      </c>
      <c r="F16" s="681"/>
      <c r="G16" s="682"/>
      <c r="H16" s="682"/>
      <c r="I16" s="682"/>
      <c r="J16" s="682"/>
      <c r="K16" s="682"/>
      <c r="L16" s="683"/>
      <c r="M16" s="680" t="s">
        <v>546</v>
      </c>
      <c r="N16" s="680" t="s">
        <v>288</v>
      </c>
      <c r="O16" s="680"/>
      <c r="P16" s="136" t="s">
        <v>263</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376</v>
      </c>
      <c r="F19" s="684"/>
      <c r="G19" s="685"/>
      <c r="H19" s="685"/>
      <c r="I19" s="685"/>
      <c r="J19" s="685"/>
      <c r="K19" s="685"/>
      <c r="L19" s="686"/>
      <c r="M19" s="680"/>
      <c r="N19" s="680" t="s">
        <v>353</v>
      </c>
      <c r="O19" s="680"/>
      <c r="P19" s="136" t="s">
        <v>397</v>
      </c>
      <c r="Q19" s="684"/>
      <c r="R19" s="685"/>
      <c r="S19" s="685"/>
      <c r="T19" s="685"/>
      <c r="U19" s="685"/>
      <c r="V19" s="685"/>
      <c r="W19" s="686"/>
    </row>
    <row r="20" spans="2:24" s="137" customFormat="1" ht="25.5" customHeight="1" x14ac:dyDescent="0.15">
      <c r="B20" s="658" t="s">
        <v>355</v>
      </c>
      <c r="C20" s="658"/>
      <c r="D20" s="658"/>
      <c r="E20" s="140" t="s">
        <v>163</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382</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787</v>
      </c>
      <c r="F24" s="675"/>
      <c r="G24" s="676"/>
      <c r="H24" s="665" t="s">
        <v>554</v>
      </c>
      <c r="I24" s="665"/>
      <c r="J24" s="674" t="s">
        <v>576</v>
      </c>
      <c r="K24" s="675"/>
      <c r="L24" s="676"/>
      <c r="M24" s="665" t="s">
        <v>552</v>
      </c>
      <c r="N24" s="665"/>
      <c r="O24" s="665"/>
      <c r="P24" s="674" t="s">
        <v>486</v>
      </c>
      <c r="Q24" s="675"/>
      <c r="R24" s="676"/>
      <c r="S24" s="665" t="s">
        <v>554</v>
      </c>
      <c r="T24" s="665"/>
      <c r="U24" s="666" t="s">
        <v>576</v>
      </c>
      <c r="V24" s="666"/>
      <c r="W24" s="666"/>
    </row>
    <row r="25" spans="2:24" s="137" customFormat="1" ht="25.5" customHeight="1" x14ac:dyDescent="0.15">
      <c r="B25" s="425" t="s">
        <v>558</v>
      </c>
      <c r="C25" s="425"/>
      <c r="D25" s="425"/>
      <c r="E25" s="667" t="s">
        <v>394</v>
      </c>
      <c r="F25" s="667"/>
      <c r="G25" s="667"/>
      <c r="H25" s="460" t="s">
        <v>559</v>
      </c>
      <c r="I25" s="461"/>
      <c r="J25" s="668" t="s">
        <v>394</v>
      </c>
      <c r="K25" s="669"/>
      <c r="L25" s="670"/>
      <c r="M25" s="460" t="s">
        <v>558</v>
      </c>
      <c r="N25" s="461"/>
      <c r="O25" s="462"/>
      <c r="P25" s="671" t="s">
        <v>394</v>
      </c>
      <c r="Q25" s="667"/>
      <c r="R25" s="667"/>
      <c r="S25" s="672" t="s">
        <v>559</v>
      </c>
      <c r="T25" s="673"/>
      <c r="U25" s="668" t="s">
        <v>394</v>
      </c>
      <c r="V25" s="669"/>
      <c r="W25" s="670"/>
    </row>
    <row r="26" spans="2:24" s="137" customFormat="1" ht="39.75" customHeight="1" x14ac:dyDescent="0.15">
      <c r="B26" s="658" t="s">
        <v>560</v>
      </c>
      <c r="C26" s="658"/>
      <c r="D26" s="658"/>
      <c r="E26" s="659" t="s">
        <v>783</v>
      </c>
      <c r="F26" s="660"/>
      <c r="G26" s="660"/>
      <c r="H26" s="660"/>
      <c r="I26" s="660"/>
      <c r="J26" s="660"/>
      <c r="K26" s="660"/>
      <c r="L26" s="661"/>
      <c r="M26" s="658" t="s">
        <v>560</v>
      </c>
      <c r="N26" s="658"/>
      <c r="O26" s="658"/>
      <c r="P26" s="659" t="s">
        <v>698</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4CD1CA67-84C6-41C5-A889-226BF914AF1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BB820-B7CC-4A4C-A5AD-CC301A687E54}">
  <sheetPr codeName="Sheet58"/>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265</v>
      </c>
      <c r="F5" s="681"/>
      <c r="G5" s="682"/>
      <c r="H5" s="682"/>
      <c r="I5" s="682"/>
      <c r="J5" s="682"/>
      <c r="K5" s="682"/>
      <c r="L5" s="683"/>
      <c r="M5" s="677" t="s">
        <v>546</v>
      </c>
      <c r="N5" s="690" t="s">
        <v>288</v>
      </c>
      <c r="O5" s="691"/>
      <c r="P5" s="136" t="s">
        <v>265</v>
      </c>
      <c r="Q5" s="684"/>
      <c r="R5" s="685"/>
      <c r="S5" s="685"/>
      <c r="T5" s="685"/>
      <c r="U5" s="685"/>
      <c r="V5" s="685"/>
      <c r="W5" s="686"/>
    </row>
    <row r="6" spans="2:23" s="137" customFormat="1" ht="25.5" customHeight="1" x14ac:dyDescent="0.15">
      <c r="B6" s="679"/>
      <c r="C6" s="690" t="s">
        <v>547</v>
      </c>
      <c r="D6" s="691"/>
      <c r="E6" s="138">
        <v>1</v>
      </c>
      <c r="F6" s="684"/>
      <c r="G6" s="685"/>
      <c r="H6" s="685"/>
      <c r="I6" s="685"/>
      <c r="J6" s="685"/>
      <c r="K6" s="685"/>
      <c r="L6" s="686"/>
      <c r="M6" s="679"/>
      <c r="N6" s="690" t="s">
        <v>547</v>
      </c>
      <c r="O6" s="691"/>
      <c r="P6" s="138">
        <v>2</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175</v>
      </c>
      <c r="Q7" s="684"/>
      <c r="R7" s="685"/>
      <c r="S7" s="685"/>
      <c r="T7" s="685"/>
      <c r="U7" s="685"/>
      <c r="V7" s="685"/>
      <c r="W7" s="686"/>
    </row>
    <row r="8" spans="2:23" s="137" customFormat="1" ht="25.5" customHeight="1" x14ac:dyDescent="0.15">
      <c r="B8" s="678"/>
      <c r="C8" s="690" t="s">
        <v>353</v>
      </c>
      <c r="D8" s="691"/>
      <c r="E8" s="136" t="s">
        <v>478</v>
      </c>
      <c r="F8" s="684"/>
      <c r="G8" s="685"/>
      <c r="H8" s="685"/>
      <c r="I8" s="685"/>
      <c r="J8" s="685"/>
      <c r="K8" s="685"/>
      <c r="L8" s="686"/>
      <c r="M8" s="678"/>
      <c r="N8" s="690" t="s">
        <v>353</v>
      </c>
      <c r="O8" s="691"/>
      <c r="P8" s="136" t="s">
        <v>407</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165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165</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788</v>
      </c>
      <c r="F13" s="675"/>
      <c r="G13" s="676"/>
      <c r="H13" s="665" t="s">
        <v>554</v>
      </c>
      <c r="I13" s="665"/>
      <c r="J13" s="666" t="s">
        <v>789</v>
      </c>
      <c r="K13" s="666"/>
      <c r="L13" s="666"/>
      <c r="M13" s="665" t="s">
        <v>552</v>
      </c>
      <c r="N13" s="665"/>
      <c r="O13" s="665"/>
      <c r="P13" s="674" t="s">
        <v>790</v>
      </c>
      <c r="Q13" s="675"/>
      <c r="R13" s="676"/>
      <c r="S13" s="665" t="s">
        <v>554</v>
      </c>
      <c r="T13" s="665"/>
      <c r="U13" s="666" t="s">
        <v>555</v>
      </c>
      <c r="V13" s="666"/>
      <c r="W13" s="666"/>
    </row>
    <row r="14" spans="2:23" s="137" customFormat="1" ht="25.5" customHeight="1" x14ac:dyDescent="0.15">
      <c r="B14" s="425" t="s">
        <v>558</v>
      </c>
      <c r="C14" s="425"/>
      <c r="D14" s="425"/>
      <c r="E14" s="667" t="s">
        <v>374</v>
      </c>
      <c r="F14" s="667"/>
      <c r="G14" s="667"/>
      <c r="H14" s="460" t="s">
        <v>559</v>
      </c>
      <c r="I14" s="461"/>
      <c r="J14" s="668" t="s">
        <v>373</v>
      </c>
      <c r="K14" s="669"/>
      <c r="L14" s="670"/>
      <c r="M14" s="460" t="s">
        <v>558</v>
      </c>
      <c r="N14" s="461"/>
      <c r="O14" s="462"/>
      <c r="P14" s="671" t="s">
        <v>374</v>
      </c>
      <c r="Q14" s="667"/>
      <c r="R14" s="667"/>
      <c r="S14" s="672" t="s">
        <v>559</v>
      </c>
      <c r="T14" s="673"/>
      <c r="U14" s="668" t="s">
        <v>373</v>
      </c>
      <c r="V14" s="669"/>
      <c r="W14" s="670"/>
    </row>
    <row r="15" spans="2:23" s="137" customFormat="1" ht="39.75" customHeight="1" x14ac:dyDescent="0.15">
      <c r="B15" s="658" t="s">
        <v>560</v>
      </c>
      <c r="C15" s="658"/>
      <c r="D15" s="658"/>
      <c r="E15" s="659" t="s">
        <v>791</v>
      </c>
      <c r="F15" s="660"/>
      <c r="G15" s="660"/>
      <c r="H15" s="660"/>
      <c r="I15" s="660"/>
      <c r="J15" s="660"/>
      <c r="K15" s="660"/>
      <c r="L15" s="661"/>
      <c r="M15" s="658" t="s">
        <v>560</v>
      </c>
      <c r="N15" s="658"/>
      <c r="O15" s="658"/>
      <c r="P15" s="659" t="s">
        <v>593</v>
      </c>
      <c r="Q15" s="660"/>
      <c r="R15" s="660"/>
      <c r="S15" s="660"/>
      <c r="T15" s="660"/>
      <c r="U15" s="660"/>
      <c r="V15" s="660"/>
      <c r="W15" s="661"/>
    </row>
    <row r="16" spans="2:23" s="137" customFormat="1" ht="25.5" customHeight="1" x14ac:dyDescent="0.15">
      <c r="B16" s="680" t="s">
        <v>546</v>
      </c>
      <c r="C16" s="680" t="s">
        <v>288</v>
      </c>
      <c r="D16" s="680"/>
      <c r="E16" s="136" t="s">
        <v>265</v>
      </c>
      <c r="F16" s="681"/>
      <c r="G16" s="682"/>
      <c r="H16" s="682"/>
      <c r="I16" s="682"/>
      <c r="J16" s="682"/>
      <c r="K16" s="682"/>
      <c r="L16" s="683"/>
      <c r="M16" s="680" t="s">
        <v>546</v>
      </c>
      <c r="N16" s="680" t="s">
        <v>288</v>
      </c>
      <c r="O16" s="680"/>
      <c r="P16" s="136" t="s">
        <v>265</v>
      </c>
      <c r="Q16" s="684"/>
      <c r="R16" s="685"/>
      <c r="S16" s="685"/>
      <c r="T16" s="685"/>
      <c r="U16" s="685"/>
      <c r="V16" s="685"/>
      <c r="W16" s="686"/>
    </row>
    <row r="17" spans="2:24" s="137" customFormat="1" ht="25.5" customHeight="1" x14ac:dyDescent="0.15">
      <c r="B17" s="680"/>
      <c r="C17" s="680" t="s">
        <v>547</v>
      </c>
      <c r="D17" s="680"/>
      <c r="E17" s="138">
        <v>3</v>
      </c>
      <c r="F17" s="684"/>
      <c r="G17" s="685"/>
      <c r="H17" s="685"/>
      <c r="I17" s="685"/>
      <c r="J17" s="685"/>
      <c r="K17" s="685"/>
      <c r="L17" s="686"/>
      <c r="M17" s="680"/>
      <c r="N17" s="680" t="s">
        <v>547</v>
      </c>
      <c r="O17" s="680"/>
      <c r="P17" s="138">
        <v>4</v>
      </c>
      <c r="Q17" s="684"/>
      <c r="R17" s="685"/>
      <c r="S17" s="685"/>
      <c r="T17" s="685"/>
      <c r="U17" s="685"/>
      <c r="V17" s="685"/>
      <c r="W17" s="686"/>
    </row>
    <row r="18" spans="2:24" s="137" customFormat="1" ht="25.5" customHeight="1" x14ac:dyDescent="0.15">
      <c r="B18" s="680" t="s">
        <v>548</v>
      </c>
      <c r="C18" s="680" t="s">
        <v>352</v>
      </c>
      <c r="D18" s="680"/>
      <c r="E18" s="139" t="s">
        <v>175</v>
      </c>
      <c r="F18" s="684"/>
      <c r="G18" s="685"/>
      <c r="H18" s="685"/>
      <c r="I18" s="685"/>
      <c r="J18" s="685"/>
      <c r="K18" s="685"/>
      <c r="L18" s="686"/>
      <c r="M18" s="680" t="s">
        <v>548</v>
      </c>
      <c r="N18" s="680" t="s">
        <v>352</v>
      </c>
      <c r="O18" s="680"/>
      <c r="P18" s="139" t="s">
        <v>396</v>
      </c>
      <c r="Q18" s="684"/>
      <c r="R18" s="685"/>
      <c r="S18" s="685"/>
      <c r="T18" s="685"/>
      <c r="U18" s="685"/>
      <c r="V18" s="685"/>
      <c r="W18" s="686"/>
    </row>
    <row r="19" spans="2:24" s="137" customFormat="1" ht="25.5" customHeight="1" x14ac:dyDescent="0.15">
      <c r="B19" s="680"/>
      <c r="C19" s="680" t="s">
        <v>353</v>
      </c>
      <c r="D19" s="680"/>
      <c r="E19" s="136" t="s">
        <v>489</v>
      </c>
      <c r="F19" s="684"/>
      <c r="G19" s="685"/>
      <c r="H19" s="685"/>
      <c r="I19" s="685"/>
      <c r="J19" s="685"/>
      <c r="K19" s="685"/>
      <c r="L19" s="686"/>
      <c r="M19" s="680"/>
      <c r="N19" s="680" t="s">
        <v>353</v>
      </c>
      <c r="O19" s="680"/>
      <c r="P19" s="136" t="s">
        <v>401</v>
      </c>
      <c r="Q19" s="684"/>
      <c r="R19" s="685"/>
      <c r="S19" s="685"/>
      <c r="T19" s="685"/>
      <c r="U19" s="685"/>
      <c r="V19" s="685"/>
      <c r="W19" s="686"/>
    </row>
    <row r="20" spans="2:24" s="137" customFormat="1" ht="25.5" customHeight="1" x14ac:dyDescent="0.15">
      <c r="B20" s="658" t="s">
        <v>355</v>
      </c>
      <c r="C20" s="658"/>
      <c r="D20" s="658"/>
      <c r="E20" s="140" t="s">
        <v>161</v>
      </c>
      <c r="F20" s="684"/>
      <c r="G20" s="685"/>
      <c r="H20" s="685"/>
      <c r="I20" s="685"/>
      <c r="J20" s="685"/>
      <c r="K20" s="685"/>
      <c r="L20" s="686"/>
      <c r="M20" s="658" t="s">
        <v>355</v>
      </c>
      <c r="N20" s="658"/>
      <c r="O20" s="658"/>
      <c r="P20" s="140" t="s">
        <v>895</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370</v>
      </c>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t="s">
        <v>490</v>
      </c>
      <c r="F24" s="675"/>
      <c r="G24" s="676"/>
      <c r="H24" s="665" t="s">
        <v>554</v>
      </c>
      <c r="I24" s="665"/>
      <c r="J24" s="674" t="s">
        <v>792</v>
      </c>
      <c r="K24" s="675"/>
      <c r="L24" s="676"/>
      <c r="M24" s="665" t="s">
        <v>552</v>
      </c>
      <c r="N24" s="665"/>
      <c r="O24" s="665"/>
      <c r="P24" s="674" t="s">
        <v>787</v>
      </c>
      <c r="Q24" s="675"/>
      <c r="R24" s="676"/>
      <c r="S24" s="665" t="s">
        <v>554</v>
      </c>
      <c r="T24" s="665"/>
      <c r="U24" s="666" t="s">
        <v>793</v>
      </c>
      <c r="V24" s="666"/>
      <c r="W24" s="666"/>
    </row>
    <row r="25" spans="2:24" s="137" customFormat="1" ht="25.5" customHeight="1" x14ac:dyDescent="0.15">
      <c r="B25" s="425" t="s">
        <v>558</v>
      </c>
      <c r="C25" s="425"/>
      <c r="D25" s="425"/>
      <c r="E25" s="667" t="s">
        <v>374</v>
      </c>
      <c r="F25" s="667"/>
      <c r="G25" s="667"/>
      <c r="H25" s="460" t="s">
        <v>559</v>
      </c>
      <c r="I25" s="461"/>
      <c r="J25" s="668" t="s">
        <v>373</v>
      </c>
      <c r="K25" s="669"/>
      <c r="L25" s="670"/>
      <c r="M25" s="460" t="s">
        <v>558</v>
      </c>
      <c r="N25" s="461"/>
      <c r="O25" s="462"/>
      <c r="P25" s="671" t="s">
        <v>374</v>
      </c>
      <c r="Q25" s="667"/>
      <c r="R25" s="667"/>
      <c r="S25" s="672" t="s">
        <v>559</v>
      </c>
      <c r="T25" s="673"/>
      <c r="U25" s="668" t="s">
        <v>373</v>
      </c>
      <c r="V25" s="669"/>
      <c r="W25" s="670"/>
    </row>
    <row r="26" spans="2:24" s="137" customFormat="1" ht="39.75" customHeight="1" x14ac:dyDescent="0.15">
      <c r="B26" s="658" t="s">
        <v>560</v>
      </c>
      <c r="C26" s="658"/>
      <c r="D26" s="658"/>
      <c r="E26" s="659" t="s">
        <v>794</v>
      </c>
      <c r="F26" s="660"/>
      <c r="G26" s="660"/>
      <c r="H26" s="660"/>
      <c r="I26" s="660"/>
      <c r="J26" s="660"/>
      <c r="K26" s="660"/>
      <c r="L26" s="661"/>
      <c r="M26" s="658" t="s">
        <v>560</v>
      </c>
      <c r="N26" s="658"/>
      <c r="O26" s="658"/>
      <c r="P26" s="659" t="s">
        <v>795</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9F7C394F-57CE-4303-8786-6B8C9980150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3077E-C11D-498D-9141-F3301AC92157}">
  <sheetPr codeName="Sheet59"/>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265</v>
      </c>
      <c r="F5" s="681"/>
      <c r="G5" s="682"/>
      <c r="H5" s="682"/>
      <c r="I5" s="682"/>
      <c r="J5" s="682"/>
      <c r="K5" s="682"/>
      <c r="L5" s="683"/>
      <c r="M5" s="677" t="s">
        <v>546</v>
      </c>
      <c r="N5" s="690" t="s">
        <v>288</v>
      </c>
      <c r="O5" s="691"/>
      <c r="P5" s="136" t="s">
        <v>265</v>
      </c>
      <c r="Q5" s="684"/>
      <c r="R5" s="685"/>
      <c r="S5" s="685"/>
      <c r="T5" s="685"/>
      <c r="U5" s="685"/>
      <c r="V5" s="685"/>
      <c r="W5" s="686"/>
    </row>
    <row r="6" spans="2:23" s="137" customFormat="1" ht="25.5" customHeight="1" x14ac:dyDescent="0.15">
      <c r="B6" s="679"/>
      <c r="C6" s="690" t="s">
        <v>547</v>
      </c>
      <c r="D6" s="691"/>
      <c r="E6" s="138">
        <v>5</v>
      </c>
      <c r="F6" s="684"/>
      <c r="G6" s="685"/>
      <c r="H6" s="685"/>
      <c r="I6" s="685"/>
      <c r="J6" s="685"/>
      <c r="K6" s="685"/>
      <c r="L6" s="686"/>
      <c r="M6" s="679"/>
      <c r="N6" s="690" t="s">
        <v>547</v>
      </c>
      <c r="O6" s="691"/>
      <c r="P6" s="138">
        <v>6</v>
      </c>
      <c r="Q6" s="684"/>
      <c r="R6" s="685"/>
      <c r="S6" s="685"/>
      <c r="T6" s="685"/>
      <c r="U6" s="685"/>
      <c r="V6" s="685"/>
      <c r="W6" s="686"/>
    </row>
    <row r="7" spans="2:23" s="137" customFormat="1" ht="25.5" customHeight="1" x14ac:dyDescent="0.15">
      <c r="B7" s="677" t="s">
        <v>548</v>
      </c>
      <c r="C7" s="690" t="s">
        <v>352</v>
      </c>
      <c r="D7" s="691"/>
      <c r="E7" s="139" t="s">
        <v>175</v>
      </c>
      <c r="F7" s="684"/>
      <c r="G7" s="685"/>
      <c r="H7" s="685"/>
      <c r="I7" s="685"/>
      <c r="J7" s="685"/>
      <c r="K7" s="685"/>
      <c r="L7" s="686"/>
      <c r="M7" s="677" t="s">
        <v>548</v>
      </c>
      <c r="N7" s="690" t="s">
        <v>352</v>
      </c>
      <c r="O7" s="691"/>
      <c r="P7" s="139" t="s">
        <v>390</v>
      </c>
      <c r="Q7" s="684"/>
      <c r="R7" s="685"/>
      <c r="S7" s="685"/>
      <c r="T7" s="685"/>
      <c r="U7" s="685"/>
      <c r="V7" s="685"/>
      <c r="W7" s="686"/>
    </row>
    <row r="8" spans="2:23" s="137" customFormat="1" ht="25.5" customHeight="1" x14ac:dyDescent="0.15">
      <c r="B8" s="678"/>
      <c r="C8" s="690" t="s">
        <v>353</v>
      </c>
      <c r="D8" s="691"/>
      <c r="E8" s="136" t="s">
        <v>424</v>
      </c>
      <c r="F8" s="684"/>
      <c r="G8" s="685"/>
      <c r="H8" s="685"/>
      <c r="I8" s="685"/>
      <c r="J8" s="685"/>
      <c r="K8" s="685"/>
      <c r="L8" s="686"/>
      <c r="M8" s="678"/>
      <c r="N8" s="690" t="s">
        <v>353</v>
      </c>
      <c r="O8" s="691"/>
      <c r="P8" s="136" t="s">
        <v>391</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167</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t="s">
        <v>377</v>
      </c>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370</v>
      </c>
      <c r="F12" s="687"/>
      <c r="G12" s="688"/>
      <c r="H12" s="688"/>
      <c r="I12" s="688"/>
      <c r="J12" s="688"/>
      <c r="K12" s="688"/>
      <c r="L12" s="689"/>
      <c r="M12" s="679"/>
      <c r="N12" s="658" t="s">
        <v>365</v>
      </c>
      <c r="O12" s="658"/>
      <c r="P12" s="121" t="s">
        <v>370</v>
      </c>
      <c r="Q12" s="684"/>
      <c r="R12" s="685"/>
      <c r="S12" s="685"/>
      <c r="T12" s="685"/>
      <c r="U12" s="685"/>
      <c r="V12" s="685"/>
      <c r="W12" s="686"/>
    </row>
    <row r="13" spans="2:23" s="137" customFormat="1" ht="25.5" customHeight="1" x14ac:dyDescent="0.15">
      <c r="B13" s="665" t="s">
        <v>552</v>
      </c>
      <c r="C13" s="665"/>
      <c r="D13" s="665"/>
      <c r="E13" s="674" t="s">
        <v>674</v>
      </c>
      <c r="F13" s="675"/>
      <c r="G13" s="676"/>
      <c r="H13" s="665" t="s">
        <v>554</v>
      </c>
      <c r="I13" s="665"/>
      <c r="J13" s="666" t="s">
        <v>576</v>
      </c>
      <c r="K13" s="666"/>
      <c r="L13" s="666"/>
      <c r="M13" s="665" t="s">
        <v>552</v>
      </c>
      <c r="N13" s="665"/>
      <c r="O13" s="665"/>
      <c r="P13" s="674" t="s">
        <v>492</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641</v>
      </c>
      <c r="F15" s="660"/>
      <c r="G15" s="660"/>
      <c r="H15" s="660"/>
      <c r="I15" s="660"/>
      <c r="J15" s="660"/>
      <c r="K15" s="660"/>
      <c r="L15" s="661"/>
      <c r="M15" s="658" t="s">
        <v>560</v>
      </c>
      <c r="N15" s="658"/>
      <c r="O15" s="658"/>
      <c r="P15" s="659" t="s">
        <v>796</v>
      </c>
      <c r="Q15" s="660"/>
      <c r="R15" s="660"/>
      <c r="S15" s="660"/>
      <c r="T15" s="660"/>
      <c r="U15" s="660"/>
      <c r="V15" s="660"/>
      <c r="W15" s="661"/>
    </row>
    <row r="16" spans="2:23" s="137" customFormat="1" ht="25.5" customHeight="1" x14ac:dyDescent="0.15">
      <c r="B16" s="680" t="s">
        <v>546</v>
      </c>
      <c r="C16" s="680" t="s">
        <v>288</v>
      </c>
      <c r="D16" s="680"/>
      <c r="E16" s="136" t="s">
        <v>266</v>
      </c>
      <c r="F16" s="681"/>
      <c r="G16" s="682"/>
      <c r="H16" s="682"/>
      <c r="I16" s="682"/>
      <c r="J16" s="682"/>
      <c r="K16" s="682"/>
      <c r="L16" s="683"/>
      <c r="M16" s="680" t="s">
        <v>546</v>
      </c>
      <c r="N16" s="680" t="s">
        <v>288</v>
      </c>
      <c r="O16" s="680"/>
      <c r="P16" s="136" t="s">
        <v>266</v>
      </c>
      <c r="Q16" s="684"/>
      <c r="R16" s="685"/>
      <c r="S16" s="685"/>
      <c r="T16" s="685"/>
      <c r="U16" s="685"/>
      <c r="V16" s="685"/>
      <c r="W16" s="686"/>
    </row>
    <row r="17" spans="2:24" s="137" customFormat="1" ht="25.5" customHeight="1" x14ac:dyDescent="0.15">
      <c r="B17" s="680"/>
      <c r="C17" s="680" t="s">
        <v>547</v>
      </c>
      <c r="D17" s="680"/>
      <c r="E17" s="138">
        <v>1</v>
      </c>
      <c r="F17" s="684"/>
      <c r="G17" s="685"/>
      <c r="H17" s="685"/>
      <c r="I17" s="685"/>
      <c r="J17" s="685"/>
      <c r="K17" s="685"/>
      <c r="L17" s="686"/>
      <c r="M17" s="680"/>
      <c r="N17" s="680" t="s">
        <v>547</v>
      </c>
      <c r="O17" s="680"/>
      <c r="P17" s="138">
        <v>2</v>
      </c>
      <c r="Q17" s="684"/>
      <c r="R17" s="685"/>
      <c r="S17" s="685"/>
      <c r="T17" s="685"/>
      <c r="U17" s="685"/>
      <c r="V17" s="685"/>
      <c r="W17" s="686"/>
    </row>
    <row r="18" spans="2:24" s="137" customFormat="1" ht="25.5" customHeight="1" x14ac:dyDescent="0.15">
      <c r="B18" s="680" t="s">
        <v>548</v>
      </c>
      <c r="C18" s="680" t="s">
        <v>352</v>
      </c>
      <c r="D18" s="680"/>
      <c r="E18" s="139" t="s">
        <v>366</v>
      </c>
      <c r="F18" s="684"/>
      <c r="G18" s="685"/>
      <c r="H18" s="685"/>
      <c r="I18" s="685"/>
      <c r="J18" s="685"/>
      <c r="K18" s="685"/>
      <c r="L18" s="686"/>
      <c r="M18" s="680" t="s">
        <v>548</v>
      </c>
      <c r="N18" s="680" t="s">
        <v>352</v>
      </c>
      <c r="O18" s="680"/>
      <c r="P18" s="139" t="s">
        <v>366</v>
      </c>
      <c r="Q18" s="684"/>
      <c r="R18" s="685"/>
      <c r="S18" s="685"/>
      <c r="T18" s="685"/>
      <c r="U18" s="685"/>
      <c r="V18" s="685"/>
      <c r="W18" s="686"/>
    </row>
    <row r="19" spans="2:24" s="137" customFormat="1" ht="25.5" customHeight="1" x14ac:dyDescent="0.15">
      <c r="B19" s="680"/>
      <c r="C19" s="680" t="s">
        <v>353</v>
      </c>
      <c r="D19" s="680"/>
      <c r="E19" s="136" t="s">
        <v>367</v>
      </c>
      <c r="F19" s="684"/>
      <c r="G19" s="685"/>
      <c r="H19" s="685"/>
      <c r="I19" s="685"/>
      <c r="J19" s="685"/>
      <c r="K19" s="685"/>
      <c r="L19" s="686"/>
      <c r="M19" s="680"/>
      <c r="N19" s="680" t="s">
        <v>353</v>
      </c>
      <c r="O19" s="680"/>
      <c r="P19" s="136" t="s">
        <v>367</v>
      </c>
      <c r="Q19" s="684"/>
      <c r="R19" s="685"/>
      <c r="S19" s="685"/>
      <c r="T19" s="685"/>
      <c r="U19" s="685"/>
      <c r="V19" s="685"/>
      <c r="W19" s="686"/>
    </row>
    <row r="20" spans="2:24" s="137" customFormat="1" ht="25.5" customHeight="1" x14ac:dyDescent="0.15">
      <c r="B20" s="658" t="s">
        <v>355</v>
      </c>
      <c r="C20" s="658"/>
      <c r="D20" s="658"/>
      <c r="E20" s="140" t="s">
        <v>162</v>
      </c>
      <c r="F20" s="684"/>
      <c r="G20" s="685"/>
      <c r="H20" s="685"/>
      <c r="I20" s="685"/>
      <c r="J20" s="685"/>
      <c r="K20" s="685"/>
      <c r="L20" s="686"/>
      <c r="M20" s="658" t="s">
        <v>355</v>
      </c>
      <c r="N20" s="658"/>
      <c r="O20" s="658"/>
      <c r="P20" s="140" t="s">
        <v>167</v>
      </c>
      <c r="Q20" s="684"/>
      <c r="R20" s="685"/>
      <c r="S20" s="685"/>
      <c r="T20" s="685"/>
      <c r="U20" s="685"/>
      <c r="V20" s="685"/>
      <c r="W20" s="686"/>
    </row>
    <row r="21" spans="2:24" s="137" customFormat="1" ht="25.5" customHeight="1" x14ac:dyDescent="0.15">
      <c r="B21" s="677" t="s">
        <v>549</v>
      </c>
      <c r="C21" s="658" t="s">
        <v>551</v>
      </c>
      <c r="D21" s="658"/>
      <c r="E21" s="138" t="s">
        <v>377</v>
      </c>
      <c r="F21" s="684"/>
      <c r="G21" s="685"/>
      <c r="H21" s="685"/>
      <c r="I21" s="685"/>
      <c r="J21" s="685"/>
      <c r="K21" s="685"/>
      <c r="L21" s="686"/>
      <c r="M21" s="677" t="s">
        <v>549</v>
      </c>
      <c r="N21" s="658" t="s">
        <v>551</v>
      </c>
      <c r="O21" s="658"/>
      <c r="P21" s="138" t="s">
        <v>377</v>
      </c>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t="s">
        <v>382</v>
      </c>
      <c r="F23" s="687"/>
      <c r="G23" s="688"/>
      <c r="H23" s="688"/>
      <c r="I23" s="688"/>
      <c r="J23" s="688"/>
      <c r="K23" s="688"/>
      <c r="L23" s="689"/>
      <c r="M23" s="679"/>
      <c r="N23" s="658" t="s">
        <v>365</v>
      </c>
      <c r="O23" s="658"/>
      <c r="P23" s="121" t="s">
        <v>426</v>
      </c>
      <c r="Q23" s="684"/>
      <c r="R23" s="685"/>
      <c r="S23" s="685"/>
      <c r="T23" s="685"/>
      <c r="U23" s="685"/>
      <c r="V23" s="685"/>
      <c r="W23" s="686"/>
    </row>
    <row r="24" spans="2:24" s="137" customFormat="1" ht="25.5" customHeight="1" x14ac:dyDescent="0.15">
      <c r="B24" s="665" t="s">
        <v>552</v>
      </c>
      <c r="C24" s="665"/>
      <c r="D24" s="665"/>
      <c r="E24" s="674" t="s">
        <v>712</v>
      </c>
      <c r="F24" s="675"/>
      <c r="G24" s="676"/>
      <c r="H24" s="665" t="s">
        <v>554</v>
      </c>
      <c r="I24" s="665"/>
      <c r="J24" s="674" t="s">
        <v>797</v>
      </c>
      <c r="K24" s="675"/>
      <c r="L24" s="676"/>
      <c r="M24" s="665" t="s">
        <v>552</v>
      </c>
      <c r="N24" s="665"/>
      <c r="O24" s="665"/>
      <c r="P24" s="674" t="s">
        <v>394</v>
      </c>
      <c r="Q24" s="675"/>
      <c r="R24" s="676"/>
      <c r="S24" s="665" t="s">
        <v>554</v>
      </c>
      <c r="T24" s="665"/>
      <c r="U24" s="666" t="s">
        <v>798</v>
      </c>
      <c r="V24" s="666"/>
      <c r="W24" s="666"/>
    </row>
    <row r="25" spans="2:24" s="137" customFormat="1" ht="25.5" customHeight="1" x14ac:dyDescent="0.15">
      <c r="B25" s="425" t="s">
        <v>558</v>
      </c>
      <c r="C25" s="425"/>
      <c r="D25" s="425"/>
      <c r="E25" s="667" t="s">
        <v>385</v>
      </c>
      <c r="F25" s="667"/>
      <c r="G25" s="667"/>
      <c r="H25" s="460" t="s">
        <v>559</v>
      </c>
      <c r="I25" s="461"/>
      <c r="J25" s="668" t="s">
        <v>384</v>
      </c>
      <c r="K25" s="669"/>
      <c r="L25" s="670"/>
      <c r="M25" s="460" t="s">
        <v>558</v>
      </c>
      <c r="N25" s="461"/>
      <c r="O25" s="462"/>
      <c r="P25" s="671" t="s">
        <v>493</v>
      </c>
      <c r="Q25" s="667"/>
      <c r="R25" s="667"/>
      <c r="S25" s="672" t="s">
        <v>559</v>
      </c>
      <c r="T25" s="673"/>
      <c r="U25" s="668" t="s">
        <v>427</v>
      </c>
      <c r="V25" s="669"/>
      <c r="W25" s="670"/>
    </row>
    <row r="26" spans="2:24" s="137" customFormat="1" ht="39.75" customHeight="1" x14ac:dyDescent="0.15">
      <c r="B26" s="658" t="s">
        <v>560</v>
      </c>
      <c r="C26" s="658"/>
      <c r="D26" s="658"/>
      <c r="E26" s="659" t="s">
        <v>799</v>
      </c>
      <c r="F26" s="660"/>
      <c r="G26" s="660"/>
      <c r="H26" s="660"/>
      <c r="I26" s="660"/>
      <c r="J26" s="660"/>
      <c r="K26" s="660"/>
      <c r="L26" s="661"/>
      <c r="M26" s="658" t="s">
        <v>560</v>
      </c>
      <c r="N26" s="658"/>
      <c r="O26" s="658"/>
      <c r="P26" s="659" t="s">
        <v>800</v>
      </c>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20FF0F0A-D3E5-441F-BC3A-A00A00B73DC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FD956-AAE2-415A-AE76-1FB37BEC15D8}">
  <sheetPr codeName="Sheet60"/>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33" customWidth="1"/>
    <col min="2" max="4" width="6.125" style="133" customWidth="1"/>
    <col min="5" max="5" width="12.25" style="133" customWidth="1"/>
    <col min="6" max="12" width="9.125" style="133" customWidth="1"/>
    <col min="13" max="15" width="6.125" style="133" customWidth="1"/>
    <col min="16" max="16" width="12.25" style="133" customWidth="1"/>
    <col min="17" max="23" width="9.125" style="133" customWidth="1"/>
    <col min="24" max="24" width="3.125" style="133" customWidth="1"/>
    <col min="25" max="16384" width="7.625" style="133"/>
  </cols>
  <sheetData>
    <row r="1" spans="2:23" ht="9" customHeight="1" x14ac:dyDescent="0.15">
      <c r="W1" s="134"/>
    </row>
    <row r="2" spans="2:23" ht="25.15" customHeight="1" x14ac:dyDescent="0.15">
      <c r="B2" s="135" t="s">
        <v>540</v>
      </c>
      <c r="R2" s="695" t="s">
        <v>295</v>
      </c>
      <c r="S2" s="695"/>
      <c r="T2" s="696" t="s">
        <v>894</v>
      </c>
      <c r="U2" s="696"/>
      <c r="V2" s="696"/>
      <c r="W2" s="696"/>
    </row>
    <row r="3" spans="2:23" ht="25.15" customHeight="1" x14ac:dyDescent="0.15">
      <c r="B3" s="697" t="s">
        <v>541</v>
      </c>
      <c r="C3" s="698"/>
      <c r="D3" s="698"/>
      <c r="E3" s="699" t="s">
        <v>277</v>
      </c>
      <c r="F3" s="700"/>
      <c r="G3" s="701"/>
      <c r="H3" s="702" t="s">
        <v>542</v>
      </c>
      <c r="I3" s="703"/>
      <c r="J3" s="704" t="s">
        <v>302</v>
      </c>
      <c r="K3" s="705"/>
      <c r="L3" s="706"/>
      <c r="M3" s="450" t="s">
        <v>543</v>
      </c>
      <c r="N3" s="451"/>
      <c r="O3" s="452"/>
      <c r="P3" s="707" t="s">
        <v>281</v>
      </c>
      <c r="Q3" s="707"/>
      <c r="R3" s="707"/>
      <c r="S3" s="450" t="s">
        <v>282</v>
      </c>
      <c r="T3" s="452"/>
      <c r="U3" s="710">
        <v>45635</v>
      </c>
      <c r="V3" s="711"/>
      <c r="W3" s="712"/>
    </row>
    <row r="4" spans="2:23" ht="25.15" customHeight="1" x14ac:dyDescent="0.15">
      <c r="B4" s="716" t="s">
        <v>544</v>
      </c>
      <c r="C4" s="717"/>
      <c r="D4" s="717"/>
      <c r="E4" s="718" t="s">
        <v>284</v>
      </c>
      <c r="F4" s="719"/>
      <c r="G4" s="720"/>
      <c r="H4" s="702" t="s">
        <v>545</v>
      </c>
      <c r="I4" s="703"/>
      <c r="J4" s="704" t="s">
        <v>286</v>
      </c>
      <c r="K4" s="705"/>
      <c r="L4" s="706"/>
      <c r="M4" s="453"/>
      <c r="N4" s="454"/>
      <c r="O4" s="455"/>
      <c r="P4" s="721" t="s">
        <v>287</v>
      </c>
      <c r="Q4" s="721"/>
      <c r="R4" s="721"/>
      <c r="S4" s="708"/>
      <c r="T4" s="709"/>
      <c r="U4" s="713"/>
      <c r="V4" s="714"/>
      <c r="W4" s="715"/>
    </row>
    <row r="5" spans="2:23" s="137" customFormat="1" ht="25.5" customHeight="1" x14ac:dyDescent="0.15">
      <c r="B5" s="677" t="s">
        <v>546</v>
      </c>
      <c r="C5" s="690" t="s">
        <v>288</v>
      </c>
      <c r="D5" s="691"/>
      <c r="E5" s="136" t="s">
        <v>266</v>
      </c>
      <c r="F5" s="681"/>
      <c r="G5" s="682"/>
      <c r="H5" s="682"/>
      <c r="I5" s="682"/>
      <c r="J5" s="682"/>
      <c r="K5" s="682"/>
      <c r="L5" s="683"/>
      <c r="M5" s="677" t="s">
        <v>546</v>
      </c>
      <c r="N5" s="690" t="s">
        <v>288</v>
      </c>
      <c r="O5" s="691"/>
      <c r="P5" s="136" t="s">
        <v>266</v>
      </c>
      <c r="Q5" s="684"/>
      <c r="R5" s="685"/>
      <c r="S5" s="685"/>
      <c r="T5" s="685"/>
      <c r="U5" s="685"/>
      <c r="V5" s="685"/>
      <c r="W5" s="686"/>
    </row>
    <row r="6" spans="2:23" s="137" customFormat="1" ht="25.5" customHeight="1" x14ac:dyDescent="0.15">
      <c r="B6" s="679"/>
      <c r="C6" s="690" t="s">
        <v>547</v>
      </c>
      <c r="D6" s="691"/>
      <c r="E6" s="138">
        <v>3</v>
      </c>
      <c r="F6" s="684"/>
      <c r="G6" s="685"/>
      <c r="H6" s="685"/>
      <c r="I6" s="685"/>
      <c r="J6" s="685"/>
      <c r="K6" s="685"/>
      <c r="L6" s="686"/>
      <c r="M6" s="679"/>
      <c r="N6" s="690" t="s">
        <v>547</v>
      </c>
      <c r="O6" s="691"/>
      <c r="P6" s="138">
        <v>4</v>
      </c>
      <c r="Q6" s="684"/>
      <c r="R6" s="685"/>
      <c r="S6" s="685"/>
      <c r="T6" s="685"/>
      <c r="U6" s="685"/>
      <c r="V6" s="685"/>
      <c r="W6" s="686"/>
    </row>
    <row r="7" spans="2:23" s="137" customFormat="1" ht="25.5" customHeight="1" x14ac:dyDescent="0.15">
      <c r="B7" s="677" t="s">
        <v>548</v>
      </c>
      <c r="C7" s="690" t="s">
        <v>352</v>
      </c>
      <c r="D7" s="691"/>
      <c r="E7" s="139" t="s">
        <v>366</v>
      </c>
      <c r="F7" s="684"/>
      <c r="G7" s="685"/>
      <c r="H7" s="685"/>
      <c r="I7" s="685"/>
      <c r="J7" s="685"/>
      <c r="K7" s="685"/>
      <c r="L7" s="686"/>
      <c r="M7" s="677" t="s">
        <v>548</v>
      </c>
      <c r="N7" s="690" t="s">
        <v>352</v>
      </c>
      <c r="O7" s="691"/>
      <c r="P7" s="139" t="s">
        <v>396</v>
      </c>
      <c r="Q7" s="684"/>
      <c r="R7" s="685"/>
      <c r="S7" s="685"/>
      <c r="T7" s="685"/>
      <c r="U7" s="685"/>
      <c r="V7" s="685"/>
      <c r="W7" s="686"/>
    </row>
    <row r="8" spans="2:23" s="137" customFormat="1" ht="25.5" customHeight="1" x14ac:dyDescent="0.15">
      <c r="B8" s="678"/>
      <c r="C8" s="690" t="s">
        <v>353</v>
      </c>
      <c r="D8" s="691"/>
      <c r="E8" s="136" t="s">
        <v>367</v>
      </c>
      <c r="F8" s="684"/>
      <c r="G8" s="685"/>
      <c r="H8" s="685"/>
      <c r="I8" s="685"/>
      <c r="J8" s="685"/>
      <c r="K8" s="685"/>
      <c r="L8" s="686"/>
      <c r="M8" s="678"/>
      <c r="N8" s="690" t="s">
        <v>353</v>
      </c>
      <c r="O8" s="691"/>
      <c r="P8" s="136" t="s">
        <v>399</v>
      </c>
      <c r="Q8" s="684"/>
      <c r="R8" s="685"/>
      <c r="S8" s="685"/>
      <c r="T8" s="685"/>
      <c r="U8" s="685"/>
      <c r="V8" s="685"/>
      <c r="W8" s="686"/>
    </row>
    <row r="9" spans="2:23" s="137" customFormat="1" ht="25.5" customHeight="1" x14ac:dyDescent="0.15">
      <c r="B9" s="692" t="s">
        <v>355</v>
      </c>
      <c r="C9" s="693"/>
      <c r="D9" s="694"/>
      <c r="E9" s="140" t="s">
        <v>162</v>
      </c>
      <c r="F9" s="684"/>
      <c r="G9" s="685"/>
      <c r="H9" s="685"/>
      <c r="I9" s="685"/>
      <c r="J9" s="685"/>
      <c r="K9" s="685"/>
      <c r="L9" s="686"/>
      <c r="M9" s="692" t="s">
        <v>355</v>
      </c>
      <c r="N9" s="693"/>
      <c r="O9" s="694"/>
      <c r="P9" s="140" t="s">
        <v>895</v>
      </c>
      <c r="Q9" s="684"/>
      <c r="R9" s="685"/>
      <c r="S9" s="685"/>
      <c r="T9" s="685"/>
      <c r="U9" s="685"/>
      <c r="V9" s="685"/>
      <c r="W9" s="686"/>
    </row>
    <row r="10" spans="2:23" s="137" customFormat="1" ht="25.5" customHeight="1" x14ac:dyDescent="0.15">
      <c r="B10" s="677" t="s">
        <v>549</v>
      </c>
      <c r="C10" s="692" t="s">
        <v>551</v>
      </c>
      <c r="D10" s="694"/>
      <c r="E10" s="138" t="s">
        <v>377</v>
      </c>
      <c r="F10" s="684"/>
      <c r="G10" s="685"/>
      <c r="H10" s="685"/>
      <c r="I10" s="685"/>
      <c r="J10" s="685"/>
      <c r="K10" s="685"/>
      <c r="L10" s="686"/>
      <c r="M10" s="677" t="s">
        <v>549</v>
      </c>
      <c r="N10" s="692" t="s">
        <v>551</v>
      </c>
      <c r="O10" s="694"/>
      <c r="P10" s="138"/>
      <c r="Q10" s="684"/>
      <c r="R10" s="685"/>
      <c r="S10" s="685"/>
      <c r="T10" s="685"/>
      <c r="U10" s="685"/>
      <c r="V10" s="685"/>
      <c r="W10" s="686"/>
    </row>
    <row r="11" spans="2:23" s="137" customFormat="1" ht="25.5" customHeight="1" x14ac:dyDescent="0.15">
      <c r="B11" s="678"/>
      <c r="C11" s="692" t="s">
        <v>364</v>
      </c>
      <c r="D11" s="694"/>
      <c r="E11" s="121"/>
      <c r="F11" s="684"/>
      <c r="G11" s="685"/>
      <c r="H11" s="685"/>
      <c r="I11" s="685"/>
      <c r="J11" s="685"/>
      <c r="K11" s="685"/>
      <c r="L11" s="686"/>
      <c r="M11" s="678"/>
      <c r="N11" s="692" t="s">
        <v>364</v>
      </c>
      <c r="O11" s="694"/>
      <c r="P11" s="121"/>
      <c r="Q11" s="684"/>
      <c r="R11" s="685"/>
      <c r="S11" s="685"/>
      <c r="T11" s="685"/>
      <c r="U11" s="685"/>
      <c r="V11" s="685"/>
      <c r="W11" s="686"/>
    </row>
    <row r="12" spans="2:23" s="137" customFormat="1" ht="25.5" customHeight="1" x14ac:dyDescent="0.15">
      <c r="B12" s="679"/>
      <c r="C12" s="658" t="s">
        <v>365</v>
      </c>
      <c r="D12" s="658"/>
      <c r="E12" s="121" t="s">
        <v>382</v>
      </c>
      <c r="F12" s="687"/>
      <c r="G12" s="688"/>
      <c r="H12" s="688"/>
      <c r="I12" s="688"/>
      <c r="J12" s="688"/>
      <c r="K12" s="688"/>
      <c r="L12" s="689"/>
      <c r="M12" s="679"/>
      <c r="N12" s="658" t="s">
        <v>365</v>
      </c>
      <c r="O12" s="658"/>
      <c r="P12" s="121"/>
      <c r="Q12" s="684"/>
      <c r="R12" s="685"/>
      <c r="S12" s="685"/>
      <c r="T12" s="685"/>
      <c r="U12" s="685"/>
      <c r="V12" s="685"/>
      <c r="W12" s="686"/>
    </row>
    <row r="13" spans="2:23" s="137" customFormat="1" ht="25.5" customHeight="1" x14ac:dyDescent="0.15">
      <c r="B13" s="665" t="s">
        <v>552</v>
      </c>
      <c r="C13" s="665"/>
      <c r="D13" s="665"/>
      <c r="E13" s="674" t="s">
        <v>801</v>
      </c>
      <c r="F13" s="675"/>
      <c r="G13" s="676"/>
      <c r="H13" s="665" t="s">
        <v>554</v>
      </c>
      <c r="I13" s="665"/>
      <c r="J13" s="666" t="s">
        <v>576</v>
      </c>
      <c r="K13" s="666"/>
      <c r="L13" s="666"/>
      <c r="M13" s="665" t="s">
        <v>552</v>
      </c>
      <c r="N13" s="665"/>
      <c r="O13" s="665"/>
      <c r="P13" s="674" t="s">
        <v>802</v>
      </c>
      <c r="Q13" s="675"/>
      <c r="R13" s="676"/>
      <c r="S13" s="665" t="s">
        <v>554</v>
      </c>
      <c r="T13" s="665"/>
      <c r="U13" s="666" t="s">
        <v>576</v>
      </c>
      <c r="V13" s="666"/>
      <c r="W13" s="666"/>
    </row>
    <row r="14" spans="2:23" s="137" customFormat="1" ht="25.5" customHeight="1" x14ac:dyDescent="0.15">
      <c r="B14" s="425" t="s">
        <v>558</v>
      </c>
      <c r="C14" s="425"/>
      <c r="D14" s="425"/>
      <c r="E14" s="667" t="s">
        <v>394</v>
      </c>
      <c r="F14" s="667"/>
      <c r="G14" s="667"/>
      <c r="H14" s="460" t="s">
        <v>559</v>
      </c>
      <c r="I14" s="461"/>
      <c r="J14" s="668" t="s">
        <v>394</v>
      </c>
      <c r="K14" s="669"/>
      <c r="L14" s="670"/>
      <c r="M14" s="460" t="s">
        <v>558</v>
      </c>
      <c r="N14" s="461"/>
      <c r="O14" s="462"/>
      <c r="P14" s="671" t="s">
        <v>394</v>
      </c>
      <c r="Q14" s="667"/>
      <c r="R14" s="667"/>
      <c r="S14" s="672" t="s">
        <v>559</v>
      </c>
      <c r="T14" s="673"/>
      <c r="U14" s="668" t="s">
        <v>394</v>
      </c>
      <c r="V14" s="669"/>
      <c r="W14" s="670"/>
    </row>
    <row r="15" spans="2:23" s="137" customFormat="1" ht="39.75" customHeight="1" x14ac:dyDescent="0.15">
      <c r="B15" s="658" t="s">
        <v>560</v>
      </c>
      <c r="C15" s="658"/>
      <c r="D15" s="658"/>
      <c r="E15" s="659" t="s">
        <v>803</v>
      </c>
      <c r="F15" s="660"/>
      <c r="G15" s="660"/>
      <c r="H15" s="660"/>
      <c r="I15" s="660"/>
      <c r="J15" s="660"/>
      <c r="K15" s="660"/>
      <c r="L15" s="661"/>
      <c r="M15" s="658" t="s">
        <v>560</v>
      </c>
      <c r="N15" s="658"/>
      <c r="O15" s="658"/>
      <c r="P15" s="659" t="s">
        <v>804</v>
      </c>
      <c r="Q15" s="660"/>
      <c r="R15" s="660"/>
      <c r="S15" s="660"/>
      <c r="T15" s="660"/>
      <c r="U15" s="660"/>
      <c r="V15" s="660"/>
      <c r="W15" s="661"/>
    </row>
    <row r="16" spans="2:23" s="137" customFormat="1" ht="25.5" customHeight="1" x14ac:dyDescent="0.15">
      <c r="B16" s="680" t="s">
        <v>546</v>
      </c>
      <c r="C16" s="680" t="s">
        <v>288</v>
      </c>
      <c r="D16" s="680"/>
      <c r="E16" s="136"/>
      <c r="F16" s="681"/>
      <c r="G16" s="682"/>
      <c r="H16" s="682"/>
      <c r="I16" s="682"/>
      <c r="J16" s="682"/>
      <c r="K16" s="682"/>
      <c r="L16" s="683"/>
      <c r="M16" s="680" t="s">
        <v>546</v>
      </c>
      <c r="N16" s="680" t="s">
        <v>288</v>
      </c>
      <c r="O16" s="680"/>
      <c r="P16" s="136"/>
      <c r="Q16" s="684"/>
      <c r="R16" s="685"/>
      <c r="S16" s="685"/>
      <c r="T16" s="685"/>
      <c r="U16" s="685"/>
      <c r="V16" s="685"/>
      <c r="W16" s="686"/>
    </row>
    <row r="17" spans="2:24" s="137" customFormat="1" ht="25.5" customHeight="1" x14ac:dyDescent="0.15">
      <c r="B17" s="680"/>
      <c r="C17" s="680" t="s">
        <v>547</v>
      </c>
      <c r="D17" s="680"/>
      <c r="E17" s="138"/>
      <c r="F17" s="684"/>
      <c r="G17" s="685"/>
      <c r="H17" s="685"/>
      <c r="I17" s="685"/>
      <c r="J17" s="685"/>
      <c r="K17" s="685"/>
      <c r="L17" s="686"/>
      <c r="M17" s="680"/>
      <c r="N17" s="680" t="s">
        <v>547</v>
      </c>
      <c r="O17" s="680"/>
      <c r="P17" s="138"/>
      <c r="Q17" s="684"/>
      <c r="R17" s="685"/>
      <c r="S17" s="685"/>
      <c r="T17" s="685"/>
      <c r="U17" s="685"/>
      <c r="V17" s="685"/>
      <c r="W17" s="686"/>
    </row>
    <row r="18" spans="2:24" s="137" customFormat="1" ht="25.5" customHeight="1" x14ac:dyDescent="0.15">
      <c r="B18" s="680" t="s">
        <v>548</v>
      </c>
      <c r="C18" s="680" t="s">
        <v>352</v>
      </c>
      <c r="D18" s="680"/>
      <c r="E18" s="139"/>
      <c r="F18" s="684"/>
      <c r="G18" s="685"/>
      <c r="H18" s="685"/>
      <c r="I18" s="685"/>
      <c r="J18" s="685"/>
      <c r="K18" s="685"/>
      <c r="L18" s="686"/>
      <c r="M18" s="680" t="s">
        <v>548</v>
      </c>
      <c r="N18" s="680" t="s">
        <v>352</v>
      </c>
      <c r="O18" s="680"/>
      <c r="P18" s="139"/>
      <c r="Q18" s="684"/>
      <c r="R18" s="685"/>
      <c r="S18" s="685"/>
      <c r="T18" s="685"/>
      <c r="U18" s="685"/>
      <c r="V18" s="685"/>
      <c r="W18" s="686"/>
    </row>
    <row r="19" spans="2:24" s="137" customFormat="1" ht="25.5" customHeight="1" x14ac:dyDescent="0.15">
      <c r="B19" s="680"/>
      <c r="C19" s="680" t="s">
        <v>353</v>
      </c>
      <c r="D19" s="680"/>
      <c r="E19" s="136"/>
      <c r="F19" s="684"/>
      <c r="G19" s="685"/>
      <c r="H19" s="685"/>
      <c r="I19" s="685"/>
      <c r="J19" s="685"/>
      <c r="K19" s="685"/>
      <c r="L19" s="686"/>
      <c r="M19" s="680"/>
      <c r="N19" s="680" t="s">
        <v>353</v>
      </c>
      <c r="O19" s="680"/>
      <c r="P19" s="136"/>
      <c r="Q19" s="684"/>
      <c r="R19" s="685"/>
      <c r="S19" s="685"/>
      <c r="T19" s="685"/>
      <c r="U19" s="685"/>
      <c r="V19" s="685"/>
      <c r="W19" s="686"/>
    </row>
    <row r="20" spans="2:24" s="137" customFormat="1" ht="25.5" customHeight="1" x14ac:dyDescent="0.15">
      <c r="B20" s="658" t="s">
        <v>355</v>
      </c>
      <c r="C20" s="658"/>
      <c r="D20" s="658"/>
      <c r="E20" s="140"/>
      <c r="F20" s="684"/>
      <c r="G20" s="685"/>
      <c r="H20" s="685"/>
      <c r="I20" s="685"/>
      <c r="J20" s="685"/>
      <c r="K20" s="685"/>
      <c r="L20" s="686"/>
      <c r="M20" s="658" t="s">
        <v>355</v>
      </c>
      <c r="N20" s="658"/>
      <c r="O20" s="658"/>
      <c r="P20" s="140"/>
      <c r="Q20" s="684"/>
      <c r="R20" s="685"/>
      <c r="S20" s="685"/>
      <c r="T20" s="685"/>
      <c r="U20" s="685"/>
      <c r="V20" s="685"/>
      <c r="W20" s="686"/>
    </row>
    <row r="21" spans="2:24" s="137" customFormat="1" ht="25.5" customHeight="1" x14ac:dyDescent="0.15">
      <c r="B21" s="677" t="s">
        <v>549</v>
      </c>
      <c r="C21" s="658" t="s">
        <v>551</v>
      </c>
      <c r="D21" s="658"/>
      <c r="E21" s="138"/>
      <c r="F21" s="684"/>
      <c r="G21" s="685"/>
      <c r="H21" s="685"/>
      <c r="I21" s="685"/>
      <c r="J21" s="685"/>
      <c r="K21" s="685"/>
      <c r="L21" s="686"/>
      <c r="M21" s="677" t="s">
        <v>549</v>
      </c>
      <c r="N21" s="658" t="s">
        <v>551</v>
      </c>
      <c r="O21" s="658"/>
      <c r="P21" s="138"/>
      <c r="Q21" s="684"/>
      <c r="R21" s="685"/>
      <c r="S21" s="685"/>
      <c r="T21" s="685"/>
      <c r="U21" s="685"/>
      <c r="V21" s="685"/>
      <c r="W21" s="686"/>
    </row>
    <row r="22" spans="2:24" s="137" customFormat="1" ht="25.5" customHeight="1" x14ac:dyDescent="0.15">
      <c r="B22" s="678"/>
      <c r="C22" s="658" t="s">
        <v>364</v>
      </c>
      <c r="D22" s="658"/>
      <c r="E22" s="121"/>
      <c r="F22" s="684"/>
      <c r="G22" s="685"/>
      <c r="H22" s="685"/>
      <c r="I22" s="685"/>
      <c r="J22" s="685"/>
      <c r="K22" s="685"/>
      <c r="L22" s="686"/>
      <c r="M22" s="678"/>
      <c r="N22" s="658" t="s">
        <v>364</v>
      </c>
      <c r="O22" s="658"/>
      <c r="P22" s="121"/>
      <c r="Q22" s="684"/>
      <c r="R22" s="685"/>
      <c r="S22" s="685"/>
      <c r="T22" s="685"/>
      <c r="U22" s="685"/>
      <c r="V22" s="685"/>
      <c r="W22" s="686"/>
    </row>
    <row r="23" spans="2:24" s="137" customFormat="1" ht="25.5" customHeight="1" x14ac:dyDescent="0.15">
      <c r="B23" s="679"/>
      <c r="C23" s="658" t="s">
        <v>365</v>
      </c>
      <c r="D23" s="658"/>
      <c r="E23" s="121"/>
      <c r="F23" s="687"/>
      <c r="G23" s="688"/>
      <c r="H23" s="688"/>
      <c r="I23" s="688"/>
      <c r="J23" s="688"/>
      <c r="K23" s="688"/>
      <c r="L23" s="689"/>
      <c r="M23" s="679"/>
      <c r="N23" s="658" t="s">
        <v>365</v>
      </c>
      <c r="O23" s="658"/>
      <c r="P23" s="121"/>
      <c r="Q23" s="684"/>
      <c r="R23" s="685"/>
      <c r="S23" s="685"/>
      <c r="T23" s="685"/>
      <c r="U23" s="685"/>
      <c r="V23" s="685"/>
      <c r="W23" s="686"/>
    </row>
    <row r="24" spans="2:24" s="137" customFormat="1" ht="25.5" customHeight="1" x14ac:dyDescent="0.15">
      <c r="B24" s="665" t="s">
        <v>552</v>
      </c>
      <c r="C24" s="665"/>
      <c r="D24" s="665"/>
      <c r="E24" s="674"/>
      <c r="F24" s="675"/>
      <c r="G24" s="676"/>
      <c r="H24" s="665" t="s">
        <v>554</v>
      </c>
      <c r="I24" s="665"/>
      <c r="J24" s="674"/>
      <c r="K24" s="675"/>
      <c r="L24" s="676"/>
      <c r="M24" s="665" t="s">
        <v>552</v>
      </c>
      <c r="N24" s="665"/>
      <c r="O24" s="665"/>
      <c r="P24" s="674"/>
      <c r="Q24" s="675"/>
      <c r="R24" s="676"/>
      <c r="S24" s="665" t="s">
        <v>554</v>
      </c>
      <c r="T24" s="665"/>
      <c r="U24" s="666"/>
      <c r="V24" s="666"/>
      <c r="W24" s="666"/>
    </row>
    <row r="25" spans="2:24" s="137" customFormat="1" ht="25.5" customHeight="1" x14ac:dyDescent="0.15">
      <c r="B25" s="425" t="s">
        <v>558</v>
      </c>
      <c r="C25" s="425"/>
      <c r="D25" s="425"/>
      <c r="E25" s="667"/>
      <c r="F25" s="667"/>
      <c r="G25" s="667"/>
      <c r="H25" s="460" t="s">
        <v>559</v>
      </c>
      <c r="I25" s="461"/>
      <c r="J25" s="668"/>
      <c r="K25" s="669"/>
      <c r="L25" s="670"/>
      <c r="M25" s="460" t="s">
        <v>558</v>
      </c>
      <c r="N25" s="461"/>
      <c r="O25" s="462"/>
      <c r="P25" s="671"/>
      <c r="Q25" s="667"/>
      <c r="R25" s="667"/>
      <c r="S25" s="672" t="s">
        <v>559</v>
      </c>
      <c r="T25" s="673"/>
      <c r="U25" s="668"/>
      <c r="V25" s="669"/>
      <c r="W25" s="670"/>
    </row>
    <row r="26" spans="2:24" s="137" customFormat="1" ht="39.75" customHeight="1" x14ac:dyDescent="0.15">
      <c r="B26" s="658" t="s">
        <v>560</v>
      </c>
      <c r="C26" s="658"/>
      <c r="D26" s="658"/>
      <c r="E26" s="659"/>
      <c r="F26" s="660"/>
      <c r="G26" s="660"/>
      <c r="H26" s="660"/>
      <c r="I26" s="660"/>
      <c r="J26" s="660"/>
      <c r="K26" s="660"/>
      <c r="L26" s="661"/>
      <c r="M26" s="658" t="s">
        <v>560</v>
      </c>
      <c r="N26" s="658"/>
      <c r="O26" s="658"/>
      <c r="P26" s="659"/>
      <c r="Q26" s="660"/>
      <c r="R26" s="660"/>
      <c r="S26" s="660"/>
      <c r="T26" s="660"/>
      <c r="U26" s="660"/>
      <c r="V26" s="660"/>
      <c r="W26" s="661"/>
    </row>
    <row r="27" spans="2:24" s="137" customFormat="1" ht="15" customHeight="1" x14ac:dyDescent="0.15">
      <c r="B27" s="141"/>
      <c r="C27" s="662" t="s">
        <v>568</v>
      </c>
      <c r="D27" s="663"/>
      <c r="E27" s="663"/>
      <c r="F27" s="663"/>
      <c r="G27" s="663"/>
      <c r="H27" s="663"/>
      <c r="I27" s="663"/>
      <c r="J27" s="663"/>
      <c r="K27" s="663"/>
      <c r="L27" s="663"/>
      <c r="M27" s="142"/>
      <c r="N27" s="142" t="s">
        <v>569</v>
      </c>
      <c r="O27" s="142"/>
      <c r="P27" s="142"/>
      <c r="Q27" s="142"/>
      <c r="R27" s="142"/>
      <c r="S27" s="142"/>
      <c r="T27" s="142"/>
      <c r="U27" s="142"/>
      <c r="V27" s="142"/>
      <c r="W27" s="142"/>
    </row>
    <row r="28" spans="2:24" s="137" customFormat="1" ht="15" customHeight="1" x14ac:dyDescent="0.15">
      <c r="B28" s="141"/>
      <c r="C28" s="664"/>
      <c r="D28" s="664"/>
      <c r="E28" s="664"/>
      <c r="F28" s="664"/>
      <c r="G28" s="664"/>
      <c r="H28" s="664"/>
      <c r="I28" s="664"/>
      <c r="J28" s="664"/>
      <c r="K28" s="664"/>
      <c r="L28" s="664"/>
      <c r="M28" s="142"/>
      <c r="N28" s="142" t="s">
        <v>570</v>
      </c>
      <c r="O28" s="142"/>
      <c r="P28" s="142"/>
      <c r="Q28" s="142"/>
      <c r="R28" s="142"/>
      <c r="S28" s="142"/>
      <c r="T28" s="142"/>
      <c r="U28" s="142"/>
      <c r="V28" s="142"/>
      <c r="W28" s="142"/>
    </row>
    <row r="29" spans="2:24" ht="15" customHeight="1" x14ac:dyDescent="0.15">
      <c r="C29" s="142" t="s">
        <v>571</v>
      </c>
      <c r="D29" s="4"/>
      <c r="E29" s="4"/>
      <c r="F29" s="4"/>
      <c r="G29" s="4"/>
      <c r="H29" s="4"/>
      <c r="I29" s="4"/>
      <c r="J29" s="4"/>
      <c r="K29" s="4"/>
      <c r="L29" s="4"/>
      <c r="M29" s="4"/>
      <c r="N29" s="143" t="s">
        <v>572</v>
      </c>
      <c r="O29" s="4"/>
      <c r="P29" s="4"/>
      <c r="Q29" s="4"/>
      <c r="R29" s="4"/>
      <c r="S29" s="4"/>
      <c r="T29" s="4"/>
      <c r="U29" s="4"/>
      <c r="V29" s="4"/>
      <c r="W29" s="4"/>
      <c r="X29" s="137"/>
    </row>
    <row r="30" spans="2:24" ht="15" customHeight="1" x14ac:dyDescent="0.15">
      <c r="C30" s="142" t="s">
        <v>573</v>
      </c>
      <c r="D30" s="4"/>
      <c r="E30" s="4"/>
      <c r="F30" s="4"/>
      <c r="G30" s="4"/>
      <c r="H30" s="4"/>
      <c r="I30" s="4"/>
      <c r="J30" s="4"/>
      <c r="K30" s="4"/>
      <c r="L30" s="4"/>
      <c r="M30" s="4"/>
      <c r="N30" s="143" t="s">
        <v>574</v>
      </c>
      <c r="O30" s="4"/>
      <c r="P30" s="4"/>
      <c r="Q30" s="4"/>
      <c r="R30" s="4"/>
      <c r="S30" s="4"/>
      <c r="T30" s="4"/>
      <c r="U30" s="4"/>
      <c r="V30" s="4"/>
      <c r="W30" s="4"/>
      <c r="X30" s="137"/>
    </row>
    <row r="31" spans="2:24" ht="15.6" customHeight="1" x14ac:dyDescent="0.15">
      <c r="C31" s="126"/>
      <c r="N31" s="126"/>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1">
    <dataValidation type="list" allowBlank="1" showInputMessage="1" showErrorMessage="1" sqref="E8 E19 P8 P19" xr:uid="{3FC3182E-6855-4861-B15E-9CA8BD58A45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5B424-AF8F-48AD-964F-F1F591776DF0}">
  <sheetPr codeName="Sheet61"/>
  <dimension ref="B1:Z59"/>
  <sheetViews>
    <sheetView showGridLines="0" showZeros="0" view="pageBreakPreview" zoomScaleNormal="85" zoomScaleSheetLayoutView="100" workbookViewId="0"/>
  </sheetViews>
  <sheetFormatPr defaultColWidth="7.625" defaultRowHeight="27.95" customHeight="1" x14ac:dyDescent="0.15"/>
  <cols>
    <col min="1" max="1" width="7" style="133" customWidth="1"/>
    <col min="2" max="2" width="7.375" style="133" customWidth="1"/>
    <col min="3" max="3" width="5.875" style="133" customWidth="1"/>
    <col min="4" max="6" width="6.875" style="133" customWidth="1"/>
    <col min="7" max="8" width="5.875" style="133" customWidth="1"/>
    <col min="9" max="9" width="8.875" style="133" customWidth="1"/>
    <col min="10" max="10" width="7.375" style="133" customWidth="1"/>
    <col min="11" max="11" width="5.875" style="133" customWidth="1"/>
    <col min="12" max="14" width="6.75" style="133" customWidth="1"/>
    <col min="15" max="16" width="5.875" style="133" customWidth="1"/>
    <col min="17" max="17" width="8.875" style="133" customWidth="1"/>
    <col min="18" max="18" width="7.375" style="133" customWidth="1"/>
    <col min="19" max="19" width="5.875" style="133" customWidth="1"/>
    <col min="20" max="22" width="6.75" style="133" customWidth="1"/>
    <col min="23" max="24" width="5.875" style="133" customWidth="1"/>
    <col min="25" max="25" width="8.875" style="133" customWidth="1"/>
    <col min="26" max="16384" width="7.625" style="133"/>
  </cols>
  <sheetData>
    <row r="1" spans="2:25" ht="9" customHeight="1" x14ac:dyDescent="0.15"/>
    <row r="2" spans="2:25" ht="18" customHeight="1" x14ac:dyDescent="0.15">
      <c r="B2" s="144" t="s">
        <v>805</v>
      </c>
    </row>
    <row r="3" spans="2:25" ht="25.15" customHeight="1" x14ac:dyDescent="0.15">
      <c r="B3" s="755" t="s">
        <v>541</v>
      </c>
      <c r="C3" s="755"/>
      <c r="D3" s="755"/>
      <c r="E3" s="756" t="s">
        <v>277</v>
      </c>
      <c r="F3" s="756"/>
      <c r="G3" s="756"/>
      <c r="H3" s="756"/>
      <c r="I3" s="736" t="s">
        <v>542</v>
      </c>
      <c r="J3" s="741"/>
      <c r="K3" s="737"/>
      <c r="L3" s="704" t="s">
        <v>279</v>
      </c>
      <c r="M3" s="705"/>
      <c r="N3" s="706"/>
      <c r="O3" s="757" t="s">
        <v>543</v>
      </c>
      <c r="P3" s="758"/>
      <c r="Q3" s="759"/>
      <c r="R3" s="763" t="s">
        <v>281</v>
      </c>
      <c r="S3" s="764"/>
      <c r="T3" s="765"/>
      <c r="U3" s="742" t="s">
        <v>806</v>
      </c>
      <c r="V3" s="743"/>
      <c r="W3" s="744">
        <v>45635</v>
      </c>
      <c r="X3" s="745"/>
      <c r="Y3" s="746"/>
    </row>
    <row r="4" spans="2:25" ht="25.15" customHeight="1" x14ac:dyDescent="0.15">
      <c r="B4" s="750" t="s">
        <v>544</v>
      </c>
      <c r="C4" s="750"/>
      <c r="D4" s="750"/>
      <c r="E4" s="751" t="s">
        <v>284</v>
      </c>
      <c r="F4" s="751"/>
      <c r="G4" s="751"/>
      <c r="H4" s="751"/>
      <c r="I4" s="736" t="s">
        <v>545</v>
      </c>
      <c r="J4" s="741"/>
      <c r="K4" s="737"/>
      <c r="L4" s="674" t="s">
        <v>286</v>
      </c>
      <c r="M4" s="675"/>
      <c r="N4" s="676"/>
      <c r="O4" s="760"/>
      <c r="P4" s="761"/>
      <c r="Q4" s="762"/>
      <c r="R4" s="752" t="s">
        <v>287</v>
      </c>
      <c r="S4" s="753"/>
      <c r="T4" s="754"/>
      <c r="U4" s="627"/>
      <c r="V4" s="628"/>
      <c r="W4" s="747"/>
      <c r="X4" s="748"/>
      <c r="Y4" s="749"/>
    </row>
    <row r="5" spans="2:25" ht="15" customHeight="1" x14ac:dyDescent="0.15">
      <c r="B5" s="736" t="s">
        <v>807</v>
      </c>
      <c r="C5" s="741"/>
      <c r="D5" s="737"/>
      <c r="E5" s="145" t="s">
        <v>213</v>
      </c>
      <c r="F5" s="736" t="s">
        <v>808</v>
      </c>
      <c r="G5" s="741"/>
      <c r="H5" s="737"/>
      <c r="I5" s="146">
        <v>1</v>
      </c>
      <c r="J5" s="736" t="s">
        <v>807</v>
      </c>
      <c r="K5" s="741"/>
      <c r="L5" s="737"/>
      <c r="M5" s="145" t="s">
        <v>214</v>
      </c>
      <c r="N5" s="736" t="s">
        <v>808</v>
      </c>
      <c r="O5" s="741"/>
      <c r="P5" s="737"/>
      <c r="Q5" s="146">
        <v>1</v>
      </c>
      <c r="R5" s="736" t="s">
        <v>807</v>
      </c>
      <c r="S5" s="741"/>
      <c r="T5" s="737"/>
      <c r="U5" s="145" t="s">
        <v>215</v>
      </c>
      <c r="V5" s="736" t="s">
        <v>808</v>
      </c>
      <c r="W5" s="741"/>
      <c r="X5" s="737"/>
      <c r="Y5" s="146">
        <v>1</v>
      </c>
    </row>
    <row r="6" spans="2:25" ht="15" customHeight="1" x14ac:dyDescent="0.15">
      <c r="B6" s="736" t="s">
        <v>809</v>
      </c>
      <c r="C6" s="741"/>
      <c r="D6" s="121" t="s">
        <v>510</v>
      </c>
      <c r="E6" s="738" t="s">
        <v>511</v>
      </c>
      <c r="F6" s="739"/>
      <c r="G6" s="739"/>
      <c r="H6" s="739"/>
      <c r="I6" s="740"/>
      <c r="J6" s="736" t="s">
        <v>809</v>
      </c>
      <c r="K6" s="741"/>
      <c r="L6" s="121" t="s">
        <v>510</v>
      </c>
      <c r="M6" s="738" t="s">
        <v>511</v>
      </c>
      <c r="N6" s="739"/>
      <c r="O6" s="739"/>
      <c r="P6" s="739"/>
      <c r="Q6" s="740"/>
      <c r="R6" s="736" t="s">
        <v>809</v>
      </c>
      <c r="S6" s="741"/>
      <c r="T6" s="121" t="s">
        <v>510</v>
      </c>
      <c r="U6" s="738" t="s">
        <v>511</v>
      </c>
      <c r="V6" s="739"/>
      <c r="W6" s="739"/>
      <c r="X6" s="739"/>
      <c r="Y6" s="740"/>
    </row>
    <row r="7" spans="2:25" ht="15" customHeight="1" x14ac:dyDescent="0.15">
      <c r="B7" s="736" t="s">
        <v>810</v>
      </c>
      <c r="C7" s="737"/>
      <c r="D7" s="704" t="s">
        <v>512</v>
      </c>
      <c r="E7" s="706"/>
      <c r="F7" s="736" t="s">
        <v>811</v>
      </c>
      <c r="G7" s="737"/>
      <c r="H7" s="571" t="s">
        <v>513</v>
      </c>
      <c r="I7" s="571"/>
      <c r="J7" s="736" t="s">
        <v>810</v>
      </c>
      <c r="K7" s="737"/>
      <c r="L7" s="704" t="s">
        <v>512</v>
      </c>
      <c r="M7" s="706"/>
      <c r="N7" s="736" t="s">
        <v>811</v>
      </c>
      <c r="O7" s="737"/>
      <c r="P7" s="571" t="s">
        <v>513</v>
      </c>
      <c r="Q7" s="571"/>
      <c r="R7" s="736" t="s">
        <v>810</v>
      </c>
      <c r="S7" s="737"/>
      <c r="T7" s="704" t="s">
        <v>512</v>
      </c>
      <c r="U7" s="706"/>
      <c r="V7" s="736" t="s">
        <v>811</v>
      </c>
      <c r="W7" s="737"/>
      <c r="X7" s="571" t="s">
        <v>513</v>
      </c>
      <c r="Y7" s="571"/>
    </row>
    <row r="8" spans="2:25" ht="15" customHeight="1" x14ac:dyDescent="0.15">
      <c r="B8" s="734" t="s">
        <v>812</v>
      </c>
      <c r="C8" s="734"/>
      <c r="D8" s="121" t="s">
        <v>515</v>
      </c>
      <c r="E8" s="147" t="s">
        <v>813</v>
      </c>
      <c r="F8" s="735" t="s">
        <v>814</v>
      </c>
      <c r="G8" s="735"/>
      <c r="H8" s="735"/>
      <c r="I8" s="735"/>
      <c r="J8" s="734" t="s">
        <v>812</v>
      </c>
      <c r="K8" s="734"/>
      <c r="L8" s="121" t="s">
        <v>515</v>
      </c>
      <c r="M8" s="147" t="s">
        <v>813</v>
      </c>
      <c r="N8" s="735" t="s">
        <v>814</v>
      </c>
      <c r="O8" s="735"/>
      <c r="P8" s="735"/>
      <c r="Q8" s="735"/>
      <c r="R8" s="734" t="s">
        <v>812</v>
      </c>
      <c r="S8" s="734"/>
      <c r="T8" s="121" t="s">
        <v>515</v>
      </c>
      <c r="U8" s="147" t="s">
        <v>813</v>
      </c>
      <c r="V8" s="735" t="s">
        <v>814</v>
      </c>
      <c r="W8" s="735"/>
      <c r="X8" s="735"/>
      <c r="Y8" s="735"/>
    </row>
    <row r="9" spans="2:25" s="137" customFormat="1" ht="14.1" customHeight="1" x14ac:dyDescent="0.15">
      <c r="B9" s="722"/>
      <c r="C9" s="722"/>
      <c r="D9" s="722"/>
      <c r="E9" s="722"/>
      <c r="F9" s="722"/>
      <c r="G9" s="722"/>
      <c r="H9" s="722"/>
      <c r="I9" s="722"/>
      <c r="J9" s="724"/>
      <c r="K9" s="724"/>
      <c r="L9" s="724"/>
      <c r="M9" s="724"/>
      <c r="N9" s="724"/>
      <c r="O9" s="724"/>
      <c r="P9" s="724"/>
      <c r="Q9" s="724"/>
      <c r="R9" s="729"/>
      <c r="S9" s="729"/>
      <c r="T9" s="729"/>
      <c r="U9" s="729"/>
      <c r="V9" s="729"/>
      <c r="W9" s="729"/>
      <c r="X9" s="729"/>
      <c r="Y9" s="730"/>
    </row>
    <row r="10" spans="2:25" s="137" customFormat="1" ht="14.1" customHeight="1" x14ac:dyDescent="0.15">
      <c r="B10" s="723"/>
      <c r="C10" s="723"/>
      <c r="D10" s="723"/>
      <c r="E10" s="723"/>
      <c r="F10" s="723"/>
      <c r="G10" s="723"/>
      <c r="H10" s="723"/>
      <c r="I10" s="723"/>
      <c r="J10" s="724"/>
      <c r="K10" s="724"/>
      <c r="L10" s="724"/>
      <c r="M10" s="724"/>
      <c r="N10" s="724"/>
      <c r="O10" s="724"/>
      <c r="P10" s="724"/>
      <c r="Q10" s="724"/>
      <c r="R10" s="729"/>
      <c r="S10" s="729"/>
      <c r="T10" s="729"/>
      <c r="U10" s="729"/>
      <c r="V10" s="729"/>
      <c r="W10" s="729"/>
      <c r="X10" s="729"/>
      <c r="Y10" s="730"/>
    </row>
    <row r="11" spans="2:25" s="137" customFormat="1" ht="14.1" customHeight="1" x14ac:dyDescent="0.15">
      <c r="B11" s="723"/>
      <c r="C11" s="723"/>
      <c r="D11" s="723"/>
      <c r="E11" s="723"/>
      <c r="F11" s="723"/>
      <c r="G11" s="723"/>
      <c r="H11" s="723"/>
      <c r="I11" s="723"/>
      <c r="J11" s="724"/>
      <c r="K11" s="724"/>
      <c r="L11" s="724"/>
      <c r="M11" s="724"/>
      <c r="N11" s="724"/>
      <c r="O11" s="724"/>
      <c r="P11" s="724"/>
      <c r="Q11" s="724"/>
      <c r="R11" s="729"/>
      <c r="S11" s="729"/>
      <c r="T11" s="729"/>
      <c r="U11" s="729"/>
      <c r="V11" s="729"/>
      <c r="W11" s="729"/>
      <c r="X11" s="729"/>
      <c r="Y11" s="730"/>
    </row>
    <row r="12" spans="2:25" s="137" customFormat="1" ht="14.1" customHeight="1" x14ac:dyDescent="0.15">
      <c r="B12" s="723"/>
      <c r="C12" s="723"/>
      <c r="D12" s="723"/>
      <c r="E12" s="723"/>
      <c r="F12" s="723"/>
      <c r="G12" s="723"/>
      <c r="H12" s="723"/>
      <c r="I12" s="723"/>
      <c r="J12" s="724"/>
      <c r="K12" s="724"/>
      <c r="L12" s="724"/>
      <c r="M12" s="724"/>
      <c r="N12" s="724"/>
      <c r="O12" s="724"/>
      <c r="P12" s="724"/>
      <c r="Q12" s="724"/>
      <c r="R12" s="729"/>
      <c r="S12" s="729"/>
      <c r="T12" s="729"/>
      <c r="U12" s="729"/>
      <c r="V12" s="729"/>
      <c r="W12" s="729"/>
      <c r="X12" s="729"/>
      <c r="Y12" s="730"/>
    </row>
    <row r="13" spans="2:25" s="137" customFormat="1" ht="14.1" customHeight="1" x14ac:dyDescent="0.15">
      <c r="B13" s="723"/>
      <c r="C13" s="723"/>
      <c r="D13" s="723"/>
      <c r="E13" s="723"/>
      <c r="F13" s="723"/>
      <c r="G13" s="723"/>
      <c r="H13" s="723"/>
      <c r="I13" s="723"/>
      <c r="J13" s="724"/>
      <c r="K13" s="724"/>
      <c r="L13" s="724"/>
      <c r="M13" s="724"/>
      <c r="N13" s="724"/>
      <c r="O13" s="724"/>
      <c r="P13" s="724"/>
      <c r="Q13" s="724"/>
      <c r="R13" s="729"/>
      <c r="S13" s="729"/>
      <c r="T13" s="729"/>
      <c r="U13" s="729"/>
      <c r="V13" s="729"/>
      <c r="W13" s="729"/>
      <c r="X13" s="729"/>
      <c r="Y13" s="730"/>
    </row>
    <row r="14" spans="2:25" s="137" customFormat="1" ht="14.1" customHeight="1" x14ac:dyDescent="0.15">
      <c r="B14" s="723"/>
      <c r="C14" s="723"/>
      <c r="D14" s="723"/>
      <c r="E14" s="723"/>
      <c r="F14" s="723"/>
      <c r="G14" s="723"/>
      <c r="H14" s="723"/>
      <c r="I14" s="723"/>
      <c r="J14" s="724"/>
      <c r="K14" s="724"/>
      <c r="L14" s="724"/>
      <c r="M14" s="724"/>
      <c r="N14" s="724"/>
      <c r="O14" s="724"/>
      <c r="P14" s="724"/>
      <c r="Q14" s="724"/>
      <c r="R14" s="729"/>
      <c r="S14" s="729"/>
      <c r="T14" s="729"/>
      <c r="U14" s="729"/>
      <c r="V14" s="729"/>
      <c r="W14" s="729"/>
      <c r="X14" s="729"/>
      <c r="Y14" s="730"/>
    </row>
    <row r="15" spans="2:25" s="137" customFormat="1" ht="14.1" customHeight="1" x14ac:dyDescent="0.15">
      <c r="B15" s="723"/>
      <c r="C15" s="723"/>
      <c r="D15" s="723"/>
      <c r="E15" s="723"/>
      <c r="F15" s="723"/>
      <c r="G15" s="723"/>
      <c r="H15" s="723"/>
      <c r="I15" s="723"/>
      <c r="J15" s="724"/>
      <c r="K15" s="724"/>
      <c r="L15" s="724"/>
      <c r="M15" s="724"/>
      <c r="N15" s="724"/>
      <c r="O15" s="724"/>
      <c r="P15" s="724"/>
      <c r="Q15" s="724"/>
      <c r="R15" s="729"/>
      <c r="S15" s="729"/>
      <c r="T15" s="729"/>
      <c r="U15" s="729"/>
      <c r="V15" s="729"/>
      <c r="W15" s="729"/>
      <c r="X15" s="729"/>
      <c r="Y15" s="730"/>
    </row>
    <row r="16" spans="2:25" s="137" customFormat="1" ht="14.1" customHeight="1" x14ac:dyDescent="0.15">
      <c r="B16" s="723"/>
      <c r="C16" s="723"/>
      <c r="D16" s="723"/>
      <c r="E16" s="723"/>
      <c r="F16" s="723"/>
      <c r="G16" s="723"/>
      <c r="H16" s="723"/>
      <c r="I16" s="723"/>
      <c r="J16" s="724"/>
      <c r="K16" s="724"/>
      <c r="L16" s="724"/>
      <c r="M16" s="724"/>
      <c r="N16" s="724"/>
      <c r="O16" s="724"/>
      <c r="P16" s="724"/>
      <c r="Q16" s="724"/>
      <c r="R16" s="729"/>
      <c r="S16" s="729"/>
      <c r="T16" s="729"/>
      <c r="U16" s="729"/>
      <c r="V16" s="729"/>
      <c r="W16" s="729"/>
      <c r="X16" s="729"/>
      <c r="Y16" s="730"/>
    </row>
    <row r="17" spans="2:25" s="137" customFormat="1" ht="14.1" customHeight="1" x14ac:dyDescent="0.15">
      <c r="B17" s="723"/>
      <c r="C17" s="723"/>
      <c r="D17" s="723"/>
      <c r="E17" s="723"/>
      <c r="F17" s="723"/>
      <c r="G17" s="723"/>
      <c r="H17" s="723"/>
      <c r="I17" s="723"/>
      <c r="J17" s="724"/>
      <c r="K17" s="724"/>
      <c r="L17" s="724"/>
      <c r="M17" s="724"/>
      <c r="N17" s="724"/>
      <c r="O17" s="724"/>
      <c r="P17" s="724"/>
      <c r="Q17" s="724"/>
      <c r="R17" s="729"/>
      <c r="S17" s="729"/>
      <c r="T17" s="729"/>
      <c r="U17" s="729"/>
      <c r="V17" s="729"/>
      <c r="W17" s="729"/>
      <c r="X17" s="729"/>
      <c r="Y17" s="730"/>
    </row>
    <row r="18" spans="2:25" s="137" customFormat="1" ht="14.1" customHeight="1" x14ac:dyDescent="0.15">
      <c r="B18" s="723"/>
      <c r="C18" s="723"/>
      <c r="D18" s="723"/>
      <c r="E18" s="723"/>
      <c r="F18" s="723"/>
      <c r="G18" s="723"/>
      <c r="H18" s="723"/>
      <c r="I18" s="723"/>
      <c r="J18" s="724"/>
      <c r="K18" s="724"/>
      <c r="L18" s="724"/>
      <c r="M18" s="724"/>
      <c r="N18" s="724"/>
      <c r="O18" s="724"/>
      <c r="P18" s="724"/>
      <c r="Q18" s="724"/>
      <c r="R18" s="729"/>
      <c r="S18" s="729"/>
      <c r="T18" s="729"/>
      <c r="U18" s="729"/>
      <c r="V18" s="729"/>
      <c r="W18" s="729"/>
      <c r="X18" s="729"/>
      <c r="Y18" s="730"/>
    </row>
    <row r="19" spans="2:25" s="137" customFormat="1" ht="14.1" customHeight="1" x14ac:dyDescent="0.15">
      <c r="B19" s="723"/>
      <c r="C19" s="723"/>
      <c r="D19" s="723"/>
      <c r="E19" s="723"/>
      <c r="F19" s="723"/>
      <c r="G19" s="723"/>
      <c r="H19" s="723"/>
      <c r="I19" s="723"/>
      <c r="J19" s="724"/>
      <c r="K19" s="724"/>
      <c r="L19" s="724"/>
      <c r="M19" s="724"/>
      <c r="N19" s="724"/>
      <c r="O19" s="724"/>
      <c r="P19" s="724"/>
      <c r="Q19" s="724"/>
      <c r="R19" s="729"/>
      <c r="S19" s="729"/>
      <c r="T19" s="729"/>
      <c r="U19" s="729"/>
      <c r="V19" s="729"/>
      <c r="W19" s="729"/>
      <c r="X19" s="729"/>
      <c r="Y19" s="730"/>
    </row>
    <row r="20" spans="2:25" s="137" customFormat="1" ht="14.1" customHeight="1" x14ac:dyDescent="0.15">
      <c r="B20" s="723"/>
      <c r="C20" s="723"/>
      <c r="D20" s="723"/>
      <c r="E20" s="723"/>
      <c r="F20" s="723"/>
      <c r="G20" s="723"/>
      <c r="H20" s="723"/>
      <c r="I20" s="723"/>
      <c r="J20" s="724"/>
      <c r="K20" s="724"/>
      <c r="L20" s="724"/>
      <c r="M20" s="724"/>
      <c r="N20" s="724"/>
      <c r="O20" s="724"/>
      <c r="P20" s="724"/>
      <c r="Q20" s="724"/>
      <c r="R20" s="729"/>
      <c r="S20" s="729"/>
      <c r="T20" s="729"/>
      <c r="U20" s="729"/>
      <c r="V20" s="729"/>
      <c r="W20" s="729"/>
      <c r="X20" s="729"/>
      <c r="Y20" s="730"/>
    </row>
    <row r="21" spans="2:25" s="137" customFormat="1" ht="14.1" customHeight="1" x14ac:dyDescent="0.15">
      <c r="B21" s="723"/>
      <c r="C21" s="723"/>
      <c r="D21" s="723"/>
      <c r="E21" s="723"/>
      <c r="F21" s="723"/>
      <c r="G21" s="723"/>
      <c r="H21" s="723"/>
      <c r="I21" s="723"/>
      <c r="J21" s="724"/>
      <c r="K21" s="724"/>
      <c r="L21" s="724"/>
      <c r="M21" s="724"/>
      <c r="N21" s="724"/>
      <c r="O21" s="724"/>
      <c r="P21" s="724"/>
      <c r="Q21" s="724"/>
      <c r="R21" s="729"/>
      <c r="S21" s="729"/>
      <c r="T21" s="729"/>
      <c r="U21" s="729"/>
      <c r="V21" s="729"/>
      <c r="W21" s="729"/>
      <c r="X21" s="729"/>
      <c r="Y21" s="730"/>
    </row>
    <row r="22" spans="2:25" ht="15" customHeight="1" x14ac:dyDescent="0.15">
      <c r="B22" s="736" t="s">
        <v>807</v>
      </c>
      <c r="C22" s="741"/>
      <c r="D22" s="737"/>
      <c r="E22" s="145" t="s">
        <v>231</v>
      </c>
      <c r="F22" s="736" t="s">
        <v>808</v>
      </c>
      <c r="G22" s="741"/>
      <c r="H22" s="737"/>
      <c r="I22" s="146">
        <v>1</v>
      </c>
      <c r="J22" s="736" t="s">
        <v>807</v>
      </c>
      <c r="K22" s="741"/>
      <c r="L22" s="737"/>
      <c r="M22" s="145" t="s">
        <v>232</v>
      </c>
      <c r="N22" s="736" t="s">
        <v>808</v>
      </c>
      <c r="O22" s="741"/>
      <c r="P22" s="737"/>
      <c r="Q22" s="146">
        <v>1</v>
      </c>
      <c r="R22" s="736" t="s">
        <v>807</v>
      </c>
      <c r="S22" s="741"/>
      <c r="T22" s="737"/>
      <c r="U22" s="145" t="s">
        <v>261</v>
      </c>
      <c r="V22" s="736" t="s">
        <v>808</v>
      </c>
      <c r="W22" s="741"/>
      <c r="X22" s="737"/>
      <c r="Y22" s="146">
        <v>1</v>
      </c>
    </row>
    <row r="23" spans="2:25" ht="15" customHeight="1" x14ac:dyDescent="0.15">
      <c r="B23" s="736" t="s">
        <v>809</v>
      </c>
      <c r="C23" s="741"/>
      <c r="D23" s="121" t="s">
        <v>510</v>
      </c>
      <c r="E23" s="738" t="s">
        <v>511</v>
      </c>
      <c r="F23" s="739"/>
      <c r="G23" s="739"/>
      <c r="H23" s="739"/>
      <c r="I23" s="740"/>
      <c r="J23" s="736" t="s">
        <v>809</v>
      </c>
      <c r="K23" s="741"/>
      <c r="L23" s="121" t="s">
        <v>510</v>
      </c>
      <c r="M23" s="738" t="s">
        <v>511</v>
      </c>
      <c r="N23" s="739"/>
      <c r="O23" s="739"/>
      <c r="P23" s="739"/>
      <c r="Q23" s="740"/>
      <c r="R23" s="736" t="s">
        <v>809</v>
      </c>
      <c r="S23" s="741"/>
      <c r="T23" s="121" t="s">
        <v>510</v>
      </c>
      <c r="U23" s="738" t="s">
        <v>146</v>
      </c>
      <c r="V23" s="739"/>
      <c r="W23" s="739"/>
      <c r="X23" s="739"/>
      <c r="Y23" s="740"/>
    </row>
    <row r="24" spans="2:25" ht="15" customHeight="1" x14ac:dyDescent="0.15">
      <c r="B24" s="736" t="s">
        <v>810</v>
      </c>
      <c r="C24" s="737"/>
      <c r="D24" s="704" t="s">
        <v>512</v>
      </c>
      <c r="E24" s="706"/>
      <c r="F24" s="736" t="s">
        <v>811</v>
      </c>
      <c r="G24" s="737"/>
      <c r="H24" s="571" t="s">
        <v>513</v>
      </c>
      <c r="I24" s="571"/>
      <c r="J24" s="736" t="s">
        <v>810</v>
      </c>
      <c r="K24" s="737"/>
      <c r="L24" s="704" t="s">
        <v>512</v>
      </c>
      <c r="M24" s="706"/>
      <c r="N24" s="736" t="s">
        <v>811</v>
      </c>
      <c r="O24" s="737"/>
      <c r="P24" s="571" t="s">
        <v>513</v>
      </c>
      <c r="Q24" s="571"/>
      <c r="R24" s="736" t="s">
        <v>810</v>
      </c>
      <c r="S24" s="737"/>
      <c r="T24" s="704" t="s">
        <v>517</v>
      </c>
      <c r="U24" s="706"/>
      <c r="V24" s="736" t="s">
        <v>811</v>
      </c>
      <c r="W24" s="737"/>
      <c r="X24" s="571" t="s">
        <v>513</v>
      </c>
      <c r="Y24" s="571"/>
    </row>
    <row r="25" spans="2:25" ht="15" customHeight="1" x14ac:dyDescent="0.15">
      <c r="B25" s="734" t="s">
        <v>812</v>
      </c>
      <c r="C25" s="734"/>
      <c r="D25" s="121" t="s">
        <v>515</v>
      </c>
      <c r="E25" s="147" t="s">
        <v>813</v>
      </c>
      <c r="F25" s="735" t="s">
        <v>814</v>
      </c>
      <c r="G25" s="735"/>
      <c r="H25" s="735"/>
      <c r="I25" s="735"/>
      <c r="J25" s="734" t="s">
        <v>812</v>
      </c>
      <c r="K25" s="734"/>
      <c r="L25" s="121" t="s">
        <v>515</v>
      </c>
      <c r="M25" s="147" t="s">
        <v>813</v>
      </c>
      <c r="N25" s="735" t="s">
        <v>814</v>
      </c>
      <c r="O25" s="735"/>
      <c r="P25" s="735"/>
      <c r="Q25" s="735"/>
      <c r="R25" s="734" t="s">
        <v>812</v>
      </c>
      <c r="S25" s="734"/>
      <c r="T25" s="121" t="s">
        <v>515</v>
      </c>
      <c r="U25" s="147" t="s">
        <v>813</v>
      </c>
      <c r="V25" s="735" t="s">
        <v>815</v>
      </c>
      <c r="W25" s="735"/>
      <c r="X25" s="735"/>
      <c r="Y25" s="735"/>
    </row>
    <row r="26" spans="2:25" s="137" customFormat="1" ht="14.1" customHeight="1" x14ac:dyDescent="0.15">
      <c r="B26" s="722"/>
      <c r="C26" s="722"/>
      <c r="D26" s="722"/>
      <c r="E26" s="722"/>
      <c r="F26" s="722"/>
      <c r="G26" s="722"/>
      <c r="H26" s="722"/>
      <c r="I26" s="722"/>
      <c r="J26" s="724"/>
      <c r="K26" s="724"/>
      <c r="L26" s="724"/>
      <c r="M26" s="724"/>
      <c r="N26" s="724"/>
      <c r="O26" s="724"/>
      <c r="P26" s="724"/>
      <c r="Q26" s="724"/>
      <c r="R26" s="725"/>
      <c r="S26" s="726"/>
      <c r="T26" s="726"/>
      <c r="U26" s="726"/>
      <c r="V26" s="726"/>
      <c r="W26" s="726"/>
      <c r="X26" s="726"/>
      <c r="Y26" s="727"/>
    </row>
    <row r="27" spans="2:25" s="137" customFormat="1" ht="14.1" customHeight="1" x14ac:dyDescent="0.15">
      <c r="B27" s="723"/>
      <c r="C27" s="723"/>
      <c r="D27" s="723"/>
      <c r="E27" s="723"/>
      <c r="F27" s="723"/>
      <c r="G27" s="723"/>
      <c r="H27" s="723"/>
      <c r="I27" s="723"/>
      <c r="J27" s="724"/>
      <c r="K27" s="724"/>
      <c r="L27" s="724"/>
      <c r="M27" s="724"/>
      <c r="N27" s="724"/>
      <c r="O27" s="724"/>
      <c r="P27" s="724"/>
      <c r="Q27" s="724"/>
      <c r="R27" s="728"/>
      <c r="S27" s="729"/>
      <c r="T27" s="729"/>
      <c r="U27" s="729"/>
      <c r="V27" s="729"/>
      <c r="W27" s="729"/>
      <c r="X27" s="729"/>
      <c r="Y27" s="730"/>
    </row>
    <row r="28" spans="2:25" s="137" customFormat="1" ht="14.1" customHeight="1" x14ac:dyDescent="0.15">
      <c r="B28" s="723"/>
      <c r="C28" s="723"/>
      <c r="D28" s="723"/>
      <c r="E28" s="723"/>
      <c r="F28" s="723"/>
      <c r="G28" s="723"/>
      <c r="H28" s="723"/>
      <c r="I28" s="723"/>
      <c r="J28" s="724"/>
      <c r="K28" s="724"/>
      <c r="L28" s="724"/>
      <c r="M28" s="724"/>
      <c r="N28" s="724"/>
      <c r="O28" s="724"/>
      <c r="P28" s="724"/>
      <c r="Q28" s="724"/>
      <c r="R28" s="728"/>
      <c r="S28" s="729"/>
      <c r="T28" s="729"/>
      <c r="U28" s="729"/>
      <c r="V28" s="729"/>
      <c r="W28" s="729"/>
      <c r="X28" s="729"/>
      <c r="Y28" s="730"/>
    </row>
    <row r="29" spans="2:25" s="137" customFormat="1" ht="14.1" customHeight="1" x14ac:dyDescent="0.15">
      <c r="B29" s="723"/>
      <c r="C29" s="723"/>
      <c r="D29" s="723"/>
      <c r="E29" s="723"/>
      <c r="F29" s="723"/>
      <c r="G29" s="723"/>
      <c r="H29" s="723"/>
      <c r="I29" s="723"/>
      <c r="J29" s="724"/>
      <c r="K29" s="724"/>
      <c r="L29" s="724"/>
      <c r="M29" s="724"/>
      <c r="N29" s="724"/>
      <c r="O29" s="724"/>
      <c r="P29" s="724"/>
      <c r="Q29" s="724"/>
      <c r="R29" s="728"/>
      <c r="S29" s="729"/>
      <c r="T29" s="729"/>
      <c r="U29" s="729"/>
      <c r="V29" s="729"/>
      <c r="W29" s="729"/>
      <c r="X29" s="729"/>
      <c r="Y29" s="730"/>
    </row>
    <row r="30" spans="2:25" s="137" customFormat="1" ht="14.1" customHeight="1" x14ac:dyDescent="0.15">
      <c r="B30" s="723"/>
      <c r="C30" s="723"/>
      <c r="D30" s="723"/>
      <c r="E30" s="723"/>
      <c r="F30" s="723"/>
      <c r="G30" s="723"/>
      <c r="H30" s="723"/>
      <c r="I30" s="723"/>
      <c r="J30" s="724"/>
      <c r="K30" s="724"/>
      <c r="L30" s="724"/>
      <c r="M30" s="724"/>
      <c r="N30" s="724"/>
      <c r="O30" s="724"/>
      <c r="P30" s="724"/>
      <c r="Q30" s="724"/>
      <c r="R30" s="728"/>
      <c r="S30" s="729"/>
      <c r="T30" s="729"/>
      <c r="U30" s="729"/>
      <c r="V30" s="729"/>
      <c r="W30" s="729"/>
      <c r="X30" s="729"/>
      <c r="Y30" s="730"/>
    </row>
    <row r="31" spans="2:25" s="137" customFormat="1" ht="14.1" customHeight="1" x14ac:dyDescent="0.15">
      <c r="B31" s="723"/>
      <c r="C31" s="723"/>
      <c r="D31" s="723"/>
      <c r="E31" s="723"/>
      <c r="F31" s="723"/>
      <c r="G31" s="723"/>
      <c r="H31" s="723"/>
      <c r="I31" s="723"/>
      <c r="J31" s="724"/>
      <c r="K31" s="724"/>
      <c r="L31" s="724"/>
      <c r="M31" s="724"/>
      <c r="N31" s="724"/>
      <c r="O31" s="724"/>
      <c r="P31" s="724"/>
      <c r="Q31" s="724"/>
      <c r="R31" s="728"/>
      <c r="S31" s="729"/>
      <c r="T31" s="729"/>
      <c r="U31" s="729"/>
      <c r="V31" s="729"/>
      <c r="W31" s="729"/>
      <c r="X31" s="729"/>
      <c r="Y31" s="730"/>
    </row>
    <row r="32" spans="2:25" s="137" customFormat="1" ht="14.1" customHeight="1" x14ac:dyDescent="0.15">
      <c r="B32" s="723"/>
      <c r="C32" s="723"/>
      <c r="D32" s="723"/>
      <c r="E32" s="723"/>
      <c r="F32" s="723"/>
      <c r="G32" s="723"/>
      <c r="H32" s="723"/>
      <c r="I32" s="723"/>
      <c r="J32" s="724"/>
      <c r="K32" s="724"/>
      <c r="L32" s="724"/>
      <c r="M32" s="724"/>
      <c r="N32" s="724"/>
      <c r="O32" s="724"/>
      <c r="P32" s="724"/>
      <c r="Q32" s="724"/>
      <c r="R32" s="728"/>
      <c r="S32" s="729"/>
      <c r="T32" s="729"/>
      <c r="U32" s="729"/>
      <c r="V32" s="729"/>
      <c r="W32" s="729"/>
      <c r="X32" s="729"/>
      <c r="Y32" s="730"/>
    </row>
    <row r="33" spans="2:25" s="137" customFormat="1" ht="14.1" customHeight="1" x14ac:dyDescent="0.15">
      <c r="B33" s="723"/>
      <c r="C33" s="723"/>
      <c r="D33" s="723"/>
      <c r="E33" s="723"/>
      <c r="F33" s="723"/>
      <c r="G33" s="723"/>
      <c r="H33" s="723"/>
      <c r="I33" s="723"/>
      <c r="J33" s="724"/>
      <c r="K33" s="724"/>
      <c r="L33" s="724"/>
      <c r="M33" s="724"/>
      <c r="N33" s="724"/>
      <c r="O33" s="724"/>
      <c r="P33" s="724"/>
      <c r="Q33" s="724"/>
      <c r="R33" s="728"/>
      <c r="S33" s="729"/>
      <c r="T33" s="729"/>
      <c r="U33" s="729"/>
      <c r="V33" s="729"/>
      <c r="W33" s="729"/>
      <c r="X33" s="729"/>
      <c r="Y33" s="730"/>
    </row>
    <row r="34" spans="2:25" s="137" customFormat="1" ht="14.1" customHeight="1" x14ac:dyDescent="0.15">
      <c r="B34" s="723"/>
      <c r="C34" s="723"/>
      <c r="D34" s="723"/>
      <c r="E34" s="723"/>
      <c r="F34" s="723"/>
      <c r="G34" s="723"/>
      <c r="H34" s="723"/>
      <c r="I34" s="723"/>
      <c r="J34" s="724"/>
      <c r="K34" s="724"/>
      <c r="L34" s="724"/>
      <c r="M34" s="724"/>
      <c r="N34" s="724"/>
      <c r="O34" s="724"/>
      <c r="P34" s="724"/>
      <c r="Q34" s="724"/>
      <c r="R34" s="728"/>
      <c r="S34" s="729"/>
      <c r="T34" s="729"/>
      <c r="U34" s="729"/>
      <c r="V34" s="729"/>
      <c r="W34" s="729"/>
      <c r="X34" s="729"/>
      <c r="Y34" s="730"/>
    </row>
    <row r="35" spans="2:25" s="137" customFormat="1" ht="14.1" customHeight="1" x14ac:dyDescent="0.15">
      <c r="B35" s="723"/>
      <c r="C35" s="723"/>
      <c r="D35" s="723"/>
      <c r="E35" s="723"/>
      <c r="F35" s="723"/>
      <c r="G35" s="723"/>
      <c r="H35" s="723"/>
      <c r="I35" s="723"/>
      <c r="J35" s="724"/>
      <c r="K35" s="724"/>
      <c r="L35" s="724"/>
      <c r="M35" s="724"/>
      <c r="N35" s="724"/>
      <c r="O35" s="724"/>
      <c r="P35" s="724"/>
      <c r="Q35" s="724"/>
      <c r="R35" s="728"/>
      <c r="S35" s="729"/>
      <c r="T35" s="729"/>
      <c r="U35" s="729"/>
      <c r="V35" s="729"/>
      <c r="W35" s="729"/>
      <c r="X35" s="729"/>
      <c r="Y35" s="730"/>
    </row>
    <row r="36" spans="2:25" s="137" customFormat="1" ht="14.1" customHeight="1" x14ac:dyDescent="0.15">
      <c r="B36" s="723"/>
      <c r="C36" s="723"/>
      <c r="D36" s="723"/>
      <c r="E36" s="723"/>
      <c r="F36" s="723"/>
      <c r="G36" s="723"/>
      <c r="H36" s="723"/>
      <c r="I36" s="723"/>
      <c r="J36" s="724"/>
      <c r="K36" s="724"/>
      <c r="L36" s="724"/>
      <c r="M36" s="724"/>
      <c r="N36" s="724"/>
      <c r="O36" s="724"/>
      <c r="P36" s="724"/>
      <c r="Q36" s="724"/>
      <c r="R36" s="728"/>
      <c r="S36" s="729"/>
      <c r="T36" s="729"/>
      <c r="U36" s="729"/>
      <c r="V36" s="729"/>
      <c r="W36" s="729"/>
      <c r="X36" s="729"/>
      <c r="Y36" s="730"/>
    </row>
    <row r="37" spans="2:25" s="137" customFormat="1" ht="14.1" customHeight="1" x14ac:dyDescent="0.15">
      <c r="B37" s="723"/>
      <c r="C37" s="723"/>
      <c r="D37" s="723"/>
      <c r="E37" s="723"/>
      <c r="F37" s="723"/>
      <c r="G37" s="723"/>
      <c r="H37" s="723"/>
      <c r="I37" s="723"/>
      <c r="J37" s="724"/>
      <c r="K37" s="724"/>
      <c r="L37" s="724"/>
      <c r="M37" s="724"/>
      <c r="N37" s="724"/>
      <c r="O37" s="724"/>
      <c r="P37" s="724"/>
      <c r="Q37" s="724"/>
      <c r="R37" s="728"/>
      <c r="S37" s="729"/>
      <c r="T37" s="729"/>
      <c r="U37" s="729"/>
      <c r="V37" s="729"/>
      <c r="W37" s="729"/>
      <c r="X37" s="729"/>
      <c r="Y37" s="730"/>
    </row>
    <row r="38" spans="2:25" s="137" customFormat="1" ht="14.1" customHeight="1" x14ac:dyDescent="0.15">
      <c r="B38" s="723"/>
      <c r="C38" s="723"/>
      <c r="D38" s="723"/>
      <c r="E38" s="723"/>
      <c r="F38" s="723"/>
      <c r="G38" s="723"/>
      <c r="H38" s="723"/>
      <c r="I38" s="723"/>
      <c r="J38" s="724"/>
      <c r="K38" s="724"/>
      <c r="L38" s="724"/>
      <c r="M38" s="724"/>
      <c r="N38" s="724"/>
      <c r="O38" s="724"/>
      <c r="P38" s="724"/>
      <c r="Q38" s="724"/>
      <c r="R38" s="731"/>
      <c r="S38" s="732"/>
      <c r="T38" s="732"/>
      <c r="U38" s="732"/>
      <c r="V38" s="732"/>
      <c r="W38" s="732"/>
      <c r="X38" s="732"/>
      <c r="Y38" s="733"/>
    </row>
    <row r="39" spans="2:25" ht="15" customHeight="1" x14ac:dyDescent="0.15">
      <c r="B39" s="149"/>
      <c r="C39" s="150" t="s">
        <v>816</v>
      </c>
      <c r="D39" s="137"/>
      <c r="E39" s="149"/>
      <c r="F39" s="149"/>
      <c r="G39" s="149"/>
      <c r="H39" s="149"/>
      <c r="I39" s="149"/>
      <c r="J39" s="141"/>
      <c r="K39" s="141"/>
      <c r="L39" s="141"/>
      <c r="M39" s="141"/>
      <c r="N39" s="141"/>
      <c r="O39" s="141"/>
      <c r="P39" s="141"/>
      <c r="Q39" s="141"/>
      <c r="R39" s="148"/>
      <c r="S39" s="148"/>
      <c r="T39" s="148"/>
      <c r="U39" s="148"/>
      <c r="V39" s="148"/>
      <c r="W39" s="148"/>
      <c r="X39" s="148"/>
      <c r="Y39" s="148"/>
    </row>
    <row r="40" spans="2:25" ht="15" customHeight="1" x14ac:dyDescent="0.15">
      <c r="B40" s="141"/>
      <c r="C40" s="143" t="s">
        <v>817</v>
      </c>
      <c r="D40" s="137"/>
      <c r="E40" s="137"/>
      <c r="F40" s="137"/>
      <c r="G40" s="137"/>
      <c r="H40" s="137"/>
      <c r="I40" s="137"/>
      <c r="J40" s="137"/>
      <c r="K40" s="137"/>
      <c r="L40" s="137"/>
      <c r="M40" s="137"/>
      <c r="N40" s="137"/>
      <c r="O40" s="141"/>
      <c r="P40" s="143"/>
      <c r="Q40" s="137"/>
      <c r="R40" s="137"/>
      <c r="S40" s="137"/>
      <c r="T40" s="137"/>
      <c r="U40" s="137"/>
      <c r="V40" s="137"/>
      <c r="W40" s="137"/>
      <c r="X40" s="137"/>
      <c r="Y40" s="137"/>
    </row>
    <row r="41" spans="2:25" ht="15" customHeight="1" x14ac:dyDescent="0.15">
      <c r="C41" s="143" t="s">
        <v>818</v>
      </c>
      <c r="E41" s="143"/>
      <c r="F41" s="141"/>
      <c r="G41" s="137"/>
      <c r="H41" s="137"/>
      <c r="I41" s="137"/>
      <c r="J41" s="137"/>
      <c r="K41" s="137"/>
      <c r="L41" s="126"/>
      <c r="M41" s="137"/>
      <c r="N41" s="137"/>
      <c r="O41" s="137"/>
      <c r="P41" s="141"/>
      <c r="Q41" s="143"/>
      <c r="R41" s="141"/>
      <c r="S41" s="137"/>
      <c r="T41" s="137"/>
      <c r="U41" s="137"/>
      <c r="V41" s="137"/>
      <c r="W41" s="137"/>
      <c r="X41" s="137"/>
      <c r="Y41" s="137"/>
    </row>
    <row r="42" spans="2:25" ht="15" customHeight="1" x14ac:dyDescent="0.15">
      <c r="D42" s="141"/>
      <c r="E42" s="143"/>
      <c r="F42" s="137"/>
      <c r="G42" s="137"/>
      <c r="H42" s="137"/>
      <c r="I42" s="137"/>
      <c r="J42" s="137"/>
      <c r="K42" s="137"/>
      <c r="L42" s="137"/>
      <c r="M42" s="137"/>
      <c r="N42" s="137"/>
      <c r="O42" s="137"/>
      <c r="P42" s="141"/>
      <c r="Q42" s="143"/>
      <c r="R42" s="137"/>
      <c r="S42" s="137"/>
      <c r="T42" s="137"/>
      <c r="U42" s="137"/>
      <c r="V42" s="137"/>
      <c r="W42" s="137"/>
      <c r="X42" s="137"/>
      <c r="Y42" s="137"/>
    </row>
    <row r="43" spans="2:25" s="137" customFormat="1" ht="14.1" customHeight="1" x14ac:dyDescent="0.15">
      <c r="B43" s="133"/>
      <c r="C43" s="133"/>
      <c r="D43" s="133"/>
      <c r="E43" s="133"/>
      <c r="F43" s="133"/>
      <c r="G43" s="133"/>
      <c r="H43" s="133"/>
      <c r="I43" s="133"/>
      <c r="J43" s="133"/>
      <c r="K43" s="133"/>
      <c r="L43" s="133"/>
      <c r="M43" s="133"/>
      <c r="N43" s="133"/>
      <c r="O43" s="133"/>
      <c r="P43" s="133"/>
      <c r="Q43" s="133"/>
      <c r="R43" s="133"/>
      <c r="S43" s="133"/>
      <c r="T43" s="133"/>
      <c r="U43" s="133"/>
      <c r="V43" s="133"/>
      <c r="W43" s="133"/>
      <c r="X43" s="133"/>
      <c r="Y43" s="133"/>
    </row>
    <row r="44" spans="2:25" s="137" customFormat="1" ht="14.1" customHeight="1" x14ac:dyDescent="0.15">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row>
    <row r="45" spans="2:25" s="137" customFormat="1" ht="14.1" customHeight="1" x14ac:dyDescent="0.15">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row>
    <row r="46" spans="2:25" s="137" customFormat="1" ht="14.1" customHeight="1" x14ac:dyDescent="0.15">
      <c r="B46" s="133"/>
      <c r="C46" s="133"/>
      <c r="D46" s="133"/>
      <c r="E46" s="133"/>
      <c r="F46" s="133"/>
      <c r="G46" s="133"/>
      <c r="H46" s="133"/>
      <c r="I46" s="133"/>
      <c r="J46" s="133"/>
      <c r="K46" s="133"/>
      <c r="L46" s="133"/>
      <c r="M46" s="133"/>
      <c r="N46" s="133"/>
      <c r="O46" s="133"/>
      <c r="P46" s="133"/>
      <c r="Q46" s="133"/>
      <c r="R46" s="133"/>
      <c r="S46" s="133"/>
      <c r="T46" s="133"/>
      <c r="U46" s="133"/>
      <c r="V46" s="133"/>
      <c r="W46" s="133"/>
      <c r="X46" s="133"/>
      <c r="Y46" s="133"/>
    </row>
    <row r="47" spans="2:25" s="137" customFormat="1" ht="14.1" customHeight="1" x14ac:dyDescent="0.15">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row>
    <row r="48" spans="2:25" s="137" customFormat="1" ht="14.1" customHeight="1" x14ac:dyDescent="0.15">
      <c r="B48" s="133"/>
      <c r="C48" s="133"/>
      <c r="D48" s="133"/>
      <c r="E48" s="133"/>
      <c r="F48" s="133"/>
      <c r="G48" s="133"/>
      <c r="H48" s="133"/>
      <c r="I48" s="133"/>
      <c r="J48" s="133"/>
      <c r="K48" s="133"/>
      <c r="L48" s="133"/>
      <c r="M48" s="133"/>
      <c r="N48" s="133"/>
      <c r="O48" s="133"/>
      <c r="P48" s="133"/>
      <c r="Q48" s="133"/>
      <c r="R48" s="133"/>
      <c r="S48" s="133"/>
      <c r="T48" s="133"/>
      <c r="U48" s="133"/>
      <c r="V48" s="133"/>
      <c r="W48" s="133"/>
      <c r="X48" s="133"/>
      <c r="Y48" s="133"/>
    </row>
    <row r="49" spans="2:26" s="137" customFormat="1" ht="14.1" customHeight="1" x14ac:dyDescent="0.15">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133"/>
    </row>
    <row r="50" spans="2:26" s="137" customFormat="1" ht="14.1" customHeight="1" x14ac:dyDescent="0.15">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row>
    <row r="51" spans="2:26" s="137" customFormat="1" ht="14.1" customHeight="1" x14ac:dyDescent="0.15">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row>
    <row r="52" spans="2:26" s="137" customFormat="1" ht="14.1" customHeight="1" x14ac:dyDescent="0.15">
      <c r="B52" s="133"/>
      <c r="C52" s="133"/>
      <c r="D52" s="133"/>
      <c r="E52" s="133"/>
      <c r="F52" s="133"/>
      <c r="G52" s="133"/>
      <c r="H52" s="133"/>
      <c r="I52" s="133"/>
      <c r="J52" s="133"/>
      <c r="K52" s="133"/>
      <c r="L52" s="133"/>
      <c r="M52" s="133"/>
      <c r="N52" s="133"/>
      <c r="O52" s="133"/>
      <c r="P52" s="133"/>
      <c r="Q52" s="133"/>
      <c r="R52" s="133"/>
      <c r="S52" s="133"/>
      <c r="T52" s="133"/>
      <c r="U52" s="133"/>
      <c r="V52" s="133"/>
      <c r="W52" s="133"/>
      <c r="X52" s="133"/>
      <c r="Y52" s="133"/>
    </row>
    <row r="53" spans="2:26" s="137" customFormat="1" ht="14.1" customHeight="1" x14ac:dyDescent="0.15">
      <c r="B53" s="133"/>
      <c r="C53" s="133"/>
      <c r="D53" s="133"/>
      <c r="E53" s="133"/>
      <c r="F53" s="133"/>
      <c r="G53" s="133"/>
      <c r="H53" s="133"/>
      <c r="I53" s="133"/>
      <c r="J53" s="133"/>
      <c r="K53" s="133"/>
      <c r="L53" s="133"/>
      <c r="M53" s="133"/>
      <c r="N53" s="133"/>
      <c r="O53" s="133"/>
      <c r="P53" s="133"/>
      <c r="Q53" s="133"/>
      <c r="R53" s="133"/>
      <c r="S53" s="133"/>
      <c r="T53" s="133"/>
      <c r="U53" s="133"/>
      <c r="V53" s="133"/>
      <c r="W53" s="133"/>
      <c r="X53" s="133"/>
      <c r="Y53" s="133"/>
    </row>
    <row r="54" spans="2:26" s="137" customFormat="1" ht="14.1" customHeight="1" x14ac:dyDescent="0.15">
      <c r="B54" s="133"/>
      <c r="C54" s="133"/>
      <c r="D54" s="133"/>
      <c r="E54" s="133"/>
      <c r="F54" s="133"/>
      <c r="G54" s="133"/>
      <c r="H54" s="133"/>
      <c r="I54" s="133"/>
      <c r="J54" s="133"/>
      <c r="K54" s="133"/>
      <c r="L54" s="133"/>
      <c r="M54" s="133"/>
      <c r="N54" s="133"/>
      <c r="O54" s="133"/>
      <c r="P54" s="133"/>
      <c r="Q54" s="133"/>
      <c r="R54" s="133"/>
      <c r="S54" s="133"/>
      <c r="T54" s="133"/>
      <c r="U54" s="133"/>
      <c r="V54" s="133"/>
      <c r="W54" s="133"/>
      <c r="X54" s="133"/>
      <c r="Y54" s="133"/>
    </row>
    <row r="55" spans="2:26" s="137" customFormat="1" ht="14.1" customHeight="1" x14ac:dyDescent="0.15">
      <c r="B55" s="133"/>
      <c r="C55" s="133"/>
      <c r="D55" s="133"/>
      <c r="E55" s="133"/>
      <c r="F55" s="133"/>
      <c r="G55" s="133"/>
      <c r="H55" s="133"/>
      <c r="I55" s="133"/>
      <c r="J55" s="133"/>
      <c r="K55" s="133"/>
      <c r="L55" s="133"/>
      <c r="M55" s="133"/>
      <c r="N55" s="133"/>
      <c r="O55" s="133"/>
      <c r="P55" s="133"/>
      <c r="Q55" s="133"/>
      <c r="R55" s="133"/>
      <c r="S55" s="133"/>
      <c r="T55" s="133"/>
      <c r="U55" s="133"/>
      <c r="V55" s="133"/>
      <c r="W55" s="133"/>
      <c r="X55" s="133"/>
      <c r="Y55" s="133"/>
    </row>
    <row r="56" spans="2:26" s="137" customFormat="1" ht="14.1" customHeight="1" x14ac:dyDescent="0.15">
      <c r="B56" s="133"/>
      <c r="C56" s="133"/>
      <c r="D56" s="133"/>
      <c r="E56" s="133"/>
      <c r="F56" s="133"/>
      <c r="G56" s="133"/>
      <c r="H56" s="133"/>
      <c r="I56" s="133"/>
      <c r="J56" s="133"/>
      <c r="K56" s="133"/>
      <c r="L56" s="133"/>
      <c r="M56" s="133"/>
      <c r="N56" s="133"/>
      <c r="O56" s="133"/>
      <c r="P56" s="133"/>
      <c r="Q56" s="133"/>
      <c r="R56" s="133"/>
      <c r="S56" s="133"/>
      <c r="T56" s="133"/>
      <c r="U56" s="133"/>
      <c r="V56" s="133"/>
      <c r="W56" s="133"/>
      <c r="X56" s="133"/>
      <c r="Y56" s="133"/>
    </row>
    <row r="57" spans="2:26" s="137" customFormat="1" ht="15" customHeight="1" x14ac:dyDescent="0.15">
      <c r="B57" s="133"/>
      <c r="C57" s="133"/>
      <c r="D57" s="133"/>
      <c r="E57" s="133"/>
      <c r="F57" s="133"/>
      <c r="G57" s="133"/>
      <c r="H57" s="133"/>
      <c r="I57" s="133"/>
      <c r="J57" s="133"/>
      <c r="K57" s="133"/>
      <c r="L57" s="133"/>
      <c r="M57" s="133"/>
      <c r="N57" s="133"/>
      <c r="O57" s="133"/>
      <c r="P57" s="133"/>
      <c r="Q57" s="133"/>
      <c r="R57" s="133"/>
      <c r="S57" s="133"/>
      <c r="T57" s="133"/>
      <c r="U57" s="133"/>
      <c r="V57" s="133"/>
      <c r="W57" s="133"/>
      <c r="X57" s="133"/>
      <c r="Y57" s="133"/>
    </row>
    <row r="58" spans="2:26" ht="15" customHeight="1" x14ac:dyDescent="0.15">
      <c r="Z58" s="137"/>
    </row>
    <row r="59" spans="2:26" ht="27.95" customHeight="1" x14ac:dyDescent="0.15">
      <c r="Z59" s="137"/>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3"/>
  <dataValidations count="1">
    <dataValidation type="list" allowBlank="1" showInputMessage="1" showErrorMessage="1" sqref="E6:I6 M6:Q6 U6:Y6 E23:I23 M23:Q23 U23:Y23" xr:uid="{9376A099-D99A-49EA-806D-7A90BBD29FF4}">
      <formula1>INDIRECT(D6)</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C2B7B-2A1F-4AF0-9468-B24DCD916A33}">
  <sheetPr codeName="Sheet62"/>
  <dimension ref="B1:Z59"/>
  <sheetViews>
    <sheetView showGridLines="0" showZeros="0" view="pageBreakPreview" zoomScaleNormal="85" zoomScaleSheetLayoutView="100" workbookViewId="0"/>
  </sheetViews>
  <sheetFormatPr defaultColWidth="7.625" defaultRowHeight="27.95" customHeight="1" x14ac:dyDescent="0.15"/>
  <cols>
    <col min="1" max="1" width="7" style="133" customWidth="1"/>
    <col min="2" max="2" width="7.375" style="133" customWidth="1"/>
    <col min="3" max="3" width="5.875" style="133" customWidth="1"/>
    <col min="4" max="6" width="6.875" style="133" customWidth="1"/>
    <col min="7" max="8" width="5.875" style="133" customWidth="1"/>
    <col min="9" max="9" width="8.875" style="133" customWidth="1"/>
    <col min="10" max="10" width="7.375" style="133" customWidth="1"/>
    <col min="11" max="11" width="5.875" style="133" customWidth="1"/>
    <col min="12" max="14" width="6.75" style="133" customWidth="1"/>
    <col min="15" max="16" width="5.875" style="133" customWidth="1"/>
    <col min="17" max="17" width="8.875" style="133" customWidth="1"/>
    <col min="18" max="18" width="7.375" style="133" customWidth="1"/>
    <col min="19" max="19" width="5.875" style="133" customWidth="1"/>
    <col min="20" max="22" width="6.75" style="133" customWidth="1"/>
    <col min="23" max="24" width="5.875" style="133" customWidth="1"/>
    <col min="25" max="25" width="8.875" style="133" customWidth="1"/>
    <col min="26" max="16384" width="7.625" style="133"/>
  </cols>
  <sheetData>
    <row r="1" spans="2:25" ht="9" customHeight="1" x14ac:dyDescent="0.15"/>
    <row r="2" spans="2:25" ht="18" customHeight="1" x14ac:dyDescent="0.15">
      <c r="B2" s="144" t="s">
        <v>805</v>
      </c>
    </row>
    <row r="3" spans="2:25" ht="25.15" customHeight="1" x14ac:dyDescent="0.15">
      <c r="B3" s="755" t="s">
        <v>541</v>
      </c>
      <c r="C3" s="755"/>
      <c r="D3" s="755"/>
      <c r="E3" s="756" t="s">
        <v>277</v>
      </c>
      <c r="F3" s="756"/>
      <c r="G3" s="756"/>
      <c r="H3" s="756"/>
      <c r="I3" s="736" t="s">
        <v>542</v>
      </c>
      <c r="J3" s="741"/>
      <c r="K3" s="737"/>
      <c r="L3" s="704" t="s">
        <v>279</v>
      </c>
      <c r="M3" s="705"/>
      <c r="N3" s="706"/>
      <c r="O3" s="757" t="s">
        <v>543</v>
      </c>
      <c r="P3" s="758"/>
      <c r="Q3" s="759"/>
      <c r="R3" s="763" t="s">
        <v>281</v>
      </c>
      <c r="S3" s="764"/>
      <c r="T3" s="765"/>
      <c r="U3" s="742" t="s">
        <v>806</v>
      </c>
      <c r="V3" s="743"/>
      <c r="W3" s="744">
        <v>45635</v>
      </c>
      <c r="X3" s="745"/>
      <c r="Y3" s="746"/>
    </row>
    <row r="4" spans="2:25" ht="25.15" customHeight="1" x14ac:dyDescent="0.15">
      <c r="B4" s="750" t="s">
        <v>544</v>
      </c>
      <c r="C4" s="750"/>
      <c r="D4" s="750"/>
      <c r="E4" s="751" t="s">
        <v>284</v>
      </c>
      <c r="F4" s="751"/>
      <c r="G4" s="751"/>
      <c r="H4" s="751"/>
      <c r="I4" s="736" t="s">
        <v>545</v>
      </c>
      <c r="J4" s="741"/>
      <c r="K4" s="737"/>
      <c r="L4" s="674" t="s">
        <v>286</v>
      </c>
      <c r="M4" s="675"/>
      <c r="N4" s="676"/>
      <c r="O4" s="760"/>
      <c r="P4" s="761"/>
      <c r="Q4" s="762"/>
      <c r="R4" s="752" t="s">
        <v>287</v>
      </c>
      <c r="S4" s="753"/>
      <c r="T4" s="754"/>
      <c r="U4" s="627"/>
      <c r="V4" s="628"/>
      <c r="W4" s="747"/>
      <c r="X4" s="748"/>
      <c r="Y4" s="749"/>
    </row>
    <row r="5" spans="2:25" ht="15" customHeight="1" x14ac:dyDescent="0.15">
      <c r="B5" s="736" t="s">
        <v>807</v>
      </c>
      <c r="C5" s="741"/>
      <c r="D5" s="737"/>
      <c r="E5" s="145" t="s">
        <v>265</v>
      </c>
      <c r="F5" s="736" t="s">
        <v>808</v>
      </c>
      <c r="G5" s="741"/>
      <c r="H5" s="737"/>
      <c r="I5" s="146">
        <v>1</v>
      </c>
      <c r="J5" s="736" t="s">
        <v>807</v>
      </c>
      <c r="K5" s="741"/>
      <c r="L5" s="737"/>
      <c r="M5" s="145" t="s">
        <v>265</v>
      </c>
      <c r="N5" s="736" t="s">
        <v>808</v>
      </c>
      <c r="O5" s="741"/>
      <c r="P5" s="737"/>
      <c r="Q5" s="146">
        <v>2</v>
      </c>
      <c r="R5" s="736" t="s">
        <v>807</v>
      </c>
      <c r="S5" s="741"/>
      <c r="T5" s="737"/>
      <c r="U5" s="145" t="s">
        <v>265</v>
      </c>
      <c r="V5" s="736" t="s">
        <v>808</v>
      </c>
      <c r="W5" s="741"/>
      <c r="X5" s="737"/>
      <c r="Y5" s="146">
        <v>3</v>
      </c>
    </row>
    <row r="6" spans="2:25" ht="15" customHeight="1" x14ac:dyDescent="0.15">
      <c r="B6" s="736" t="s">
        <v>809</v>
      </c>
      <c r="C6" s="741"/>
      <c r="D6" s="121" t="s">
        <v>519</v>
      </c>
      <c r="E6" s="738" t="s">
        <v>520</v>
      </c>
      <c r="F6" s="739"/>
      <c r="G6" s="739"/>
      <c r="H6" s="739"/>
      <c r="I6" s="740"/>
      <c r="J6" s="736" t="s">
        <v>809</v>
      </c>
      <c r="K6" s="741"/>
      <c r="L6" s="121" t="s">
        <v>519</v>
      </c>
      <c r="M6" s="738" t="s">
        <v>520</v>
      </c>
      <c r="N6" s="739"/>
      <c r="O6" s="739"/>
      <c r="P6" s="739"/>
      <c r="Q6" s="740"/>
      <c r="R6" s="736" t="s">
        <v>809</v>
      </c>
      <c r="S6" s="741"/>
      <c r="T6" s="121" t="s">
        <v>525</v>
      </c>
      <c r="U6" s="738" t="s">
        <v>167</v>
      </c>
      <c r="V6" s="739"/>
      <c r="W6" s="739"/>
      <c r="X6" s="739"/>
      <c r="Y6" s="740"/>
    </row>
    <row r="7" spans="2:25" ht="15" customHeight="1" x14ac:dyDescent="0.15">
      <c r="B7" s="736" t="s">
        <v>810</v>
      </c>
      <c r="C7" s="737"/>
      <c r="D7" s="704" t="s">
        <v>521</v>
      </c>
      <c r="E7" s="706"/>
      <c r="F7" s="736" t="s">
        <v>811</v>
      </c>
      <c r="G7" s="737"/>
      <c r="H7" s="571" t="s">
        <v>522</v>
      </c>
      <c r="I7" s="571"/>
      <c r="J7" s="736" t="s">
        <v>810</v>
      </c>
      <c r="K7" s="737"/>
      <c r="L7" s="704" t="s">
        <v>512</v>
      </c>
      <c r="M7" s="706"/>
      <c r="N7" s="736" t="s">
        <v>811</v>
      </c>
      <c r="O7" s="737"/>
      <c r="P7" s="571" t="s">
        <v>522</v>
      </c>
      <c r="Q7" s="571"/>
      <c r="R7" s="736" t="s">
        <v>810</v>
      </c>
      <c r="S7" s="737"/>
      <c r="T7" s="704" t="s">
        <v>512</v>
      </c>
      <c r="U7" s="706"/>
      <c r="V7" s="736" t="s">
        <v>811</v>
      </c>
      <c r="W7" s="737"/>
      <c r="X7" s="571" t="s">
        <v>168</v>
      </c>
      <c r="Y7" s="571"/>
    </row>
    <row r="8" spans="2:25" ht="15" customHeight="1" x14ac:dyDescent="0.15">
      <c r="B8" s="734" t="s">
        <v>812</v>
      </c>
      <c r="C8" s="734"/>
      <c r="D8" s="121" t="s">
        <v>186</v>
      </c>
      <c r="E8" s="147" t="s">
        <v>813</v>
      </c>
      <c r="F8" s="735" t="s">
        <v>523</v>
      </c>
      <c r="G8" s="735"/>
      <c r="H8" s="735"/>
      <c r="I8" s="735"/>
      <c r="J8" s="734" t="s">
        <v>812</v>
      </c>
      <c r="K8" s="734"/>
      <c r="L8" s="121" t="s">
        <v>186</v>
      </c>
      <c r="M8" s="147" t="s">
        <v>813</v>
      </c>
      <c r="N8" s="735" t="s">
        <v>524</v>
      </c>
      <c r="O8" s="735"/>
      <c r="P8" s="735"/>
      <c r="Q8" s="735"/>
      <c r="R8" s="734" t="s">
        <v>812</v>
      </c>
      <c r="S8" s="734"/>
      <c r="T8" s="121" t="s">
        <v>515</v>
      </c>
      <c r="U8" s="147" t="s">
        <v>813</v>
      </c>
      <c r="V8" s="735" t="s">
        <v>819</v>
      </c>
      <c r="W8" s="735"/>
      <c r="X8" s="735"/>
      <c r="Y8" s="735"/>
    </row>
    <row r="9" spans="2:25" s="137" customFormat="1" ht="14.1" customHeight="1" x14ac:dyDescent="0.15">
      <c r="B9" s="722"/>
      <c r="C9" s="722"/>
      <c r="D9" s="722"/>
      <c r="E9" s="722"/>
      <c r="F9" s="722"/>
      <c r="G9" s="722"/>
      <c r="H9" s="722"/>
      <c r="I9" s="722"/>
      <c r="J9" s="724"/>
      <c r="K9" s="724"/>
      <c r="L9" s="724"/>
      <c r="M9" s="724"/>
      <c r="N9" s="724"/>
      <c r="O9" s="724"/>
      <c r="P9" s="724"/>
      <c r="Q9" s="724"/>
      <c r="R9" s="729"/>
      <c r="S9" s="729"/>
      <c r="T9" s="729"/>
      <c r="U9" s="729"/>
      <c r="V9" s="729"/>
      <c r="W9" s="729"/>
      <c r="X9" s="729"/>
      <c r="Y9" s="730"/>
    </row>
    <row r="10" spans="2:25" s="137" customFormat="1" ht="14.1" customHeight="1" x14ac:dyDescent="0.15">
      <c r="B10" s="723"/>
      <c r="C10" s="723"/>
      <c r="D10" s="723"/>
      <c r="E10" s="723"/>
      <c r="F10" s="723"/>
      <c r="G10" s="723"/>
      <c r="H10" s="723"/>
      <c r="I10" s="723"/>
      <c r="J10" s="724"/>
      <c r="K10" s="724"/>
      <c r="L10" s="724"/>
      <c r="M10" s="724"/>
      <c r="N10" s="724"/>
      <c r="O10" s="724"/>
      <c r="P10" s="724"/>
      <c r="Q10" s="724"/>
      <c r="R10" s="729"/>
      <c r="S10" s="729"/>
      <c r="T10" s="729"/>
      <c r="U10" s="729"/>
      <c r="V10" s="729"/>
      <c r="W10" s="729"/>
      <c r="X10" s="729"/>
      <c r="Y10" s="730"/>
    </row>
    <row r="11" spans="2:25" s="137" customFormat="1" ht="14.1" customHeight="1" x14ac:dyDescent="0.15">
      <c r="B11" s="723"/>
      <c r="C11" s="723"/>
      <c r="D11" s="723"/>
      <c r="E11" s="723"/>
      <c r="F11" s="723"/>
      <c r="G11" s="723"/>
      <c r="H11" s="723"/>
      <c r="I11" s="723"/>
      <c r="J11" s="724"/>
      <c r="K11" s="724"/>
      <c r="L11" s="724"/>
      <c r="M11" s="724"/>
      <c r="N11" s="724"/>
      <c r="O11" s="724"/>
      <c r="P11" s="724"/>
      <c r="Q11" s="724"/>
      <c r="R11" s="729"/>
      <c r="S11" s="729"/>
      <c r="T11" s="729"/>
      <c r="U11" s="729"/>
      <c r="V11" s="729"/>
      <c r="W11" s="729"/>
      <c r="X11" s="729"/>
      <c r="Y11" s="730"/>
    </row>
    <row r="12" spans="2:25" s="137" customFormat="1" ht="14.1" customHeight="1" x14ac:dyDescent="0.15">
      <c r="B12" s="723"/>
      <c r="C12" s="723"/>
      <c r="D12" s="723"/>
      <c r="E12" s="723"/>
      <c r="F12" s="723"/>
      <c r="G12" s="723"/>
      <c r="H12" s="723"/>
      <c r="I12" s="723"/>
      <c r="J12" s="724"/>
      <c r="K12" s="724"/>
      <c r="L12" s="724"/>
      <c r="M12" s="724"/>
      <c r="N12" s="724"/>
      <c r="O12" s="724"/>
      <c r="P12" s="724"/>
      <c r="Q12" s="724"/>
      <c r="R12" s="729"/>
      <c r="S12" s="729"/>
      <c r="T12" s="729"/>
      <c r="U12" s="729"/>
      <c r="V12" s="729"/>
      <c r="W12" s="729"/>
      <c r="X12" s="729"/>
      <c r="Y12" s="730"/>
    </row>
    <row r="13" spans="2:25" s="137" customFormat="1" ht="14.1" customHeight="1" x14ac:dyDescent="0.15">
      <c r="B13" s="723"/>
      <c r="C13" s="723"/>
      <c r="D13" s="723"/>
      <c r="E13" s="723"/>
      <c r="F13" s="723"/>
      <c r="G13" s="723"/>
      <c r="H13" s="723"/>
      <c r="I13" s="723"/>
      <c r="J13" s="724"/>
      <c r="K13" s="724"/>
      <c r="L13" s="724"/>
      <c r="M13" s="724"/>
      <c r="N13" s="724"/>
      <c r="O13" s="724"/>
      <c r="P13" s="724"/>
      <c r="Q13" s="724"/>
      <c r="R13" s="729"/>
      <c r="S13" s="729"/>
      <c r="T13" s="729"/>
      <c r="U13" s="729"/>
      <c r="V13" s="729"/>
      <c r="W13" s="729"/>
      <c r="X13" s="729"/>
      <c r="Y13" s="730"/>
    </row>
    <row r="14" spans="2:25" s="137" customFormat="1" ht="14.1" customHeight="1" x14ac:dyDescent="0.15">
      <c r="B14" s="723"/>
      <c r="C14" s="723"/>
      <c r="D14" s="723"/>
      <c r="E14" s="723"/>
      <c r="F14" s="723"/>
      <c r="G14" s="723"/>
      <c r="H14" s="723"/>
      <c r="I14" s="723"/>
      <c r="J14" s="724"/>
      <c r="K14" s="724"/>
      <c r="L14" s="724"/>
      <c r="M14" s="724"/>
      <c r="N14" s="724"/>
      <c r="O14" s="724"/>
      <c r="P14" s="724"/>
      <c r="Q14" s="724"/>
      <c r="R14" s="729"/>
      <c r="S14" s="729"/>
      <c r="T14" s="729"/>
      <c r="U14" s="729"/>
      <c r="V14" s="729"/>
      <c r="W14" s="729"/>
      <c r="X14" s="729"/>
      <c r="Y14" s="730"/>
    </row>
    <row r="15" spans="2:25" s="137" customFormat="1" ht="14.1" customHeight="1" x14ac:dyDescent="0.15">
      <c r="B15" s="723"/>
      <c r="C15" s="723"/>
      <c r="D15" s="723"/>
      <c r="E15" s="723"/>
      <c r="F15" s="723"/>
      <c r="G15" s="723"/>
      <c r="H15" s="723"/>
      <c r="I15" s="723"/>
      <c r="J15" s="724"/>
      <c r="K15" s="724"/>
      <c r="L15" s="724"/>
      <c r="M15" s="724"/>
      <c r="N15" s="724"/>
      <c r="O15" s="724"/>
      <c r="P15" s="724"/>
      <c r="Q15" s="724"/>
      <c r="R15" s="729"/>
      <c r="S15" s="729"/>
      <c r="T15" s="729"/>
      <c r="U15" s="729"/>
      <c r="V15" s="729"/>
      <c r="W15" s="729"/>
      <c r="X15" s="729"/>
      <c r="Y15" s="730"/>
    </row>
    <row r="16" spans="2:25" s="137" customFormat="1" ht="14.1" customHeight="1" x14ac:dyDescent="0.15">
      <c r="B16" s="723"/>
      <c r="C16" s="723"/>
      <c r="D16" s="723"/>
      <c r="E16" s="723"/>
      <c r="F16" s="723"/>
      <c r="G16" s="723"/>
      <c r="H16" s="723"/>
      <c r="I16" s="723"/>
      <c r="J16" s="724"/>
      <c r="K16" s="724"/>
      <c r="L16" s="724"/>
      <c r="M16" s="724"/>
      <c r="N16" s="724"/>
      <c r="O16" s="724"/>
      <c r="P16" s="724"/>
      <c r="Q16" s="724"/>
      <c r="R16" s="729"/>
      <c r="S16" s="729"/>
      <c r="T16" s="729"/>
      <c r="U16" s="729"/>
      <c r="V16" s="729"/>
      <c r="W16" s="729"/>
      <c r="X16" s="729"/>
      <c r="Y16" s="730"/>
    </row>
    <row r="17" spans="2:25" s="137" customFormat="1" ht="14.1" customHeight="1" x14ac:dyDescent="0.15">
      <c r="B17" s="723"/>
      <c r="C17" s="723"/>
      <c r="D17" s="723"/>
      <c r="E17" s="723"/>
      <c r="F17" s="723"/>
      <c r="G17" s="723"/>
      <c r="H17" s="723"/>
      <c r="I17" s="723"/>
      <c r="J17" s="724"/>
      <c r="K17" s="724"/>
      <c r="L17" s="724"/>
      <c r="M17" s="724"/>
      <c r="N17" s="724"/>
      <c r="O17" s="724"/>
      <c r="P17" s="724"/>
      <c r="Q17" s="724"/>
      <c r="R17" s="729"/>
      <c r="S17" s="729"/>
      <c r="T17" s="729"/>
      <c r="U17" s="729"/>
      <c r="V17" s="729"/>
      <c r="W17" s="729"/>
      <c r="X17" s="729"/>
      <c r="Y17" s="730"/>
    </row>
    <row r="18" spans="2:25" s="137" customFormat="1" ht="14.1" customHeight="1" x14ac:dyDescent="0.15">
      <c r="B18" s="723"/>
      <c r="C18" s="723"/>
      <c r="D18" s="723"/>
      <c r="E18" s="723"/>
      <c r="F18" s="723"/>
      <c r="G18" s="723"/>
      <c r="H18" s="723"/>
      <c r="I18" s="723"/>
      <c r="J18" s="724"/>
      <c r="K18" s="724"/>
      <c r="L18" s="724"/>
      <c r="M18" s="724"/>
      <c r="N18" s="724"/>
      <c r="O18" s="724"/>
      <c r="P18" s="724"/>
      <c r="Q18" s="724"/>
      <c r="R18" s="729"/>
      <c r="S18" s="729"/>
      <c r="T18" s="729"/>
      <c r="U18" s="729"/>
      <c r="V18" s="729"/>
      <c r="W18" s="729"/>
      <c r="X18" s="729"/>
      <c r="Y18" s="730"/>
    </row>
    <row r="19" spans="2:25" s="137" customFormat="1" ht="14.1" customHeight="1" x14ac:dyDescent="0.15">
      <c r="B19" s="723"/>
      <c r="C19" s="723"/>
      <c r="D19" s="723"/>
      <c r="E19" s="723"/>
      <c r="F19" s="723"/>
      <c r="G19" s="723"/>
      <c r="H19" s="723"/>
      <c r="I19" s="723"/>
      <c r="J19" s="724"/>
      <c r="K19" s="724"/>
      <c r="L19" s="724"/>
      <c r="M19" s="724"/>
      <c r="N19" s="724"/>
      <c r="O19" s="724"/>
      <c r="P19" s="724"/>
      <c r="Q19" s="724"/>
      <c r="R19" s="729"/>
      <c r="S19" s="729"/>
      <c r="T19" s="729"/>
      <c r="U19" s="729"/>
      <c r="V19" s="729"/>
      <c r="W19" s="729"/>
      <c r="X19" s="729"/>
      <c r="Y19" s="730"/>
    </row>
    <row r="20" spans="2:25" s="137" customFormat="1" ht="14.1" customHeight="1" x14ac:dyDescent="0.15">
      <c r="B20" s="723"/>
      <c r="C20" s="723"/>
      <c r="D20" s="723"/>
      <c r="E20" s="723"/>
      <c r="F20" s="723"/>
      <c r="G20" s="723"/>
      <c r="H20" s="723"/>
      <c r="I20" s="723"/>
      <c r="J20" s="724"/>
      <c r="K20" s="724"/>
      <c r="L20" s="724"/>
      <c r="M20" s="724"/>
      <c r="N20" s="724"/>
      <c r="O20" s="724"/>
      <c r="P20" s="724"/>
      <c r="Q20" s="724"/>
      <c r="R20" s="729"/>
      <c r="S20" s="729"/>
      <c r="T20" s="729"/>
      <c r="U20" s="729"/>
      <c r="V20" s="729"/>
      <c r="W20" s="729"/>
      <c r="X20" s="729"/>
      <c r="Y20" s="730"/>
    </row>
    <row r="21" spans="2:25" s="137" customFormat="1" ht="14.1" customHeight="1" x14ac:dyDescent="0.15">
      <c r="B21" s="723"/>
      <c r="C21" s="723"/>
      <c r="D21" s="723"/>
      <c r="E21" s="723"/>
      <c r="F21" s="723"/>
      <c r="G21" s="723"/>
      <c r="H21" s="723"/>
      <c r="I21" s="723"/>
      <c r="J21" s="724"/>
      <c r="K21" s="724"/>
      <c r="L21" s="724"/>
      <c r="M21" s="724"/>
      <c r="N21" s="724"/>
      <c r="O21" s="724"/>
      <c r="P21" s="724"/>
      <c r="Q21" s="724"/>
      <c r="R21" s="729"/>
      <c r="S21" s="729"/>
      <c r="T21" s="729"/>
      <c r="U21" s="729"/>
      <c r="V21" s="729"/>
      <c r="W21" s="729"/>
      <c r="X21" s="729"/>
      <c r="Y21" s="730"/>
    </row>
    <row r="22" spans="2:25" ht="15" customHeight="1" x14ac:dyDescent="0.15">
      <c r="B22" s="736" t="s">
        <v>807</v>
      </c>
      <c r="C22" s="741"/>
      <c r="D22" s="737"/>
      <c r="E22" s="145"/>
      <c r="F22" s="736" t="s">
        <v>808</v>
      </c>
      <c r="G22" s="741"/>
      <c r="H22" s="737"/>
      <c r="I22" s="146"/>
      <c r="J22" s="736" t="s">
        <v>807</v>
      </c>
      <c r="K22" s="741"/>
      <c r="L22" s="737"/>
      <c r="M22" s="145"/>
      <c r="N22" s="736" t="s">
        <v>808</v>
      </c>
      <c r="O22" s="741"/>
      <c r="P22" s="737"/>
      <c r="Q22" s="146"/>
      <c r="R22" s="736" t="s">
        <v>807</v>
      </c>
      <c r="S22" s="741"/>
      <c r="T22" s="737"/>
      <c r="U22" s="145"/>
      <c r="V22" s="736" t="s">
        <v>808</v>
      </c>
      <c r="W22" s="741"/>
      <c r="X22" s="737"/>
      <c r="Y22" s="146"/>
    </row>
    <row r="23" spans="2:25" ht="15" customHeight="1" x14ac:dyDescent="0.15">
      <c r="B23" s="736" t="s">
        <v>809</v>
      </c>
      <c r="C23" s="741"/>
      <c r="D23" s="121"/>
      <c r="E23" s="738"/>
      <c r="F23" s="739"/>
      <c r="G23" s="739"/>
      <c r="H23" s="739"/>
      <c r="I23" s="740"/>
      <c r="J23" s="736" t="s">
        <v>809</v>
      </c>
      <c r="K23" s="741"/>
      <c r="L23" s="121"/>
      <c r="M23" s="738"/>
      <c r="N23" s="739"/>
      <c r="O23" s="739"/>
      <c r="P23" s="739"/>
      <c r="Q23" s="740"/>
      <c r="R23" s="736" t="s">
        <v>809</v>
      </c>
      <c r="S23" s="741"/>
      <c r="T23" s="121"/>
      <c r="U23" s="738"/>
      <c r="V23" s="739"/>
      <c r="W23" s="739"/>
      <c r="X23" s="739"/>
      <c r="Y23" s="740"/>
    </row>
    <row r="24" spans="2:25" ht="15" customHeight="1" x14ac:dyDescent="0.15">
      <c r="B24" s="736" t="s">
        <v>810</v>
      </c>
      <c r="C24" s="737"/>
      <c r="D24" s="704"/>
      <c r="E24" s="706"/>
      <c r="F24" s="736" t="s">
        <v>811</v>
      </c>
      <c r="G24" s="737"/>
      <c r="H24" s="571"/>
      <c r="I24" s="571"/>
      <c r="J24" s="736" t="s">
        <v>810</v>
      </c>
      <c r="K24" s="737"/>
      <c r="L24" s="704"/>
      <c r="M24" s="706"/>
      <c r="N24" s="736" t="s">
        <v>811</v>
      </c>
      <c r="O24" s="737"/>
      <c r="P24" s="571"/>
      <c r="Q24" s="571"/>
      <c r="R24" s="736" t="s">
        <v>810</v>
      </c>
      <c r="S24" s="737"/>
      <c r="T24" s="704"/>
      <c r="U24" s="706"/>
      <c r="V24" s="736" t="s">
        <v>811</v>
      </c>
      <c r="W24" s="737"/>
      <c r="X24" s="571"/>
      <c r="Y24" s="571"/>
    </row>
    <row r="25" spans="2:25" ht="15" customHeight="1" x14ac:dyDescent="0.15">
      <c r="B25" s="734" t="s">
        <v>812</v>
      </c>
      <c r="C25" s="734"/>
      <c r="D25" s="121"/>
      <c r="E25" s="147" t="s">
        <v>813</v>
      </c>
      <c r="F25" s="735"/>
      <c r="G25" s="735"/>
      <c r="H25" s="735"/>
      <c r="I25" s="735"/>
      <c r="J25" s="734" t="s">
        <v>812</v>
      </c>
      <c r="K25" s="734"/>
      <c r="L25" s="121"/>
      <c r="M25" s="147" t="s">
        <v>813</v>
      </c>
      <c r="N25" s="735"/>
      <c r="O25" s="735"/>
      <c r="P25" s="735"/>
      <c r="Q25" s="735"/>
      <c r="R25" s="734" t="s">
        <v>812</v>
      </c>
      <c r="S25" s="734"/>
      <c r="T25" s="121"/>
      <c r="U25" s="147" t="s">
        <v>813</v>
      </c>
      <c r="V25" s="735"/>
      <c r="W25" s="735"/>
      <c r="X25" s="735"/>
      <c r="Y25" s="735"/>
    </row>
    <row r="26" spans="2:25" s="137" customFormat="1" ht="14.1" customHeight="1" x14ac:dyDescent="0.15">
      <c r="B26" s="722"/>
      <c r="C26" s="722"/>
      <c r="D26" s="722"/>
      <c r="E26" s="722"/>
      <c r="F26" s="722"/>
      <c r="G26" s="722"/>
      <c r="H26" s="722"/>
      <c r="I26" s="722"/>
      <c r="J26" s="724"/>
      <c r="K26" s="724"/>
      <c r="L26" s="724"/>
      <c r="M26" s="724"/>
      <c r="N26" s="724"/>
      <c r="O26" s="724"/>
      <c r="P26" s="724"/>
      <c r="Q26" s="724"/>
      <c r="R26" s="725"/>
      <c r="S26" s="726"/>
      <c r="T26" s="726"/>
      <c r="U26" s="726"/>
      <c r="V26" s="726"/>
      <c r="W26" s="726"/>
      <c r="X26" s="726"/>
      <c r="Y26" s="727"/>
    </row>
    <row r="27" spans="2:25" s="137" customFormat="1" ht="14.1" customHeight="1" x14ac:dyDescent="0.15">
      <c r="B27" s="723"/>
      <c r="C27" s="723"/>
      <c r="D27" s="723"/>
      <c r="E27" s="723"/>
      <c r="F27" s="723"/>
      <c r="G27" s="723"/>
      <c r="H27" s="723"/>
      <c r="I27" s="723"/>
      <c r="J27" s="724"/>
      <c r="K27" s="724"/>
      <c r="L27" s="724"/>
      <c r="M27" s="724"/>
      <c r="N27" s="724"/>
      <c r="O27" s="724"/>
      <c r="P27" s="724"/>
      <c r="Q27" s="724"/>
      <c r="R27" s="728"/>
      <c r="S27" s="729"/>
      <c r="T27" s="729"/>
      <c r="U27" s="729"/>
      <c r="V27" s="729"/>
      <c r="W27" s="729"/>
      <c r="X27" s="729"/>
      <c r="Y27" s="730"/>
    </row>
    <row r="28" spans="2:25" s="137" customFormat="1" ht="14.1" customHeight="1" x14ac:dyDescent="0.15">
      <c r="B28" s="723"/>
      <c r="C28" s="723"/>
      <c r="D28" s="723"/>
      <c r="E28" s="723"/>
      <c r="F28" s="723"/>
      <c r="G28" s="723"/>
      <c r="H28" s="723"/>
      <c r="I28" s="723"/>
      <c r="J28" s="724"/>
      <c r="K28" s="724"/>
      <c r="L28" s="724"/>
      <c r="M28" s="724"/>
      <c r="N28" s="724"/>
      <c r="O28" s="724"/>
      <c r="P28" s="724"/>
      <c r="Q28" s="724"/>
      <c r="R28" s="728"/>
      <c r="S28" s="729"/>
      <c r="T28" s="729"/>
      <c r="U28" s="729"/>
      <c r="V28" s="729"/>
      <c r="W28" s="729"/>
      <c r="X28" s="729"/>
      <c r="Y28" s="730"/>
    </row>
    <row r="29" spans="2:25" s="137" customFormat="1" ht="14.1" customHeight="1" x14ac:dyDescent="0.15">
      <c r="B29" s="723"/>
      <c r="C29" s="723"/>
      <c r="D29" s="723"/>
      <c r="E29" s="723"/>
      <c r="F29" s="723"/>
      <c r="G29" s="723"/>
      <c r="H29" s="723"/>
      <c r="I29" s="723"/>
      <c r="J29" s="724"/>
      <c r="K29" s="724"/>
      <c r="L29" s="724"/>
      <c r="M29" s="724"/>
      <c r="N29" s="724"/>
      <c r="O29" s="724"/>
      <c r="P29" s="724"/>
      <c r="Q29" s="724"/>
      <c r="R29" s="728"/>
      <c r="S29" s="729"/>
      <c r="T29" s="729"/>
      <c r="U29" s="729"/>
      <c r="V29" s="729"/>
      <c r="W29" s="729"/>
      <c r="X29" s="729"/>
      <c r="Y29" s="730"/>
    </row>
    <row r="30" spans="2:25" s="137" customFormat="1" ht="14.1" customHeight="1" x14ac:dyDescent="0.15">
      <c r="B30" s="723"/>
      <c r="C30" s="723"/>
      <c r="D30" s="723"/>
      <c r="E30" s="723"/>
      <c r="F30" s="723"/>
      <c r="G30" s="723"/>
      <c r="H30" s="723"/>
      <c r="I30" s="723"/>
      <c r="J30" s="724"/>
      <c r="K30" s="724"/>
      <c r="L30" s="724"/>
      <c r="M30" s="724"/>
      <c r="N30" s="724"/>
      <c r="O30" s="724"/>
      <c r="P30" s="724"/>
      <c r="Q30" s="724"/>
      <c r="R30" s="728"/>
      <c r="S30" s="729"/>
      <c r="T30" s="729"/>
      <c r="U30" s="729"/>
      <c r="V30" s="729"/>
      <c r="W30" s="729"/>
      <c r="X30" s="729"/>
      <c r="Y30" s="730"/>
    </row>
    <row r="31" spans="2:25" s="137" customFormat="1" ht="14.1" customHeight="1" x14ac:dyDescent="0.15">
      <c r="B31" s="723"/>
      <c r="C31" s="723"/>
      <c r="D31" s="723"/>
      <c r="E31" s="723"/>
      <c r="F31" s="723"/>
      <c r="G31" s="723"/>
      <c r="H31" s="723"/>
      <c r="I31" s="723"/>
      <c r="J31" s="724"/>
      <c r="K31" s="724"/>
      <c r="L31" s="724"/>
      <c r="M31" s="724"/>
      <c r="N31" s="724"/>
      <c r="O31" s="724"/>
      <c r="P31" s="724"/>
      <c r="Q31" s="724"/>
      <c r="R31" s="728"/>
      <c r="S31" s="729"/>
      <c r="T31" s="729"/>
      <c r="U31" s="729"/>
      <c r="V31" s="729"/>
      <c r="W31" s="729"/>
      <c r="X31" s="729"/>
      <c r="Y31" s="730"/>
    </row>
    <row r="32" spans="2:25" s="137" customFormat="1" ht="14.1" customHeight="1" x14ac:dyDescent="0.15">
      <c r="B32" s="723"/>
      <c r="C32" s="723"/>
      <c r="D32" s="723"/>
      <c r="E32" s="723"/>
      <c r="F32" s="723"/>
      <c r="G32" s="723"/>
      <c r="H32" s="723"/>
      <c r="I32" s="723"/>
      <c r="J32" s="724"/>
      <c r="K32" s="724"/>
      <c r="L32" s="724"/>
      <c r="M32" s="724"/>
      <c r="N32" s="724"/>
      <c r="O32" s="724"/>
      <c r="P32" s="724"/>
      <c r="Q32" s="724"/>
      <c r="R32" s="728"/>
      <c r="S32" s="729"/>
      <c r="T32" s="729"/>
      <c r="U32" s="729"/>
      <c r="V32" s="729"/>
      <c r="W32" s="729"/>
      <c r="X32" s="729"/>
      <c r="Y32" s="730"/>
    </row>
    <row r="33" spans="2:25" s="137" customFormat="1" ht="14.1" customHeight="1" x14ac:dyDescent="0.15">
      <c r="B33" s="723"/>
      <c r="C33" s="723"/>
      <c r="D33" s="723"/>
      <c r="E33" s="723"/>
      <c r="F33" s="723"/>
      <c r="G33" s="723"/>
      <c r="H33" s="723"/>
      <c r="I33" s="723"/>
      <c r="J33" s="724"/>
      <c r="K33" s="724"/>
      <c r="L33" s="724"/>
      <c r="M33" s="724"/>
      <c r="N33" s="724"/>
      <c r="O33" s="724"/>
      <c r="P33" s="724"/>
      <c r="Q33" s="724"/>
      <c r="R33" s="728"/>
      <c r="S33" s="729"/>
      <c r="T33" s="729"/>
      <c r="U33" s="729"/>
      <c r="V33" s="729"/>
      <c r="W33" s="729"/>
      <c r="X33" s="729"/>
      <c r="Y33" s="730"/>
    </row>
    <row r="34" spans="2:25" s="137" customFormat="1" ht="14.1" customHeight="1" x14ac:dyDescent="0.15">
      <c r="B34" s="723"/>
      <c r="C34" s="723"/>
      <c r="D34" s="723"/>
      <c r="E34" s="723"/>
      <c r="F34" s="723"/>
      <c r="G34" s="723"/>
      <c r="H34" s="723"/>
      <c r="I34" s="723"/>
      <c r="J34" s="724"/>
      <c r="K34" s="724"/>
      <c r="L34" s="724"/>
      <c r="M34" s="724"/>
      <c r="N34" s="724"/>
      <c r="O34" s="724"/>
      <c r="P34" s="724"/>
      <c r="Q34" s="724"/>
      <c r="R34" s="728"/>
      <c r="S34" s="729"/>
      <c r="T34" s="729"/>
      <c r="U34" s="729"/>
      <c r="V34" s="729"/>
      <c r="W34" s="729"/>
      <c r="X34" s="729"/>
      <c r="Y34" s="730"/>
    </row>
    <row r="35" spans="2:25" s="137" customFormat="1" ht="14.1" customHeight="1" x14ac:dyDescent="0.15">
      <c r="B35" s="723"/>
      <c r="C35" s="723"/>
      <c r="D35" s="723"/>
      <c r="E35" s="723"/>
      <c r="F35" s="723"/>
      <c r="G35" s="723"/>
      <c r="H35" s="723"/>
      <c r="I35" s="723"/>
      <c r="J35" s="724"/>
      <c r="K35" s="724"/>
      <c r="L35" s="724"/>
      <c r="M35" s="724"/>
      <c r="N35" s="724"/>
      <c r="O35" s="724"/>
      <c r="P35" s="724"/>
      <c r="Q35" s="724"/>
      <c r="R35" s="728"/>
      <c r="S35" s="729"/>
      <c r="T35" s="729"/>
      <c r="U35" s="729"/>
      <c r="V35" s="729"/>
      <c r="W35" s="729"/>
      <c r="X35" s="729"/>
      <c r="Y35" s="730"/>
    </row>
    <row r="36" spans="2:25" s="137" customFormat="1" ht="14.1" customHeight="1" x14ac:dyDescent="0.15">
      <c r="B36" s="723"/>
      <c r="C36" s="723"/>
      <c r="D36" s="723"/>
      <c r="E36" s="723"/>
      <c r="F36" s="723"/>
      <c r="G36" s="723"/>
      <c r="H36" s="723"/>
      <c r="I36" s="723"/>
      <c r="J36" s="724"/>
      <c r="K36" s="724"/>
      <c r="L36" s="724"/>
      <c r="M36" s="724"/>
      <c r="N36" s="724"/>
      <c r="O36" s="724"/>
      <c r="P36" s="724"/>
      <c r="Q36" s="724"/>
      <c r="R36" s="728"/>
      <c r="S36" s="729"/>
      <c r="T36" s="729"/>
      <c r="U36" s="729"/>
      <c r="V36" s="729"/>
      <c r="W36" s="729"/>
      <c r="X36" s="729"/>
      <c r="Y36" s="730"/>
    </row>
    <row r="37" spans="2:25" s="137" customFormat="1" ht="14.1" customHeight="1" x14ac:dyDescent="0.15">
      <c r="B37" s="723"/>
      <c r="C37" s="723"/>
      <c r="D37" s="723"/>
      <c r="E37" s="723"/>
      <c r="F37" s="723"/>
      <c r="G37" s="723"/>
      <c r="H37" s="723"/>
      <c r="I37" s="723"/>
      <c r="J37" s="724"/>
      <c r="K37" s="724"/>
      <c r="L37" s="724"/>
      <c r="M37" s="724"/>
      <c r="N37" s="724"/>
      <c r="O37" s="724"/>
      <c r="P37" s="724"/>
      <c r="Q37" s="724"/>
      <c r="R37" s="728"/>
      <c r="S37" s="729"/>
      <c r="T37" s="729"/>
      <c r="U37" s="729"/>
      <c r="V37" s="729"/>
      <c r="W37" s="729"/>
      <c r="X37" s="729"/>
      <c r="Y37" s="730"/>
    </row>
    <row r="38" spans="2:25" s="137" customFormat="1" ht="14.1" customHeight="1" x14ac:dyDescent="0.15">
      <c r="B38" s="723"/>
      <c r="C38" s="723"/>
      <c r="D38" s="723"/>
      <c r="E38" s="723"/>
      <c r="F38" s="723"/>
      <c r="G38" s="723"/>
      <c r="H38" s="723"/>
      <c r="I38" s="723"/>
      <c r="J38" s="724"/>
      <c r="K38" s="724"/>
      <c r="L38" s="724"/>
      <c r="M38" s="724"/>
      <c r="N38" s="724"/>
      <c r="O38" s="724"/>
      <c r="P38" s="724"/>
      <c r="Q38" s="724"/>
      <c r="R38" s="731"/>
      <c r="S38" s="732"/>
      <c r="T38" s="732"/>
      <c r="U38" s="732"/>
      <c r="V38" s="732"/>
      <c r="W38" s="732"/>
      <c r="X38" s="732"/>
      <c r="Y38" s="733"/>
    </row>
    <row r="39" spans="2:25" ht="15" customHeight="1" x14ac:dyDescent="0.15">
      <c r="B39" s="149"/>
      <c r="C39" s="150" t="s">
        <v>816</v>
      </c>
      <c r="D39" s="137"/>
      <c r="E39" s="149"/>
      <c r="F39" s="149"/>
      <c r="G39" s="149"/>
      <c r="H39" s="149"/>
      <c r="I39" s="149"/>
      <c r="J39" s="141"/>
      <c r="K39" s="141"/>
      <c r="L39" s="141"/>
      <c r="M39" s="141"/>
      <c r="N39" s="141"/>
      <c r="O39" s="141"/>
      <c r="P39" s="141"/>
      <c r="Q39" s="141"/>
      <c r="R39" s="148"/>
      <c r="S39" s="148"/>
      <c r="T39" s="148"/>
      <c r="U39" s="148"/>
      <c r="V39" s="148"/>
      <c r="W39" s="148"/>
      <c r="X39" s="148"/>
      <c r="Y39" s="148"/>
    </row>
    <row r="40" spans="2:25" ht="15" customHeight="1" x14ac:dyDescent="0.15">
      <c r="B40" s="141"/>
      <c r="C40" s="143" t="s">
        <v>817</v>
      </c>
      <c r="D40" s="137"/>
      <c r="E40" s="137"/>
      <c r="F40" s="137"/>
      <c r="G40" s="137"/>
      <c r="H40" s="137"/>
      <c r="I40" s="137"/>
      <c r="J40" s="137"/>
      <c r="K40" s="137"/>
      <c r="L40" s="137"/>
      <c r="M40" s="137"/>
      <c r="N40" s="137"/>
      <c r="O40" s="141"/>
      <c r="P40" s="143"/>
      <c r="Q40" s="137"/>
      <c r="R40" s="137"/>
      <c r="S40" s="137"/>
      <c r="T40" s="137"/>
      <c r="U40" s="137"/>
      <c r="V40" s="137"/>
      <c r="W40" s="137"/>
      <c r="X40" s="137"/>
      <c r="Y40" s="137"/>
    </row>
    <row r="41" spans="2:25" ht="15" customHeight="1" x14ac:dyDescent="0.15">
      <c r="C41" s="143" t="s">
        <v>818</v>
      </c>
      <c r="E41" s="143"/>
      <c r="F41" s="141"/>
      <c r="G41" s="137"/>
      <c r="H41" s="137"/>
      <c r="I41" s="137"/>
      <c r="J41" s="137"/>
      <c r="K41" s="137"/>
      <c r="L41" s="126"/>
      <c r="M41" s="137"/>
      <c r="N41" s="137"/>
      <c r="O41" s="137"/>
      <c r="P41" s="141"/>
      <c r="Q41" s="143"/>
      <c r="R41" s="141"/>
      <c r="S41" s="137"/>
      <c r="T41" s="137"/>
      <c r="U41" s="137"/>
      <c r="V41" s="137"/>
      <c r="W41" s="137"/>
      <c r="X41" s="137"/>
      <c r="Y41" s="137"/>
    </row>
    <row r="42" spans="2:25" ht="15" customHeight="1" x14ac:dyDescent="0.15">
      <c r="D42" s="141"/>
      <c r="E42" s="143"/>
      <c r="F42" s="137"/>
      <c r="G42" s="137"/>
      <c r="H42" s="137"/>
      <c r="I42" s="137"/>
      <c r="J42" s="137"/>
      <c r="K42" s="137"/>
      <c r="L42" s="137"/>
      <c r="M42" s="137"/>
      <c r="N42" s="137"/>
      <c r="O42" s="137"/>
      <c r="P42" s="141"/>
      <c r="Q42" s="143"/>
      <c r="R42" s="137"/>
      <c r="S42" s="137"/>
      <c r="T42" s="137"/>
      <c r="U42" s="137"/>
      <c r="V42" s="137"/>
      <c r="W42" s="137"/>
      <c r="X42" s="137"/>
      <c r="Y42" s="137"/>
    </row>
    <row r="43" spans="2:25" s="137" customFormat="1" ht="14.1" customHeight="1" x14ac:dyDescent="0.15">
      <c r="B43" s="133"/>
      <c r="C43" s="133"/>
      <c r="D43" s="133"/>
      <c r="E43" s="133"/>
      <c r="F43" s="133"/>
      <c r="G43" s="133"/>
      <c r="H43" s="133"/>
      <c r="I43" s="133"/>
      <c r="J43" s="133"/>
      <c r="K43" s="133"/>
      <c r="L43" s="133"/>
      <c r="M43" s="133"/>
      <c r="N43" s="133"/>
      <c r="O43" s="133"/>
      <c r="P43" s="133"/>
      <c r="Q43" s="133"/>
      <c r="R43" s="133"/>
      <c r="S43" s="133"/>
      <c r="T43" s="133"/>
      <c r="U43" s="133"/>
      <c r="V43" s="133"/>
      <c r="W43" s="133"/>
      <c r="X43" s="133"/>
      <c r="Y43" s="133"/>
    </row>
    <row r="44" spans="2:25" s="137" customFormat="1" ht="14.1" customHeight="1" x14ac:dyDescent="0.15">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row>
    <row r="45" spans="2:25" s="137" customFormat="1" ht="14.1" customHeight="1" x14ac:dyDescent="0.15">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row>
    <row r="46" spans="2:25" s="137" customFormat="1" ht="14.1" customHeight="1" x14ac:dyDescent="0.15">
      <c r="B46" s="133"/>
      <c r="C46" s="133"/>
      <c r="D46" s="133"/>
      <c r="E46" s="133"/>
      <c r="F46" s="133"/>
      <c r="G46" s="133"/>
      <c r="H46" s="133"/>
      <c r="I46" s="133"/>
      <c r="J46" s="133"/>
      <c r="K46" s="133"/>
      <c r="L46" s="133"/>
      <c r="M46" s="133"/>
      <c r="N46" s="133"/>
      <c r="O46" s="133"/>
      <c r="P46" s="133"/>
      <c r="Q46" s="133"/>
      <c r="R46" s="133"/>
      <c r="S46" s="133"/>
      <c r="T46" s="133"/>
      <c r="U46" s="133"/>
      <c r="V46" s="133"/>
      <c r="W46" s="133"/>
      <c r="X46" s="133"/>
      <c r="Y46" s="133"/>
    </row>
    <row r="47" spans="2:25" s="137" customFormat="1" ht="14.1" customHeight="1" x14ac:dyDescent="0.15">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row>
    <row r="48" spans="2:25" s="137" customFormat="1" ht="14.1" customHeight="1" x14ac:dyDescent="0.15">
      <c r="B48" s="133"/>
      <c r="C48" s="133"/>
      <c r="D48" s="133"/>
      <c r="E48" s="133"/>
      <c r="F48" s="133"/>
      <c r="G48" s="133"/>
      <c r="H48" s="133"/>
      <c r="I48" s="133"/>
      <c r="J48" s="133"/>
      <c r="K48" s="133"/>
      <c r="L48" s="133"/>
      <c r="M48" s="133"/>
      <c r="N48" s="133"/>
      <c r="O48" s="133"/>
      <c r="P48" s="133"/>
      <c r="Q48" s="133"/>
      <c r="R48" s="133"/>
      <c r="S48" s="133"/>
      <c r="T48" s="133"/>
      <c r="U48" s="133"/>
      <c r="V48" s="133"/>
      <c r="W48" s="133"/>
      <c r="X48" s="133"/>
      <c r="Y48" s="133"/>
    </row>
    <row r="49" spans="2:26" s="137" customFormat="1" ht="14.1" customHeight="1" x14ac:dyDescent="0.15">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133"/>
    </row>
    <row r="50" spans="2:26" s="137" customFormat="1" ht="14.1" customHeight="1" x14ac:dyDescent="0.15">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row>
    <row r="51" spans="2:26" s="137" customFormat="1" ht="14.1" customHeight="1" x14ac:dyDescent="0.15">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row>
    <row r="52" spans="2:26" s="137" customFormat="1" ht="14.1" customHeight="1" x14ac:dyDescent="0.15">
      <c r="B52" s="133"/>
      <c r="C52" s="133"/>
      <c r="D52" s="133"/>
      <c r="E52" s="133"/>
      <c r="F52" s="133"/>
      <c r="G52" s="133"/>
      <c r="H52" s="133"/>
      <c r="I52" s="133"/>
      <c r="J52" s="133"/>
      <c r="K52" s="133"/>
      <c r="L52" s="133"/>
      <c r="M52" s="133"/>
      <c r="N52" s="133"/>
      <c r="O52" s="133"/>
      <c r="P52" s="133"/>
      <c r="Q52" s="133"/>
      <c r="R52" s="133"/>
      <c r="S52" s="133"/>
      <c r="T52" s="133"/>
      <c r="U52" s="133"/>
      <c r="V52" s="133"/>
      <c r="W52" s="133"/>
      <c r="X52" s="133"/>
      <c r="Y52" s="133"/>
    </row>
    <row r="53" spans="2:26" s="137" customFormat="1" ht="14.1" customHeight="1" x14ac:dyDescent="0.15">
      <c r="B53" s="133"/>
      <c r="C53" s="133"/>
      <c r="D53" s="133"/>
      <c r="E53" s="133"/>
      <c r="F53" s="133"/>
      <c r="G53" s="133"/>
      <c r="H53" s="133"/>
      <c r="I53" s="133"/>
      <c r="J53" s="133"/>
      <c r="K53" s="133"/>
      <c r="L53" s="133"/>
      <c r="M53" s="133"/>
      <c r="N53" s="133"/>
      <c r="O53" s="133"/>
      <c r="P53" s="133"/>
      <c r="Q53" s="133"/>
      <c r="R53" s="133"/>
      <c r="S53" s="133"/>
      <c r="T53" s="133"/>
      <c r="U53" s="133"/>
      <c r="V53" s="133"/>
      <c r="W53" s="133"/>
      <c r="X53" s="133"/>
      <c r="Y53" s="133"/>
    </row>
    <row r="54" spans="2:26" s="137" customFormat="1" ht="14.1" customHeight="1" x14ac:dyDescent="0.15">
      <c r="B54" s="133"/>
      <c r="C54" s="133"/>
      <c r="D54" s="133"/>
      <c r="E54" s="133"/>
      <c r="F54" s="133"/>
      <c r="G54" s="133"/>
      <c r="H54" s="133"/>
      <c r="I54" s="133"/>
      <c r="J54" s="133"/>
      <c r="K54" s="133"/>
      <c r="L54" s="133"/>
      <c r="M54" s="133"/>
      <c r="N54" s="133"/>
      <c r="O54" s="133"/>
      <c r="P54" s="133"/>
      <c r="Q54" s="133"/>
      <c r="R54" s="133"/>
      <c r="S54" s="133"/>
      <c r="T54" s="133"/>
      <c r="U54" s="133"/>
      <c r="V54" s="133"/>
      <c r="W54" s="133"/>
      <c r="X54" s="133"/>
      <c r="Y54" s="133"/>
    </row>
    <row r="55" spans="2:26" s="137" customFormat="1" ht="14.1" customHeight="1" x14ac:dyDescent="0.15">
      <c r="B55" s="133"/>
      <c r="C55" s="133"/>
      <c r="D55" s="133"/>
      <c r="E55" s="133"/>
      <c r="F55" s="133"/>
      <c r="G55" s="133"/>
      <c r="H55" s="133"/>
      <c r="I55" s="133"/>
      <c r="J55" s="133"/>
      <c r="K55" s="133"/>
      <c r="L55" s="133"/>
      <c r="M55" s="133"/>
      <c r="N55" s="133"/>
      <c r="O55" s="133"/>
      <c r="P55" s="133"/>
      <c r="Q55" s="133"/>
      <c r="R55" s="133"/>
      <c r="S55" s="133"/>
      <c r="T55" s="133"/>
      <c r="U55" s="133"/>
      <c r="V55" s="133"/>
      <c r="W55" s="133"/>
      <c r="X55" s="133"/>
      <c r="Y55" s="133"/>
    </row>
    <row r="56" spans="2:26" s="137" customFormat="1" ht="14.1" customHeight="1" x14ac:dyDescent="0.15">
      <c r="B56" s="133"/>
      <c r="C56" s="133"/>
      <c r="D56" s="133"/>
      <c r="E56" s="133"/>
      <c r="F56" s="133"/>
      <c r="G56" s="133"/>
      <c r="H56" s="133"/>
      <c r="I56" s="133"/>
      <c r="J56" s="133"/>
      <c r="K56" s="133"/>
      <c r="L56" s="133"/>
      <c r="M56" s="133"/>
      <c r="N56" s="133"/>
      <c r="O56" s="133"/>
      <c r="P56" s="133"/>
      <c r="Q56" s="133"/>
      <c r="R56" s="133"/>
      <c r="S56" s="133"/>
      <c r="T56" s="133"/>
      <c r="U56" s="133"/>
      <c r="V56" s="133"/>
      <c r="W56" s="133"/>
      <c r="X56" s="133"/>
      <c r="Y56" s="133"/>
    </row>
    <row r="57" spans="2:26" s="137" customFormat="1" ht="15" customHeight="1" x14ac:dyDescent="0.15">
      <c r="B57" s="133"/>
      <c r="C57" s="133"/>
      <c r="D57" s="133"/>
      <c r="E57" s="133"/>
      <c r="F57" s="133"/>
      <c r="G57" s="133"/>
      <c r="H57" s="133"/>
      <c r="I57" s="133"/>
      <c r="J57" s="133"/>
      <c r="K57" s="133"/>
      <c r="L57" s="133"/>
      <c r="M57" s="133"/>
      <c r="N57" s="133"/>
      <c r="O57" s="133"/>
      <c r="P57" s="133"/>
      <c r="Q57" s="133"/>
      <c r="R57" s="133"/>
      <c r="S57" s="133"/>
      <c r="T57" s="133"/>
      <c r="U57" s="133"/>
      <c r="V57" s="133"/>
      <c r="W57" s="133"/>
      <c r="X57" s="133"/>
      <c r="Y57" s="133"/>
    </row>
    <row r="58" spans="2:26" ht="15" customHeight="1" x14ac:dyDescent="0.15">
      <c r="Z58" s="137"/>
    </row>
    <row r="59" spans="2:26" ht="27.95" customHeight="1" x14ac:dyDescent="0.15">
      <c r="Z59" s="137"/>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3"/>
  <dataValidations count="1">
    <dataValidation type="list" allowBlank="1" showInputMessage="1" showErrorMessage="1" sqref="E6:I6 M6:Q6 U6:Y6 E23:I23 M23:Q23 U23:Y23" xr:uid="{34E82BAD-F780-42C9-B3C8-38A506E84804}">
      <formula1>INDIRECT(D6)</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14003-345B-4CD6-B7D5-BB9670DD310F}">
  <sheetPr codeName="Sheet63">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820</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778" t="s">
        <v>277</v>
      </c>
      <c r="F4" s="779"/>
      <c r="G4" s="779"/>
      <c r="H4" s="779"/>
      <c r="I4" s="780"/>
      <c r="J4" s="781" t="s">
        <v>9</v>
      </c>
      <c r="K4" s="782"/>
      <c r="L4" s="783"/>
      <c r="M4" s="784" t="s">
        <v>279</v>
      </c>
      <c r="N4" s="785"/>
      <c r="O4" s="785"/>
      <c r="P4" s="785"/>
      <c r="Q4" s="785"/>
      <c r="R4" s="786"/>
      <c r="S4" s="787" t="s">
        <v>296</v>
      </c>
      <c r="T4" s="788"/>
      <c r="U4" s="788"/>
      <c r="V4" s="789"/>
      <c r="W4" s="793" t="s">
        <v>281</v>
      </c>
      <c r="X4" s="794"/>
      <c r="Y4" s="794"/>
      <c r="Z4" s="794"/>
      <c r="AA4" s="794"/>
      <c r="AB4" s="795"/>
      <c r="AC4" s="450" t="s">
        <v>282</v>
      </c>
      <c r="AD4" s="451"/>
      <c r="AE4" s="452"/>
      <c r="AF4" s="796">
        <v>45635</v>
      </c>
      <c r="AG4" s="797"/>
      <c r="AH4" s="797"/>
      <c r="AI4" s="798"/>
    </row>
    <row r="5" spans="2:35" ht="20.100000000000001" customHeight="1" x14ac:dyDescent="0.15">
      <c r="B5" s="802" t="s">
        <v>0</v>
      </c>
      <c r="C5" s="803"/>
      <c r="D5" s="804"/>
      <c r="E5" s="805" t="s">
        <v>284</v>
      </c>
      <c r="F5" s="806"/>
      <c r="G5" s="806"/>
      <c r="H5" s="806"/>
      <c r="I5" s="807"/>
      <c r="J5" s="808" t="s">
        <v>1</v>
      </c>
      <c r="K5" s="809"/>
      <c r="L5" s="810"/>
      <c r="M5" s="784" t="s">
        <v>286</v>
      </c>
      <c r="N5" s="785"/>
      <c r="O5" s="785"/>
      <c r="P5" s="785"/>
      <c r="Q5" s="785"/>
      <c r="R5" s="786"/>
      <c r="S5" s="790"/>
      <c r="T5" s="791"/>
      <c r="U5" s="791"/>
      <c r="V5" s="792"/>
      <c r="W5" s="811" t="s">
        <v>287</v>
      </c>
      <c r="X5" s="812"/>
      <c r="Y5" s="812"/>
      <c r="Z5" s="812"/>
      <c r="AA5" s="812"/>
      <c r="AB5" s="813"/>
      <c r="AC5" s="453"/>
      <c r="AD5" s="454"/>
      <c r="AE5" s="455"/>
      <c r="AF5" s="799"/>
      <c r="AG5" s="800"/>
      <c r="AH5" s="800"/>
      <c r="AI5" s="801"/>
    </row>
    <row r="6" spans="2:35" ht="26.25" customHeight="1" x14ac:dyDescent="0.2">
      <c r="B6" s="766" t="s">
        <v>821</v>
      </c>
      <c r="C6" s="769" t="s">
        <v>822</v>
      </c>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c r="AH6" s="770"/>
      <c r="AI6" s="771"/>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1.2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72" orientation="portrait"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AEAF8-2E47-4CF3-9E1A-CC8CCB3C77E3}">
  <sheetPr codeName="Sheet64">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820</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778" t="s">
        <v>277</v>
      </c>
      <c r="F4" s="779"/>
      <c r="G4" s="779"/>
      <c r="H4" s="779"/>
      <c r="I4" s="780"/>
      <c r="J4" s="781" t="s">
        <v>9</v>
      </c>
      <c r="K4" s="782"/>
      <c r="L4" s="783"/>
      <c r="M4" s="784" t="s">
        <v>279</v>
      </c>
      <c r="N4" s="785"/>
      <c r="O4" s="785"/>
      <c r="P4" s="785"/>
      <c r="Q4" s="785"/>
      <c r="R4" s="786"/>
      <c r="S4" s="787" t="s">
        <v>296</v>
      </c>
      <c r="T4" s="788"/>
      <c r="U4" s="788"/>
      <c r="V4" s="789"/>
      <c r="W4" s="793" t="s">
        <v>281</v>
      </c>
      <c r="X4" s="794"/>
      <c r="Y4" s="794"/>
      <c r="Z4" s="794"/>
      <c r="AA4" s="794"/>
      <c r="AB4" s="795"/>
      <c r="AC4" s="450" t="s">
        <v>282</v>
      </c>
      <c r="AD4" s="451"/>
      <c r="AE4" s="452"/>
      <c r="AF4" s="796">
        <v>45635</v>
      </c>
      <c r="AG4" s="797"/>
      <c r="AH4" s="797"/>
      <c r="AI4" s="798"/>
    </row>
    <row r="5" spans="2:35" ht="20.100000000000001" customHeight="1" x14ac:dyDescent="0.15">
      <c r="B5" s="802" t="s">
        <v>0</v>
      </c>
      <c r="C5" s="803"/>
      <c r="D5" s="804"/>
      <c r="E5" s="805" t="s">
        <v>284</v>
      </c>
      <c r="F5" s="806"/>
      <c r="G5" s="806"/>
      <c r="H5" s="806"/>
      <c r="I5" s="807"/>
      <c r="J5" s="808" t="s">
        <v>1</v>
      </c>
      <c r="K5" s="809"/>
      <c r="L5" s="810"/>
      <c r="M5" s="784" t="s">
        <v>286</v>
      </c>
      <c r="N5" s="785"/>
      <c r="O5" s="785"/>
      <c r="P5" s="785"/>
      <c r="Q5" s="785"/>
      <c r="R5" s="786"/>
      <c r="S5" s="790"/>
      <c r="T5" s="791"/>
      <c r="U5" s="791"/>
      <c r="V5" s="792"/>
      <c r="W5" s="811" t="s">
        <v>287</v>
      </c>
      <c r="X5" s="812"/>
      <c r="Y5" s="812"/>
      <c r="Z5" s="812"/>
      <c r="AA5" s="812"/>
      <c r="AB5" s="813"/>
      <c r="AC5" s="453"/>
      <c r="AD5" s="454"/>
      <c r="AE5" s="455"/>
      <c r="AF5" s="799"/>
      <c r="AG5" s="800"/>
      <c r="AH5" s="800"/>
      <c r="AI5" s="801"/>
    </row>
    <row r="6" spans="2:35" ht="26.25" customHeight="1" x14ac:dyDescent="0.2">
      <c r="B6" s="766" t="s">
        <v>821</v>
      </c>
      <c r="C6" s="769" t="s">
        <v>822</v>
      </c>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c r="AH6" s="770"/>
      <c r="AI6" s="771"/>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1.2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72" orientation="portrait"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9C87C-553D-4379-A17A-7488F35D34CC}">
  <sheetPr codeName="Sheet65">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820</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778" t="s">
        <v>277</v>
      </c>
      <c r="F4" s="779"/>
      <c r="G4" s="779"/>
      <c r="H4" s="779"/>
      <c r="I4" s="780"/>
      <c r="J4" s="781" t="s">
        <v>9</v>
      </c>
      <c r="K4" s="782"/>
      <c r="L4" s="783"/>
      <c r="M4" s="784" t="s">
        <v>279</v>
      </c>
      <c r="N4" s="785"/>
      <c r="O4" s="785"/>
      <c r="P4" s="785"/>
      <c r="Q4" s="785"/>
      <c r="R4" s="786"/>
      <c r="S4" s="787" t="s">
        <v>296</v>
      </c>
      <c r="T4" s="788"/>
      <c r="U4" s="788"/>
      <c r="V4" s="789"/>
      <c r="W4" s="793" t="s">
        <v>281</v>
      </c>
      <c r="X4" s="794"/>
      <c r="Y4" s="794"/>
      <c r="Z4" s="794"/>
      <c r="AA4" s="794"/>
      <c r="AB4" s="795"/>
      <c r="AC4" s="450" t="s">
        <v>282</v>
      </c>
      <c r="AD4" s="451"/>
      <c r="AE4" s="452"/>
      <c r="AF4" s="796">
        <v>45635</v>
      </c>
      <c r="AG4" s="797"/>
      <c r="AH4" s="797"/>
      <c r="AI4" s="798"/>
    </row>
    <row r="5" spans="2:35" ht="20.100000000000001" customHeight="1" x14ac:dyDescent="0.15">
      <c r="B5" s="802" t="s">
        <v>0</v>
      </c>
      <c r="C5" s="803"/>
      <c r="D5" s="804"/>
      <c r="E5" s="805" t="s">
        <v>284</v>
      </c>
      <c r="F5" s="806"/>
      <c r="G5" s="806"/>
      <c r="H5" s="806"/>
      <c r="I5" s="807"/>
      <c r="J5" s="808" t="s">
        <v>1</v>
      </c>
      <c r="K5" s="809"/>
      <c r="L5" s="810"/>
      <c r="M5" s="784" t="s">
        <v>286</v>
      </c>
      <c r="N5" s="785"/>
      <c r="O5" s="785"/>
      <c r="P5" s="785"/>
      <c r="Q5" s="785"/>
      <c r="R5" s="786"/>
      <c r="S5" s="790"/>
      <c r="T5" s="791"/>
      <c r="U5" s="791"/>
      <c r="V5" s="792"/>
      <c r="W5" s="811" t="s">
        <v>287</v>
      </c>
      <c r="X5" s="812"/>
      <c r="Y5" s="812"/>
      <c r="Z5" s="812"/>
      <c r="AA5" s="812"/>
      <c r="AB5" s="813"/>
      <c r="AC5" s="453"/>
      <c r="AD5" s="454"/>
      <c r="AE5" s="455"/>
      <c r="AF5" s="799"/>
      <c r="AG5" s="800"/>
      <c r="AH5" s="800"/>
      <c r="AI5" s="801"/>
    </row>
    <row r="6" spans="2:35" ht="26.25" customHeight="1" x14ac:dyDescent="0.2">
      <c r="B6" s="766" t="s">
        <v>821</v>
      </c>
      <c r="C6" s="769" t="s">
        <v>822</v>
      </c>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c r="AH6" s="770"/>
      <c r="AI6" s="771"/>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1.2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72" orientation="portrait"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55867-E8BA-4037-8A7B-38EB90CE4715}">
  <sheetPr codeName="Sheet66">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820</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778" t="s">
        <v>277</v>
      </c>
      <c r="F4" s="779"/>
      <c r="G4" s="779"/>
      <c r="H4" s="779"/>
      <c r="I4" s="780"/>
      <c r="J4" s="781" t="s">
        <v>9</v>
      </c>
      <c r="K4" s="782"/>
      <c r="L4" s="783"/>
      <c r="M4" s="784" t="s">
        <v>279</v>
      </c>
      <c r="N4" s="785"/>
      <c r="O4" s="785"/>
      <c r="P4" s="785"/>
      <c r="Q4" s="785"/>
      <c r="R4" s="786"/>
      <c r="S4" s="787" t="s">
        <v>296</v>
      </c>
      <c r="T4" s="788"/>
      <c r="U4" s="788"/>
      <c r="V4" s="789"/>
      <c r="W4" s="793" t="s">
        <v>281</v>
      </c>
      <c r="X4" s="794"/>
      <c r="Y4" s="794"/>
      <c r="Z4" s="794"/>
      <c r="AA4" s="794"/>
      <c r="AB4" s="795"/>
      <c r="AC4" s="450" t="s">
        <v>282</v>
      </c>
      <c r="AD4" s="451"/>
      <c r="AE4" s="452"/>
      <c r="AF4" s="796">
        <v>45635</v>
      </c>
      <c r="AG4" s="797"/>
      <c r="AH4" s="797"/>
      <c r="AI4" s="798"/>
    </row>
    <row r="5" spans="2:35" ht="20.100000000000001" customHeight="1" x14ac:dyDescent="0.15">
      <c r="B5" s="802" t="s">
        <v>0</v>
      </c>
      <c r="C5" s="803"/>
      <c r="D5" s="804"/>
      <c r="E5" s="805" t="s">
        <v>284</v>
      </c>
      <c r="F5" s="806"/>
      <c r="G5" s="806"/>
      <c r="H5" s="806"/>
      <c r="I5" s="807"/>
      <c r="J5" s="808" t="s">
        <v>1</v>
      </c>
      <c r="K5" s="809"/>
      <c r="L5" s="810"/>
      <c r="M5" s="784" t="s">
        <v>286</v>
      </c>
      <c r="N5" s="785"/>
      <c r="O5" s="785"/>
      <c r="P5" s="785"/>
      <c r="Q5" s="785"/>
      <c r="R5" s="786"/>
      <c r="S5" s="790"/>
      <c r="T5" s="791"/>
      <c r="U5" s="791"/>
      <c r="V5" s="792"/>
      <c r="W5" s="811" t="s">
        <v>287</v>
      </c>
      <c r="X5" s="812"/>
      <c r="Y5" s="812"/>
      <c r="Z5" s="812"/>
      <c r="AA5" s="812"/>
      <c r="AB5" s="813"/>
      <c r="AC5" s="453"/>
      <c r="AD5" s="454"/>
      <c r="AE5" s="455"/>
      <c r="AF5" s="799"/>
      <c r="AG5" s="800"/>
      <c r="AH5" s="800"/>
      <c r="AI5" s="801"/>
    </row>
    <row r="6" spans="2:35" ht="26.25" customHeight="1" x14ac:dyDescent="0.2">
      <c r="B6" s="766" t="s">
        <v>821</v>
      </c>
      <c r="C6" s="769" t="s">
        <v>822</v>
      </c>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c r="AH6" s="770"/>
      <c r="AI6" s="771"/>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1.2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72" orientation="portrait"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DDBE-F40D-43C8-B732-87BF5D5FFAE4}">
  <sheetPr codeName="Sheet67">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820</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778" t="s">
        <v>277</v>
      </c>
      <c r="F4" s="779"/>
      <c r="G4" s="779"/>
      <c r="H4" s="779"/>
      <c r="I4" s="780"/>
      <c r="J4" s="781" t="s">
        <v>9</v>
      </c>
      <c r="K4" s="782"/>
      <c r="L4" s="783"/>
      <c r="M4" s="784" t="s">
        <v>279</v>
      </c>
      <c r="N4" s="785"/>
      <c r="O4" s="785"/>
      <c r="P4" s="785"/>
      <c r="Q4" s="785"/>
      <c r="R4" s="786"/>
      <c r="S4" s="787" t="s">
        <v>296</v>
      </c>
      <c r="T4" s="788"/>
      <c r="U4" s="788"/>
      <c r="V4" s="789"/>
      <c r="W4" s="793" t="s">
        <v>281</v>
      </c>
      <c r="X4" s="794"/>
      <c r="Y4" s="794"/>
      <c r="Z4" s="794"/>
      <c r="AA4" s="794"/>
      <c r="AB4" s="795"/>
      <c r="AC4" s="450" t="s">
        <v>282</v>
      </c>
      <c r="AD4" s="451"/>
      <c r="AE4" s="452"/>
      <c r="AF4" s="796">
        <v>45635</v>
      </c>
      <c r="AG4" s="797"/>
      <c r="AH4" s="797"/>
      <c r="AI4" s="798"/>
    </row>
    <row r="5" spans="2:35" ht="20.100000000000001" customHeight="1" x14ac:dyDescent="0.15">
      <c r="B5" s="802" t="s">
        <v>0</v>
      </c>
      <c r="C5" s="803"/>
      <c r="D5" s="804"/>
      <c r="E5" s="805" t="s">
        <v>284</v>
      </c>
      <c r="F5" s="806"/>
      <c r="G5" s="806"/>
      <c r="H5" s="806"/>
      <c r="I5" s="807"/>
      <c r="J5" s="808" t="s">
        <v>1</v>
      </c>
      <c r="K5" s="809"/>
      <c r="L5" s="810"/>
      <c r="M5" s="784" t="s">
        <v>286</v>
      </c>
      <c r="N5" s="785"/>
      <c r="O5" s="785"/>
      <c r="P5" s="785"/>
      <c r="Q5" s="785"/>
      <c r="R5" s="786"/>
      <c r="S5" s="790"/>
      <c r="T5" s="791"/>
      <c r="U5" s="791"/>
      <c r="V5" s="792"/>
      <c r="W5" s="811" t="s">
        <v>287</v>
      </c>
      <c r="X5" s="812"/>
      <c r="Y5" s="812"/>
      <c r="Z5" s="812"/>
      <c r="AA5" s="812"/>
      <c r="AB5" s="813"/>
      <c r="AC5" s="453"/>
      <c r="AD5" s="454"/>
      <c r="AE5" s="455"/>
      <c r="AF5" s="799"/>
      <c r="AG5" s="800"/>
      <c r="AH5" s="800"/>
      <c r="AI5" s="801"/>
    </row>
    <row r="6" spans="2:35" ht="26.25" customHeight="1" x14ac:dyDescent="0.2">
      <c r="B6" s="766" t="s">
        <v>821</v>
      </c>
      <c r="C6" s="769" t="s">
        <v>822</v>
      </c>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c r="AH6" s="770"/>
      <c r="AI6" s="771"/>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1.2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72" orientation="portrait"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FF868-D5C7-4377-AC5B-560B71FD4F85}">
  <sheetPr codeName="Sheet68">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820</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778" t="s">
        <v>277</v>
      </c>
      <c r="F4" s="779"/>
      <c r="G4" s="779"/>
      <c r="H4" s="779"/>
      <c r="I4" s="780"/>
      <c r="J4" s="781" t="s">
        <v>9</v>
      </c>
      <c r="K4" s="782"/>
      <c r="L4" s="783"/>
      <c r="M4" s="784" t="s">
        <v>279</v>
      </c>
      <c r="N4" s="785"/>
      <c r="O4" s="785"/>
      <c r="P4" s="785"/>
      <c r="Q4" s="785"/>
      <c r="R4" s="786"/>
      <c r="S4" s="787" t="s">
        <v>296</v>
      </c>
      <c r="T4" s="788"/>
      <c r="U4" s="788"/>
      <c r="V4" s="789"/>
      <c r="W4" s="793" t="s">
        <v>281</v>
      </c>
      <c r="X4" s="794"/>
      <c r="Y4" s="794"/>
      <c r="Z4" s="794"/>
      <c r="AA4" s="794"/>
      <c r="AB4" s="795"/>
      <c r="AC4" s="450" t="s">
        <v>282</v>
      </c>
      <c r="AD4" s="451"/>
      <c r="AE4" s="452"/>
      <c r="AF4" s="796">
        <v>45635</v>
      </c>
      <c r="AG4" s="797"/>
      <c r="AH4" s="797"/>
      <c r="AI4" s="798"/>
    </row>
    <row r="5" spans="2:35" ht="20.100000000000001" customHeight="1" x14ac:dyDescent="0.15">
      <c r="B5" s="802" t="s">
        <v>0</v>
      </c>
      <c r="C5" s="803"/>
      <c r="D5" s="804"/>
      <c r="E5" s="805" t="s">
        <v>284</v>
      </c>
      <c r="F5" s="806"/>
      <c r="G5" s="806"/>
      <c r="H5" s="806"/>
      <c r="I5" s="807"/>
      <c r="J5" s="808" t="s">
        <v>1</v>
      </c>
      <c r="K5" s="809"/>
      <c r="L5" s="810"/>
      <c r="M5" s="784" t="s">
        <v>286</v>
      </c>
      <c r="N5" s="785"/>
      <c r="O5" s="785"/>
      <c r="P5" s="785"/>
      <c r="Q5" s="785"/>
      <c r="R5" s="786"/>
      <c r="S5" s="790"/>
      <c r="T5" s="791"/>
      <c r="U5" s="791"/>
      <c r="V5" s="792"/>
      <c r="W5" s="811" t="s">
        <v>287</v>
      </c>
      <c r="X5" s="812"/>
      <c r="Y5" s="812"/>
      <c r="Z5" s="812"/>
      <c r="AA5" s="812"/>
      <c r="AB5" s="813"/>
      <c r="AC5" s="453"/>
      <c r="AD5" s="454"/>
      <c r="AE5" s="455"/>
      <c r="AF5" s="799"/>
      <c r="AG5" s="800"/>
      <c r="AH5" s="800"/>
      <c r="AI5" s="801"/>
    </row>
    <row r="6" spans="2:35" ht="26.25" customHeight="1" x14ac:dyDescent="0.2">
      <c r="B6" s="766" t="s">
        <v>821</v>
      </c>
      <c r="C6" s="769" t="s">
        <v>822</v>
      </c>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c r="AH6" s="770"/>
      <c r="AI6" s="771"/>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1.2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72" orientation="portrait"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B057B-827D-4335-85EC-351F98DB3DDB}">
  <sheetPr codeName="Sheet69">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820</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778" t="s">
        <v>277</v>
      </c>
      <c r="F4" s="779"/>
      <c r="G4" s="779"/>
      <c r="H4" s="779"/>
      <c r="I4" s="780"/>
      <c r="J4" s="781" t="s">
        <v>9</v>
      </c>
      <c r="K4" s="782"/>
      <c r="L4" s="783"/>
      <c r="M4" s="784" t="s">
        <v>279</v>
      </c>
      <c r="N4" s="785"/>
      <c r="O4" s="785"/>
      <c r="P4" s="785"/>
      <c r="Q4" s="785"/>
      <c r="R4" s="786"/>
      <c r="S4" s="787" t="s">
        <v>296</v>
      </c>
      <c r="T4" s="788"/>
      <c r="U4" s="788"/>
      <c r="V4" s="789"/>
      <c r="W4" s="793" t="s">
        <v>281</v>
      </c>
      <c r="X4" s="794"/>
      <c r="Y4" s="794"/>
      <c r="Z4" s="794"/>
      <c r="AA4" s="794"/>
      <c r="AB4" s="795"/>
      <c r="AC4" s="450" t="s">
        <v>282</v>
      </c>
      <c r="AD4" s="451"/>
      <c r="AE4" s="452"/>
      <c r="AF4" s="796">
        <v>45635</v>
      </c>
      <c r="AG4" s="797"/>
      <c r="AH4" s="797"/>
      <c r="AI4" s="798"/>
    </row>
    <row r="5" spans="2:35" ht="20.100000000000001" customHeight="1" x14ac:dyDescent="0.15">
      <c r="B5" s="802" t="s">
        <v>0</v>
      </c>
      <c r="C5" s="803"/>
      <c r="D5" s="804"/>
      <c r="E5" s="805" t="s">
        <v>284</v>
      </c>
      <c r="F5" s="806"/>
      <c r="G5" s="806"/>
      <c r="H5" s="806"/>
      <c r="I5" s="807"/>
      <c r="J5" s="808" t="s">
        <v>1</v>
      </c>
      <c r="K5" s="809"/>
      <c r="L5" s="810"/>
      <c r="M5" s="784" t="s">
        <v>286</v>
      </c>
      <c r="N5" s="785"/>
      <c r="O5" s="785"/>
      <c r="P5" s="785"/>
      <c r="Q5" s="785"/>
      <c r="R5" s="786"/>
      <c r="S5" s="790"/>
      <c r="T5" s="791"/>
      <c r="U5" s="791"/>
      <c r="V5" s="792"/>
      <c r="W5" s="811" t="s">
        <v>287</v>
      </c>
      <c r="X5" s="812"/>
      <c r="Y5" s="812"/>
      <c r="Z5" s="812"/>
      <c r="AA5" s="812"/>
      <c r="AB5" s="813"/>
      <c r="AC5" s="453"/>
      <c r="AD5" s="454"/>
      <c r="AE5" s="455"/>
      <c r="AF5" s="799"/>
      <c r="AG5" s="800"/>
      <c r="AH5" s="800"/>
      <c r="AI5" s="801"/>
    </row>
    <row r="6" spans="2:35" ht="26.25" customHeight="1" x14ac:dyDescent="0.2">
      <c r="B6" s="766" t="s">
        <v>821</v>
      </c>
      <c r="C6" s="769" t="s">
        <v>822</v>
      </c>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c r="AH6" s="770"/>
      <c r="AI6" s="771"/>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1.2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72" orientation="portrait"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E6D-D29D-464C-90F3-7C5EA64A958A}">
  <sheetPr codeName="Sheet70">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820</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778" t="s">
        <v>277</v>
      </c>
      <c r="F4" s="779"/>
      <c r="G4" s="779"/>
      <c r="H4" s="779"/>
      <c r="I4" s="780"/>
      <c r="J4" s="781" t="s">
        <v>9</v>
      </c>
      <c r="K4" s="782"/>
      <c r="L4" s="783"/>
      <c r="M4" s="784" t="s">
        <v>279</v>
      </c>
      <c r="N4" s="785"/>
      <c r="O4" s="785"/>
      <c r="P4" s="785"/>
      <c r="Q4" s="785"/>
      <c r="R4" s="786"/>
      <c r="S4" s="787" t="s">
        <v>296</v>
      </c>
      <c r="T4" s="788"/>
      <c r="U4" s="788"/>
      <c r="V4" s="789"/>
      <c r="W4" s="793" t="s">
        <v>281</v>
      </c>
      <c r="X4" s="794"/>
      <c r="Y4" s="794"/>
      <c r="Z4" s="794"/>
      <c r="AA4" s="794"/>
      <c r="AB4" s="795"/>
      <c r="AC4" s="450" t="s">
        <v>282</v>
      </c>
      <c r="AD4" s="451"/>
      <c r="AE4" s="452"/>
      <c r="AF4" s="796">
        <v>45635</v>
      </c>
      <c r="AG4" s="797"/>
      <c r="AH4" s="797"/>
      <c r="AI4" s="798"/>
    </row>
    <row r="5" spans="2:35" ht="20.100000000000001" customHeight="1" x14ac:dyDescent="0.15">
      <c r="B5" s="802" t="s">
        <v>0</v>
      </c>
      <c r="C5" s="803"/>
      <c r="D5" s="804"/>
      <c r="E5" s="805" t="s">
        <v>284</v>
      </c>
      <c r="F5" s="806"/>
      <c r="G5" s="806"/>
      <c r="H5" s="806"/>
      <c r="I5" s="807"/>
      <c r="J5" s="808" t="s">
        <v>1</v>
      </c>
      <c r="K5" s="809"/>
      <c r="L5" s="810"/>
      <c r="M5" s="784" t="s">
        <v>286</v>
      </c>
      <c r="N5" s="785"/>
      <c r="O5" s="785"/>
      <c r="P5" s="785"/>
      <c r="Q5" s="785"/>
      <c r="R5" s="786"/>
      <c r="S5" s="790"/>
      <c r="T5" s="791"/>
      <c r="U5" s="791"/>
      <c r="V5" s="792"/>
      <c r="W5" s="811" t="s">
        <v>287</v>
      </c>
      <c r="X5" s="812"/>
      <c r="Y5" s="812"/>
      <c r="Z5" s="812"/>
      <c r="AA5" s="812"/>
      <c r="AB5" s="813"/>
      <c r="AC5" s="453"/>
      <c r="AD5" s="454"/>
      <c r="AE5" s="455"/>
      <c r="AF5" s="799"/>
      <c r="AG5" s="800"/>
      <c r="AH5" s="800"/>
      <c r="AI5" s="801"/>
    </row>
    <row r="6" spans="2:35" ht="26.25" customHeight="1" x14ac:dyDescent="0.2">
      <c r="B6" s="766" t="s">
        <v>821</v>
      </c>
      <c r="C6" s="769" t="s">
        <v>822</v>
      </c>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c r="AH6" s="770"/>
      <c r="AI6" s="771"/>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1.2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91" right="0.23622047244094491" top="0.74803149606299213" bottom="0.74803149606299213" header="0.31496062992125984" footer="0.31496062992125984"/>
  <pageSetup paperSize="9" scale="72" orientation="portrait"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BA7FD-8DAC-4830-AAF6-EED3F3697C27}">
  <sheetPr codeName="Sheet71">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820</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778" t="s">
        <v>277</v>
      </c>
      <c r="F4" s="779"/>
      <c r="G4" s="779"/>
      <c r="H4" s="779"/>
      <c r="I4" s="780"/>
      <c r="J4" s="781" t="s">
        <v>9</v>
      </c>
      <c r="K4" s="782"/>
      <c r="L4" s="783"/>
      <c r="M4" s="784" t="s">
        <v>279</v>
      </c>
      <c r="N4" s="785"/>
      <c r="O4" s="785"/>
      <c r="P4" s="785"/>
      <c r="Q4" s="785"/>
      <c r="R4" s="786"/>
      <c r="S4" s="787" t="s">
        <v>296</v>
      </c>
      <c r="T4" s="788"/>
      <c r="U4" s="788"/>
      <c r="V4" s="789"/>
      <c r="W4" s="793" t="s">
        <v>281</v>
      </c>
      <c r="X4" s="794"/>
      <c r="Y4" s="794"/>
      <c r="Z4" s="794"/>
      <c r="AA4" s="794"/>
      <c r="AB4" s="795"/>
      <c r="AC4" s="450" t="s">
        <v>282</v>
      </c>
      <c r="AD4" s="451"/>
      <c r="AE4" s="452"/>
      <c r="AF4" s="796">
        <v>45635</v>
      </c>
      <c r="AG4" s="797"/>
      <c r="AH4" s="797"/>
      <c r="AI4" s="798"/>
    </row>
    <row r="5" spans="2:35" ht="20.100000000000001" customHeight="1" x14ac:dyDescent="0.15">
      <c r="B5" s="802" t="s">
        <v>0</v>
      </c>
      <c r="C5" s="803"/>
      <c r="D5" s="804"/>
      <c r="E5" s="805" t="s">
        <v>284</v>
      </c>
      <c r="F5" s="806"/>
      <c r="G5" s="806"/>
      <c r="H5" s="806"/>
      <c r="I5" s="807"/>
      <c r="J5" s="808" t="s">
        <v>1</v>
      </c>
      <c r="K5" s="809"/>
      <c r="L5" s="810"/>
      <c r="M5" s="784" t="s">
        <v>286</v>
      </c>
      <c r="N5" s="785"/>
      <c r="O5" s="785"/>
      <c r="P5" s="785"/>
      <c r="Q5" s="785"/>
      <c r="R5" s="786"/>
      <c r="S5" s="790"/>
      <c r="T5" s="791"/>
      <c r="U5" s="791"/>
      <c r="V5" s="792"/>
      <c r="W5" s="811" t="s">
        <v>287</v>
      </c>
      <c r="X5" s="812"/>
      <c r="Y5" s="812"/>
      <c r="Z5" s="812"/>
      <c r="AA5" s="812"/>
      <c r="AB5" s="813"/>
      <c r="AC5" s="453"/>
      <c r="AD5" s="454"/>
      <c r="AE5" s="455"/>
      <c r="AF5" s="799"/>
      <c r="AG5" s="800"/>
      <c r="AH5" s="800"/>
      <c r="AI5" s="801"/>
    </row>
    <row r="6" spans="2:35" ht="26.25" customHeight="1" x14ac:dyDescent="0.2">
      <c r="B6" s="766" t="s">
        <v>821</v>
      </c>
      <c r="C6" s="769" t="s">
        <v>822</v>
      </c>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c r="AH6" s="770"/>
      <c r="AI6" s="771"/>
    </row>
    <row r="7" spans="2:35" ht="35.450000000000003" customHeight="1" x14ac:dyDescent="0.15">
      <c r="B7" s="767"/>
      <c r="C7" s="814"/>
      <c r="D7" s="815"/>
      <c r="E7" s="815"/>
      <c r="F7" s="815"/>
      <c r="G7" s="815"/>
      <c r="H7" s="815"/>
      <c r="I7" s="815"/>
      <c r="J7" s="815"/>
      <c r="K7" s="815"/>
      <c r="L7" s="815"/>
      <c r="M7" s="815"/>
      <c r="N7" s="815"/>
      <c r="O7" s="815"/>
      <c r="P7" s="815"/>
      <c r="Q7" s="815"/>
      <c r="R7" s="815"/>
      <c r="S7" s="815"/>
      <c r="T7" s="815"/>
      <c r="U7" s="815"/>
      <c r="V7" s="815"/>
      <c r="W7" s="815"/>
      <c r="X7" s="815"/>
      <c r="Y7" s="815"/>
      <c r="Z7" s="815"/>
      <c r="AA7" s="815"/>
      <c r="AB7" s="815"/>
      <c r="AC7" s="815"/>
      <c r="AD7" s="815"/>
      <c r="AE7" s="815"/>
      <c r="AF7" s="815"/>
      <c r="AG7" s="815"/>
      <c r="AH7" s="815"/>
      <c r="AI7" s="816"/>
    </row>
    <row r="8" spans="2:35" ht="35.450000000000003" customHeight="1" x14ac:dyDescent="0.15">
      <c r="B8" s="767"/>
      <c r="C8" s="814"/>
      <c r="D8" s="815"/>
      <c r="E8" s="815"/>
      <c r="F8" s="815"/>
      <c r="G8" s="815"/>
      <c r="H8" s="815"/>
      <c r="I8" s="815"/>
      <c r="J8" s="815"/>
      <c r="K8" s="815"/>
      <c r="L8" s="815"/>
      <c r="M8" s="815"/>
      <c r="N8" s="815"/>
      <c r="O8" s="815"/>
      <c r="P8" s="815"/>
      <c r="Q8" s="815"/>
      <c r="R8" s="815"/>
      <c r="S8" s="815"/>
      <c r="T8" s="815"/>
      <c r="U8" s="815"/>
      <c r="V8" s="815"/>
      <c r="W8" s="815"/>
      <c r="X8" s="815"/>
      <c r="Y8" s="815"/>
      <c r="Z8" s="815"/>
      <c r="AA8" s="815"/>
      <c r="AB8" s="815"/>
      <c r="AC8" s="815"/>
      <c r="AD8" s="815"/>
      <c r="AE8" s="815"/>
      <c r="AF8" s="815"/>
      <c r="AG8" s="815"/>
      <c r="AH8" s="815"/>
      <c r="AI8" s="816"/>
    </row>
    <row r="9" spans="2:35" ht="35.450000000000003" customHeight="1" x14ac:dyDescent="0.15">
      <c r="B9" s="767"/>
      <c r="C9" s="814"/>
      <c r="D9" s="815"/>
      <c r="E9" s="815"/>
      <c r="F9" s="815"/>
      <c r="G9" s="815"/>
      <c r="H9" s="815"/>
      <c r="I9" s="815"/>
      <c r="J9" s="815"/>
      <c r="K9" s="815"/>
      <c r="L9" s="815"/>
      <c r="M9" s="815"/>
      <c r="N9" s="815"/>
      <c r="O9" s="815"/>
      <c r="P9" s="815"/>
      <c r="Q9" s="815"/>
      <c r="R9" s="815"/>
      <c r="S9" s="815"/>
      <c r="T9" s="815"/>
      <c r="U9" s="815"/>
      <c r="V9" s="815"/>
      <c r="W9" s="815"/>
      <c r="X9" s="815"/>
      <c r="Y9" s="815"/>
      <c r="Z9" s="815"/>
      <c r="AA9" s="815"/>
      <c r="AB9" s="815"/>
      <c r="AC9" s="815"/>
      <c r="AD9" s="815"/>
      <c r="AE9" s="815"/>
      <c r="AF9" s="815"/>
      <c r="AG9" s="815"/>
      <c r="AH9" s="815"/>
      <c r="AI9" s="816"/>
    </row>
    <row r="10" spans="2:35" ht="35.450000000000003" customHeight="1" x14ac:dyDescent="0.15">
      <c r="B10" s="767"/>
      <c r="C10" s="814"/>
      <c r="D10" s="815"/>
      <c r="E10" s="815"/>
      <c r="F10" s="815"/>
      <c r="G10" s="815"/>
      <c r="H10" s="815"/>
      <c r="I10" s="815"/>
      <c r="J10" s="815"/>
      <c r="K10" s="815"/>
      <c r="L10" s="815"/>
      <c r="M10" s="815"/>
      <c r="N10" s="815"/>
      <c r="O10" s="815"/>
      <c r="P10" s="815"/>
      <c r="Q10" s="815"/>
      <c r="R10" s="815"/>
      <c r="S10" s="815"/>
      <c r="T10" s="815"/>
      <c r="U10" s="815"/>
      <c r="V10" s="815"/>
      <c r="W10" s="815"/>
      <c r="X10" s="815"/>
      <c r="Y10" s="815"/>
      <c r="Z10" s="815"/>
      <c r="AA10" s="815"/>
      <c r="AB10" s="815"/>
      <c r="AC10" s="815"/>
      <c r="AD10" s="815"/>
      <c r="AE10" s="815"/>
      <c r="AF10" s="815"/>
      <c r="AG10" s="815"/>
      <c r="AH10" s="815"/>
      <c r="AI10" s="816"/>
    </row>
    <row r="11" spans="2:35" ht="35.450000000000003" customHeight="1" x14ac:dyDescent="0.15">
      <c r="B11" s="767"/>
      <c r="C11" s="814"/>
      <c r="D11" s="815"/>
      <c r="E11" s="815"/>
      <c r="F11" s="815"/>
      <c r="G11" s="815"/>
      <c r="H11" s="815"/>
      <c r="I11" s="815"/>
      <c r="J11" s="815"/>
      <c r="K11" s="815"/>
      <c r="L11" s="815"/>
      <c r="M11" s="815"/>
      <c r="N11" s="815"/>
      <c r="O11" s="815"/>
      <c r="P11" s="815"/>
      <c r="Q11" s="815"/>
      <c r="R11" s="815"/>
      <c r="S11" s="815"/>
      <c r="T11" s="815"/>
      <c r="U11" s="815"/>
      <c r="V11" s="815"/>
      <c r="W11" s="815"/>
      <c r="X11" s="815"/>
      <c r="Y11" s="815"/>
      <c r="Z11" s="815"/>
      <c r="AA11" s="815"/>
      <c r="AB11" s="815"/>
      <c r="AC11" s="815"/>
      <c r="AD11" s="815"/>
      <c r="AE11" s="815"/>
      <c r="AF11" s="815"/>
      <c r="AG11" s="815"/>
      <c r="AH11" s="815"/>
      <c r="AI11" s="816"/>
    </row>
    <row r="12" spans="2:35" ht="35.450000000000003" customHeight="1" x14ac:dyDescent="0.15">
      <c r="B12" s="767"/>
      <c r="C12" s="814"/>
      <c r="D12" s="815"/>
      <c r="E12" s="815"/>
      <c r="F12" s="815"/>
      <c r="G12" s="815"/>
      <c r="H12" s="815"/>
      <c r="I12" s="815"/>
      <c r="J12" s="815"/>
      <c r="K12" s="815"/>
      <c r="L12" s="815"/>
      <c r="M12" s="815"/>
      <c r="N12" s="815"/>
      <c r="O12" s="815"/>
      <c r="P12" s="815"/>
      <c r="Q12" s="815"/>
      <c r="R12" s="815"/>
      <c r="S12" s="815"/>
      <c r="T12" s="815"/>
      <c r="U12" s="815"/>
      <c r="V12" s="815"/>
      <c r="W12" s="815"/>
      <c r="X12" s="815"/>
      <c r="Y12" s="815"/>
      <c r="Z12" s="815"/>
      <c r="AA12" s="815"/>
      <c r="AB12" s="815"/>
      <c r="AC12" s="815"/>
      <c r="AD12" s="815"/>
      <c r="AE12" s="815"/>
      <c r="AF12" s="815"/>
      <c r="AG12" s="815"/>
      <c r="AH12" s="815"/>
      <c r="AI12" s="816"/>
    </row>
    <row r="13" spans="2:35" ht="35.450000000000003" customHeight="1" x14ac:dyDescent="0.15">
      <c r="B13" s="767"/>
      <c r="C13" s="814"/>
      <c r="D13" s="815"/>
      <c r="E13" s="815"/>
      <c r="F13" s="815"/>
      <c r="G13" s="815"/>
      <c r="H13" s="815"/>
      <c r="I13" s="815"/>
      <c r="J13" s="815"/>
      <c r="K13" s="815"/>
      <c r="L13" s="815"/>
      <c r="M13" s="815"/>
      <c r="N13" s="815"/>
      <c r="O13" s="815"/>
      <c r="P13" s="815"/>
      <c r="Q13" s="815"/>
      <c r="R13" s="815"/>
      <c r="S13" s="815"/>
      <c r="T13" s="815"/>
      <c r="U13" s="815"/>
      <c r="V13" s="815"/>
      <c r="W13" s="815"/>
      <c r="X13" s="815"/>
      <c r="Y13" s="815"/>
      <c r="Z13" s="815"/>
      <c r="AA13" s="815"/>
      <c r="AB13" s="815"/>
      <c r="AC13" s="815"/>
      <c r="AD13" s="815"/>
      <c r="AE13" s="815"/>
      <c r="AF13" s="815"/>
      <c r="AG13" s="815"/>
      <c r="AH13" s="815"/>
      <c r="AI13" s="816"/>
    </row>
    <row r="14" spans="2:35" ht="35.450000000000003" customHeight="1" x14ac:dyDescent="0.15">
      <c r="B14" s="767"/>
      <c r="C14" s="814"/>
      <c r="D14" s="815"/>
      <c r="E14" s="815"/>
      <c r="F14" s="815"/>
      <c r="G14" s="815"/>
      <c r="H14" s="815"/>
      <c r="I14" s="815"/>
      <c r="J14" s="815"/>
      <c r="K14" s="815"/>
      <c r="L14" s="815"/>
      <c r="M14" s="815"/>
      <c r="N14" s="815"/>
      <c r="O14" s="815"/>
      <c r="P14" s="815"/>
      <c r="Q14" s="815"/>
      <c r="R14" s="815"/>
      <c r="S14" s="815"/>
      <c r="T14" s="815"/>
      <c r="U14" s="815"/>
      <c r="V14" s="815"/>
      <c r="W14" s="815"/>
      <c r="X14" s="815"/>
      <c r="Y14" s="815"/>
      <c r="Z14" s="815"/>
      <c r="AA14" s="815"/>
      <c r="AB14" s="815"/>
      <c r="AC14" s="815"/>
      <c r="AD14" s="815"/>
      <c r="AE14" s="815"/>
      <c r="AF14" s="815"/>
      <c r="AG14" s="815"/>
      <c r="AH14" s="815"/>
      <c r="AI14" s="816"/>
    </row>
    <row r="15" spans="2:35" ht="35.450000000000003" customHeight="1" x14ac:dyDescent="0.15">
      <c r="B15" s="767"/>
      <c r="C15" s="814"/>
      <c r="D15" s="815"/>
      <c r="E15" s="815"/>
      <c r="F15" s="815"/>
      <c r="G15" s="815"/>
      <c r="H15" s="815"/>
      <c r="I15" s="815"/>
      <c r="J15" s="815"/>
      <c r="K15" s="815"/>
      <c r="L15" s="815"/>
      <c r="M15" s="815"/>
      <c r="N15" s="815"/>
      <c r="O15" s="815"/>
      <c r="P15" s="815"/>
      <c r="Q15" s="815"/>
      <c r="R15" s="815"/>
      <c r="S15" s="815"/>
      <c r="T15" s="815"/>
      <c r="U15" s="815"/>
      <c r="V15" s="815"/>
      <c r="W15" s="815"/>
      <c r="X15" s="815"/>
      <c r="Y15" s="815"/>
      <c r="Z15" s="815"/>
      <c r="AA15" s="815"/>
      <c r="AB15" s="815"/>
      <c r="AC15" s="815"/>
      <c r="AD15" s="815"/>
      <c r="AE15" s="815"/>
      <c r="AF15" s="815"/>
      <c r="AG15" s="815"/>
      <c r="AH15" s="815"/>
      <c r="AI15" s="816"/>
    </row>
    <row r="16" spans="2:35" ht="35.450000000000003" customHeight="1" x14ac:dyDescent="0.15">
      <c r="B16" s="767"/>
      <c r="C16" s="814"/>
      <c r="D16" s="815"/>
      <c r="E16" s="815"/>
      <c r="F16" s="815"/>
      <c r="G16" s="815"/>
      <c r="H16" s="815"/>
      <c r="I16" s="815"/>
      <c r="J16" s="815"/>
      <c r="K16" s="815"/>
      <c r="L16" s="815"/>
      <c r="M16" s="815"/>
      <c r="N16" s="815"/>
      <c r="O16" s="815"/>
      <c r="P16" s="815"/>
      <c r="Q16" s="815"/>
      <c r="R16" s="815"/>
      <c r="S16" s="815"/>
      <c r="T16" s="815"/>
      <c r="U16" s="815"/>
      <c r="V16" s="815"/>
      <c r="W16" s="815"/>
      <c r="X16" s="815"/>
      <c r="Y16" s="815"/>
      <c r="Z16" s="815"/>
      <c r="AA16" s="815"/>
      <c r="AB16" s="815"/>
      <c r="AC16" s="815"/>
      <c r="AD16" s="815"/>
      <c r="AE16" s="815"/>
      <c r="AF16" s="815"/>
      <c r="AG16" s="815"/>
      <c r="AH16" s="815"/>
      <c r="AI16" s="816"/>
    </row>
    <row r="17" spans="2:35" ht="22.5" customHeight="1" x14ac:dyDescent="0.15">
      <c r="B17" s="767"/>
      <c r="C17" s="814"/>
      <c r="D17" s="815"/>
      <c r="E17" s="815"/>
      <c r="F17" s="815"/>
      <c r="G17" s="815"/>
      <c r="H17" s="815"/>
      <c r="I17" s="815"/>
      <c r="J17" s="815"/>
      <c r="K17" s="815"/>
      <c r="L17" s="815"/>
      <c r="M17" s="815"/>
      <c r="N17" s="815"/>
      <c r="O17" s="815"/>
      <c r="P17" s="815"/>
      <c r="Q17" s="815"/>
      <c r="R17" s="815"/>
      <c r="S17" s="815"/>
      <c r="T17" s="815"/>
      <c r="U17" s="815"/>
      <c r="V17" s="815"/>
      <c r="W17" s="815"/>
      <c r="X17" s="815"/>
      <c r="Y17" s="815"/>
      <c r="Z17" s="815"/>
      <c r="AA17" s="815"/>
      <c r="AB17" s="815"/>
      <c r="AC17" s="815"/>
      <c r="AD17" s="815"/>
      <c r="AE17" s="815"/>
      <c r="AF17" s="815"/>
      <c r="AG17" s="815"/>
      <c r="AH17" s="815"/>
      <c r="AI17" s="816"/>
    </row>
    <row r="18" spans="2:35" ht="71.2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91" right="0.23622047244094491" top="0.74803149606299213" bottom="0.74803149606299213" header="0.31496062992125984" footer="0.31496062992125984"/>
  <pageSetup paperSize="9" scale="72" orientation="portrait"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296B-82D6-497A-9492-BF997286C08C}">
  <sheetPr codeName="Sheet72">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6C898-31E1-46DE-B8D0-ABBFD7C7D5CF}">
  <sheetPr codeName="Sheet73">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A29F8-A6C7-479B-829B-6710619AA270}">
  <sheetPr codeName="Sheet74">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3F8CC-0FDE-4BD0-8E15-30C77DEE233F}">
  <sheetPr codeName="Sheet75">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8821D-2A96-4819-9D51-0864F72D3944}">
  <sheetPr codeName="Sheet76">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97AD9-1715-4537-8C3C-0C451FE71346}">
  <sheetPr codeName="Sheet77">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4DF82-B630-45CC-B5E6-844B16598EAF}">
  <sheetPr codeName="Sheet78">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87047-CF8E-4654-B666-0D13C4B97D30}">
  <sheetPr codeName="Sheet79">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FC427-E391-4082-9B80-3BE62166A2C5}">
  <sheetPr codeName="Sheet80">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F8A30-A4C9-476A-9E7F-868B1BE7520C}">
  <sheetPr codeName="Sheet81">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181F5-908B-477E-88B6-197102A70EFA}">
  <sheetPr codeName="Sheet82">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4"/>
      <c r="D7" s="4"/>
      <c r="E7" s="4"/>
      <c r="F7" s="4"/>
      <c r="G7" s="4"/>
      <c r="H7" s="4"/>
      <c r="I7" s="152"/>
      <c r="J7" s="4"/>
      <c r="K7" s="4"/>
      <c r="L7" s="4"/>
      <c r="M7" s="4"/>
      <c r="N7" s="4"/>
      <c r="O7" s="4"/>
      <c r="P7" s="4"/>
      <c r="Q7" s="153"/>
      <c r="R7" s="152"/>
      <c r="S7" s="4"/>
      <c r="T7" s="4"/>
      <c r="U7" s="4"/>
      <c r="V7" s="4"/>
      <c r="W7" s="152"/>
      <c r="X7" s="152"/>
      <c r="Y7" s="152"/>
      <c r="Z7" s="152"/>
      <c r="AA7" s="152"/>
      <c r="AB7" s="4"/>
      <c r="AC7" s="4"/>
      <c r="AD7" s="4"/>
      <c r="AE7" s="4"/>
      <c r="AF7" s="4"/>
      <c r="AG7" s="4"/>
      <c r="AH7" s="4"/>
      <c r="AI7" s="154"/>
    </row>
    <row r="8" spans="2:35" ht="35.450000000000003" customHeight="1" x14ac:dyDescent="0.15">
      <c r="B8" s="767"/>
      <c r="C8" s="4"/>
      <c r="D8" s="4"/>
      <c r="E8" s="4"/>
      <c r="F8" s="4"/>
      <c r="G8" s="4"/>
      <c r="H8" s="4"/>
      <c r="I8" s="152"/>
      <c r="J8" s="4"/>
      <c r="K8" s="4"/>
      <c r="L8" s="4"/>
      <c r="M8" s="4"/>
      <c r="N8" s="4"/>
      <c r="O8" s="4"/>
      <c r="P8" s="4"/>
      <c r="Q8" s="153"/>
      <c r="R8" s="152"/>
      <c r="S8" s="4"/>
      <c r="T8" s="4"/>
      <c r="U8" s="4"/>
      <c r="V8" s="4"/>
      <c r="W8" s="152"/>
      <c r="X8" s="152"/>
      <c r="Y8" s="152"/>
      <c r="Z8" s="152"/>
      <c r="AA8" s="152"/>
      <c r="AB8" s="4"/>
      <c r="AC8" s="4"/>
      <c r="AD8" s="4"/>
      <c r="AE8" s="4"/>
      <c r="AF8" s="4"/>
      <c r="AG8" s="4"/>
      <c r="AH8" s="4"/>
      <c r="AI8" s="154"/>
    </row>
    <row r="9" spans="2:35" ht="35.450000000000003" customHeight="1" x14ac:dyDescent="0.15">
      <c r="B9" s="767"/>
      <c r="C9" s="4"/>
      <c r="D9" s="4"/>
      <c r="E9" s="4"/>
      <c r="F9" s="4"/>
      <c r="G9" s="4"/>
      <c r="H9" s="4"/>
      <c r="I9" s="152"/>
      <c r="J9" s="4"/>
      <c r="K9" s="4"/>
      <c r="L9" s="4"/>
      <c r="M9" s="4"/>
      <c r="N9" s="4"/>
      <c r="O9" s="4"/>
      <c r="P9" s="4"/>
      <c r="Q9" s="153"/>
      <c r="R9" s="152"/>
      <c r="S9" s="4"/>
      <c r="T9" s="4"/>
      <c r="U9" s="4"/>
      <c r="V9" s="4"/>
      <c r="W9" s="152"/>
      <c r="X9" s="152"/>
      <c r="Y9" s="152"/>
      <c r="Z9" s="152"/>
      <c r="AA9" s="152"/>
      <c r="AB9" s="4"/>
      <c r="AC9" s="4"/>
      <c r="AD9" s="4"/>
      <c r="AE9" s="4"/>
      <c r="AF9" s="4"/>
      <c r="AG9" s="4"/>
      <c r="AH9" s="4"/>
      <c r="AI9" s="154"/>
    </row>
    <row r="10" spans="2:35" ht="35.450000000000003" customHeight="1" x14ac:dyDescent="0.15">
      <c r="B10" s="767"/>
      <c r="C10" s="4"/>
      <c r="D10" s="4"/>
      <c r="E10" s="4"/>
      <c r="F10" s="4"/>
      <c r="G10" s="4"/>
      <c r="H10" s="4"/>
      <c r="I10" s="152"/>
      <c r="J10" s="4"/>
      <c r="K10" s="4"/>
      <c r="L10" s="4"/>
      <c r="M10" s="4"/>
      <c r="N10" s="4"/>
      <c r="O10" s="4"/>
      <c r="P10" s="4"/>
      <c r="Q10" s="153"/>
      <c r="R10" s="152"/>
      <c r="S10" s="4"/>
      <c r="T10" s="4"/>
      <c r="U10" s="4"/>
      <c r="V10" s="4"/>
      <c r="W10" s="152"/>
      <c r="X10" s="152"/>
      <c r="Y10" s="152"/>
      <c r="Z10" s="152"/>
      <c r="AA10" s="152"/>
      <c r="AB10" s="4"/>
      <c r="AC10" s="4"/>
      <c r="AD10" s="4"/>
      <c r="AE10" s="4"/>
      <c r="AF10" s="4"/>
      <c r="AG10" s="4"/>
      <c r="AH10" s="4"/>
      <c r="AI10" s="154"/>
    </row>
    <row r="11" spans="2:35" ht="35.450000000000003" customHeight="1" x14ac:dyDescent="0.15">
      <c r="B11" s="767"/>
      <c r="C11" s="4"/>
      <c r="D11" s="4"/>
      <c r="E11" s="4"/>
      <c r="F11" s="4"/>
      <c r="G11" s="4"/>
      <c r="H11" s="4"/>
      <c r="I11" s="152"/>
      <c r="J11" s="4"/>
      <c r="K11" s="4"/>
      <c r="L11" s="4"/>
      <c r="M11" s="4"/>
      <c r="N11" s="4"/>
      <c r="O11" s="4"/>
      <c r="P11" s="4"/>
      <c r="Q11" s="152"/>
      <c r="R11" s="152"/>
      <c r="S11" s="4"/>
      <c r="T11" s="4"/>
      <c r="U11" s="4"/>
      <c r="V11" s="4"/>
      <c r="W11" s="152"/>
      <c r="X11" s="152"/>
      <c r="Y11" s="152"/>
      <c r="Z11" s="152"/>
      <c r="AA11" s="152"/>
      <c r="AB11" s="4"/>
      <c r="AC11" s="4"/>
      <c r="AD11" s="4"/>
      <c r="AE11" s="4"/>
      <c r="AF11" s="4"/>
      <c r="AG11" s="4"/>
      <c r="AH11" s="4"/>
      <c r="AI11" s="154"/>
    </row>
    <row r="12" spans="2:35" ht="35.450000000000003" customHeight="1" x14ac:dyDescent="0.15">
      <c r="B12" s="767"/>
      <c r="C12" s="4"/>
      <c r="D12" s="4"/>
      <c r="E12" s="4"/>
      <c r="F12" s="152"/>
      <c r="G12" s="152"/>
      <c r="H12" s="4"/>
      <c r="I12" s="4"/>
      <c r="J12" s="4"/>
      <c r="K12" s="4"/>
      <c r="L12" s="4"/>
      <c r="M12" s="4"/>
      <c r="N12" s="4"/>
      <c r="O12" s="4"/>
      <c r="P12" s="4"/>
      <c r="Q12" s="152"/>
      <c r="R12" s="4"/>
      <c r="S12" s="4"/>
      <c r="T12" s="4"/>
      <c r="U12" s="4"/>
      <c r="V12" s="4"/>
      <c r="W12" s="152"/>
      <c r="X12" s="152"/>
      <c r="Y12" s="152"/>
      <c r="Z12" s="152"/>
      <c r="AA12" s="152"/>
      <c r="AB12" s="4"/>
      <c r="AC12" s="4"/>
      <c r="AD12" s="4"/>
      <c r="AE12" s="4"/>
      <c r="AF12" s="4"/>
      <c r="AG12" s="4"/>
      <c r="AH12" s="4"/>
      <c r="AI12" s="154"/>
    </row>
    <row r="13" spans="2:35" ht="35.450000000000003" customHeight="1" x14ac:dyDescent="0.15">
      <c r="B13" s="767"/>
      <c r="C13" s="4"/>
      <c r="D13" s="4"/>
      <c r="E13" s="4"/>
      <c r="F13" s="152"/>
      <c r="G13" s="152"/>
      <c r="H13" s="152"/>
      <c r="I13" s="4"/>
      <c r="J13" s="4"/>
      <c r="K13" s="4"/>
      <c r="L13" s="4"/>
      <c r="M13" s="4"/>
      <c r="N13" s="4"/>
      <c r="O13" s="4"/>
      <c r="P13" s="4"/>
      <c r="Q13" s="152"/>
      <c r="R13" s="4"/>
      <c r="S13" s="4"/>
      <c r="T13" s="4"/>
      <c r="U13" s="4"/>
      <c r="V13" s="4"/>
      <c r="W13" s="152"/>
      <c r="X13" s="152"/>
      <c r="Y13" s="152"/>
      <c r="Z13" s="152"/>
      <c r="AA13" s="152"/>
      <c r="AB13" s="4"/>
      <c r="AC13" s="4"/>
      <c r="AD13" s="4"/>
      <c r="AE13" s="4"/>
      <c r="AF13" s="4"/>
      <c r="AG13" s="4"/>
      <c r="AH13" s="4"/>
      <c r="AI13" s="154"/>
    </row>
    <row r="14" spans="2:35" ht="35.450000000000003" customHeight="1" x14ac:dyDescent="0.15">
      <c r="B14" s="767"/>
      <c r="C14" s="152"/>
      <c r="D14" s="4"/>
      <c r="E14" s="4"/>
      <c r="F14" s="152"/>
      <c r="G14" s="152"/>
      <c r="H14" s="152"/>
      <c r="I14" s="4"/>
      <c r="J14" s="4"/>
      <c r="K14" s="4"/>
      <c r="L14" s="4"/>
      <c r="M14" s="4"/>
      <c r="N14" s="4"/>
      <c r="O14" s="4"/>
      <c r="P14" s="4"/>
      <c r="Q14" s="152"/>
      <c r="R14" s="152"/>
      <c r="S14" s="4"/>
      <c r="T14" s="4"/>
      <c r="U14" s="4"/>
      <c r="V14" s="4"/>
      <c r="W14" s="152"/>
      <c r="X14" s="152"/>
      <c r="Y14" s="152"/>
      <c r="Z14" s="152"/>
      <c r="AA14" s="152"/>
      <c r="AB14" s="4"/>
      <c r="AC14" s="4"/>
      <c r="AD14" s="4"/>
      <c r="AE14" s="4"/>
      <c r="AF14" s="4"/>
      <c r="AG14" s="4"/>
      <c r="AH14" s="4"/>
      <c r="AI14" s="154"/>
    </row>
    <row r="15" spans="2:35" ht="35.450000000000003" customHeight="1" x14ac:dyDescent="0.15">
      <c r="B15" s="767"/>
      <c r="C15" s="152"/>
      <c r="D15" s="4"/>
      <c r="E15" s="4"/>
      <c r="F15" s="152"/>
      <c r="G15" s="152"/>
      <c r="H15" s="152"/>
      <c r="I15" s="4"/>
      <c r="J15" s="4"/>
      <c r="K15" s="4"/>
      <c r="L15" s="4"/>
      <c r="M15" s="4"/>
      <c r="N15" s="4"/>
      <c r="O15" s="4"/>
      <c r="P15" s="4"/>
      <c r="Q15" s="152"/>
      <c r="R15" s="152"/>
      <c r="S15" s="4"/>
      <c r="T15" s="4"/>
      <c r="U15" s="4"/>
      <c r="V15" s="4"/>
      <c r="W15" s="152"/>
      <c r="X15" s="152"/>
      <c r="Y15" s="152"/>
      <c r="Z15" s="152"/>
      <c r="AA15" s="152"/>
      <c r="AB15" s="4"/>
      <c r="AC15" s="4"/>
      <c r="AD15" s="4"/>
      <c r="AE15" s="4"/>
      <c r="AF15" s="4"/>
      <c r="AG15" s="4"/>
      <c r="AH15" s="4"/>
      <c r="AI15" s="154"/>
    </row>
    <row r="16" spans="2:35" ht="35.450000000000003" customHeight="1" x14ac:dyDescent="0.15">
      <c r="B16" s="767"/>
      <c r="C16" s="152"/>
      <c r="D16" s="4"/>
      <c r="E16" s="4"/>
      <c r="F16" s="152"/>
      <c r="G16" s="152"/>
      <c r="H16" s="152"/>
      <c r="I16" s="4"/>
      <c r="J16" s="4"/>
      <c r="K16" s="4"/>
      <c r="L16" s="4"/>
      <c r="M16" s="4"/>
      <c r="N16" s="4"/>
      <c r="O16" s="4"/>
      <c r="P16" s="4"/>
      <c r="Q16" s="152"/>
      <c r="R16" s="152"/>
      <c r="S16" s="4"/>
      <c r="T16" s="4"/>
      <c r="U16" s="4"/>
      <c r="V16" s="4"/>
      <c r="W16" s="152"/>
      <c r="X16" s="152"/>
      <c r="Y16" s="152"/>
      <c r="Z16" s="152"/>
      <c r="AA16" s="152"/>
      <c r="AB16" s="4"/>
      <c r="AC16" s="4"/>
      <c r="AD16" s="4"/>
      <c r="AE16" s="4"/>
      <c r="AF16" s="4"/>
      <c r="AG16" s="4"/>
      <c r="AH16" s="4"/>
      <c r="AI16" s="154"/>
    </row>
    <row r="17" spans="2:35" ht="22.5" customHeight="1" x14ac:dyDescent="0.15">
      <c r="B17" s="767"/>
      <c r="C17" s="152"/>
      <c r="D17" s="4"/>
      <c r="E17" s="155"/>
      <c r="H17" s="156"/>
      <c r="I17" s="156"/>
      <c r="J17" s="156"/>
      <c r="K17" s="156"/>
      <c r="L17" s="156"/>
      <c r="M17" s="4"/>
      <c r="N17" s="4"/>
      <c r="O17" s="4"/>
      <c r="P17" s="4"/>
      <c r="Q17" s="152"/>
      <c r="R17" s="152"/>
      <c r="S17" s="4"/>
      <c r="T17" s="4"/>
      <c r="U17" s="4"/>
      <c r="V17" s="4"/>
      <c r="W17" s="152"/>
      <c r="X17" s="152"/>
      <c r="Y17" s="152"/>
      <c r="Z17" s="152"/>
      <c r="AA17" s="152"/>
      <c r="AI17" s="157"/>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BD8E4-5953-4B95-ABC3-6EC3BF3DCB32}">
  <sheetPr codeName="Sheet83">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151" customWidth="1"/>
    <col min="2" max="2" width="3.25" style="151" customWidth="1"/>
    <col min="3" max="35" width="4.125" style="151" customWidth="1"/>
    <col min="36" max="36" width="1.375" style="151" customWidth="1"/>
    <col min="37" max="16384" width="9" style="151"/>
  </cols>
  <sheetData>
    <row r="2" spans="2:35" ht="8.25" customHeight="1" x14ac:dyDescent="0.15"/>
    <row r="3" spans="2:35" ht="24.95" customHeight="1" x14ac:dyDescent="0.15">
      <c r="B3" s="411" t="s">
        <v>824</v>
      </c>
      <c r="C3" s="411"/>
      <c r="D3" s="411"/>
      <c r="E3" s="774"/>
      <c r="F3" s="774"/>
      <c r="G3" s="774"/>
      <c r="H3" s="774"/>
      <c r="I3" s="774"/>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row>
    <row r="4" spans="2:35" ht="20.100000000000001" customHeight="1" x14ac:dyDescent="0.15">
      <c r="B4" s="775" t="s">
        <v>8</v>
      </c>
      <c r="C4" s="776"/>
      <c r="D4" s="777"/>
      <c r="E4" s="820" t="s">
        <v>277</v>
      </c>
      <c r="F4" s="821"/>
      <c r="G4" s="821"/>
      <c r="H4" s="821"/>
      <c r="I4" s="822"/>
      <c r="J4" s="781" t="s">
        <v>9</v>
      </c>
      <c r="K4" s="782"/>
      <c r="L4" s="783"/>
      <c r="M4" s="784" t="s">
        <v>279</v>
      </c>
      <c r="N4" s="785"/>
      <c r="O4" s="785"/>
      <c r="P4" s="785"/>
      <c r="Q4" s="785"/>
      <c r="R4" s="786"/>
      <c r="S4" s="450" t="s">
        <v>296</v>
      </c>
      <c r="T4" s="451"/>
      <c r="U4" s="451"/>
      <c r="V4" s="452"/>
      <c r="W4" s="793" t="s">
        <v>281</v>
      </c>
      <c r="X4" s="794"/>
      <c r="Y4" s="794"/>
      <c r="Z4" s="794"/>
      <c r="AA4" s="794"/>
      <c r="AB4" s="795"/>
      <c r="AC4" s="450" t="s">
        <v>282</v>
      </c>
      <c r="AD4" s="451"/>
      <c r="AE4" s="452"/>
      <c r="AF4" s="823">
        <v>45635</v>
      </c>
      <c r="AG4" s="824"/>
      <c r="AH4" s="824"/>
      <c r="AI4" s="825"/>
    </row>
    <row r="5" spans="2:35" ht="20.100000000000001" customHeight="1" x14ac:dyDescent="0.15">
      <c r="B5" s="802" t="s">
        <v>0</v>
      </c>
      <c r="C5" s="803"/>
      <c r="D5" s="804"/>
      <c r="E5" s="829" t="s">
        <v>284</v>
      </c>
      <c r="F5" s="830"/>
      <c r="G5" s="830"/>
      <c r="H5" s="830"/>
      <c r="I5" s="831"/>
      <c r="J5" s="808" t="s">
        <v>1</v>
      </c>
      <c r="K5" s="809"/>
      <c r="L5" s="810"/>
      <c r="M5" s="784" t="s">
        <v>286</v>
      </c>
      <c r="N5" s="785"/>
      <c r="O5" s="785"/>
      <c r="P5" s="785"/>
      <c r="Q5" s="785"/>
      <c r="R5" s="786"/>
      <c r="S5" s="453"/>
      <c r="T5" s="454"/>
      <c r="U5" s="454"/>
      <c r="V5" s="455"/>
      <c r="W5" s="811" t="s">
        <v>287</v>
      </c>
      <c r="X5" s="812"/>
      <c r="Y5" s="812"/>
      <c r="Z5" s="812"/>
      <c r="AA5" s="812"/>
      <c r="AB5" s="813"/>
      <c r="AC5" s="453"/>
      <c r="AD5" s="454"/>
      <c r="AE5" s="455"/>
      <c r="AF5" s="826"/>
      <c r="AG5" s="827"/>
      <c r="AH5" s="827"/>
      <c r="AI5" s="828"/>
    </row>
    <row r="6" spans="2:35" ht="26.25" customHeight="1" x14ac:dyDescent="0.2">
      <c r="B6" s="767" t="s">
        <v>821</v>
      </c>
      <c r="C6" s="817" t="s">
        <v>822</v>
      </c>
      <c r="D6" s="818"/>
      <c r="E6" s="818"/>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9"/>
    </row>
    <row r="7" spans="2:35" ht="35.450000000000003" customHeight="1" x14ac:dyDescent="0.15">
      <c r="B7" s="767"/>
      <c r="C7" s="814"/>
      <c r="D7" s="815"/>
      <c r="E7" s="815"/>
      <c r="F7" s="815"/>
      <c r="G7" s="815"/>
      <c r="H7" s="815"/>
      <c r="I7" s="815"/>
      <c r="J7" s="815"/>
      <c r="K7" s="815"/>
      <c r="L7" s="815"/>
      <c r="M7" s="815"/>
      <c r="N7" s="815"/>
      <c r="O7" s="815"/>
      <c r="P7" s="815"/>
      <c r="Q7" s="815"/>
      <c r="R7" s="815"/>
      <c r="S7" s="815"/>
      <c r="T7" s="815"/>
      <c r="U7" s="815"/>
      <c r="V7" s="815"/>
      <c r="W7" s="815"/>
      <c r="X7" s="815"/>
      <c r="Y7" s="815"/>
      <c r="Z7" s="815"/>
      <c r="AA7" s="815"/>
      <c r="AB7" s="815"/>
      <c r="AC7" s="815"/>
      <c r="AD7" s="815"/>
      <c r="AE7" s="815"/>
      <c r="AF7" s="815"/>
      <c r="AG7" s="815"/>
      <c r="AH7" s="815"/>
      <c r="AI7" s="816"/>
    </row>
    <row r="8" spans="2:35" ht="35.450000000000003" customHeight="1" x14ac:dyDescent="0.15">
      <c r="B8" s="767"/>
      <c r="C8" s="814"/>
      <c r="D8" s="815"/>
      <c r="E8" s="815"/>
      <c r="F8" s="815"/>
      <c r="G8" s="815"/>
      <c r="H8" s="815"/>
      <c r="I8" s="815"/>
      <c r="J8" s="815"/>
      <c r="K8" s="815"/>
      <c r="L8" s="815"/>
      <c r="M8" s="815"/>
      <c r="N8" s="815"/>
      <c r="O8" s="815"/>
      <c r="P8" s="815"/>
      <c r="Q8" s="815"/>
      <c r="R8" s="815"/>
      <c r="S8" s="815"/>
      <c r="T8" s="815"/>
      <c r="U8" s="815"/>
      <c r="V8" s="815"/>
      <c r="W8" s="815"/>
      <c r="X8" s="815"/>
      <c r="Y8" s="815"/>
      <c r="Z8" s="815"/>
      <c r="AA8" s="815"/>
      <c r="AB8" s="815"/>
      <c r="AC8" s="815"/>
      <c r="AD8" s="815"/>
      <c r="AE8" s="815"/>
      <c r="AF8" s="815"/>
      <c r="AG8" s="815"/>
      <c r="AH8" s="815"/>
      <c r="AI8" s="816"/>
    </row>
    <row r="9" spans="2:35" ht="35.450000000000003" customHeight="1" x14ac:dyDescent="0.15">
      <c r="B9" s="767"/>
      <c r="C9" s="814"/>
      <c r="D9" s="815"/>
      <c r="E9" s="815"/>
      <c r="F9" s="815"/>
      <c r="G9" s="815"/>
      <c r="H9" s="815"/>
      <c r="I9" s="815"/>
      <c r="J9" s="815"/>
      <c r="K9" s="815"/>
      <c r="L9" s="815"/>
      <c r="M9" s="815"/>
      <c r="N9" s="815"/>
      <c r="O9" s="815"/>
      <c r="P9" s="815"/>
      <c r="Q9" s="815"/>
      <c r="R9" s="815"/>
      <c r="S9" s="815"/>
      <c r="T9" s="815"/>
      <c r="U9" s="815"/>
      <c r="V9" s="815"/>
      <c r="W9" s="815"/>
      <c r="X9" s="815"/>
      <c r="Y9" s="815"/>
      <c r="Z9" s="815"/>
      <c r="AA9" s="815"/>
      <c r="AB9" s="815"/>
      <c r="AC9" s="815"/>
      <c r="AD9" s="815"/>
      <c r="AE9" s="815"/>
      <c r="AF9" s="815"/>
      <c r="AG9" s="815"/>
      <c r="AH9" s="815"/>
      <c r="AI9" s="816"/>
    </row>
    <row r="10" spans="2:35" ht="35.450000000000003" customHeight="1" x14ac:dyDescent="0.15">
      <c r="B10" s="767"/>
      <c r="C10" s="814"/>
      <c r="D10" s="815"/>
      <c r="E10" s="815"/>
      <c r="F10" s="815"/>
      <c r="G10" s="815"/>
      <c r="H10" s="815"/>
      <c r="I10" s="815"/>
      <c r="J10" s="815"/>
      <c r="K10" s="815"/>
      <c r="L10" s="815"/>
      <c r="M10" s="815"/>
      <c r="N10" s="815"/>
      <c r="O10" s="815"/>
      <c r="P10" s="815"/>
      <c r="Q10" s="815"/>
      <c r="R10" s="815"/>
      <c r="S10" s="815"/>
      <c r="T10" s="815"/>
      <c r="U10" s="815"/>
      <c r="V10" s="815"/>
      <c r="W10" s="815"/>
      <c r="X10" s="815"/>
      <c r="Y10" s="815"/>
      <c r="Z10" s="815"/>
      <c r="AA10" s="815"/>
      <c r="AB10" s="815"/>
      <c r="AC10" s="815"/>
      <c r="AD10" s="815"/>
      <c r="AE10" s="815"/>
      <c r="AF10" s="815"/>
      <c r="AG10" s="815"/>
      <c r="AH10" s="815"/>
      <c r="AI10" s="816"/>
    </row>
    <row r="11" spans="2:35" ht="35.450000000000003" customHeight="1" x14ac:dyDescent="0.15">
      <c r="B11" s="767"/>
      <c r="C11" s="814"/>
      <c r="D11" s="815"/>
      <c r="E11" s="815"/>
      <c r="F11" s="815"/>
      <c r="G11" s="815"/>
      <c r="H11" s="815"/>
      <c r="I11" s="815"/>
      <c r="J11" s="815"/>
      <c r="K11" s="815"/>
      <c r="L11" s="815"/>
      <c r="M11" s="815"/>
      <c r="N11" s="815"/>
      <c r="O11" s="815"/>
      <c r="P11" s="815"/>
      <c r="Q11" s="815"/>
      <c r="R11" s="815"/>
      <c r="S11" s="815"/>
      <c r="T11" s="815"/>
      <c r="U11" s="815"/>
      <c r="V11" s="815"/>
      <c r="W11" s="815"/>
      <c r="X11" s="815"/>
      <c r="Y11" s="815"/>
      <c r="Z11" s="815"/>
      <c r="AA11" s="815"/>
      <c r="AB11" s="815"/>
      <c r="AC11" s="815"/>
      <c r="AD11" s="815"/>
      <c r="AE11" s="815"/>
      <c r="AF11" s="815"/>
      <c r="AG11" s="815"/>
      <c r="AH11" s="815"/>
      <c r="AI11" s="816"/>
    </row>
    <row r="12" spans="2:35" ht="35.450000000000003" customHeight="1" x14ac:dyDescent="0.15">
      <c r="B12" s="767"/>
      <c r="C12" s="814"/>
      <c r="D12" s="815"/>
      <c r="E12" s="815"/>
      <c r="F12" s="815"/>
      <c r="G12" s="815"/>
      <c r="H12" s="815"/>
      <c r="I12" s="815"/>
      <c r="J12" s="815"/>
      <c r="K12" s="815"/>
      <c r="L12" s="815"/>
      <c r="M12" s="815"/>
      <c r="N12" s="815"/>
      <c r="O12" s="815"/>
      <c r="P12" s="815"/>
      <c r="Q12" s="815"/>
      <c r="R12" s="815"/>
      <c r="S12" s="815"/>
      <c r="T12" s="815"/>
      <c r="U12" s="815"/>
      <c r="V12" s="815"/>
      <c r="W12" s="815"/>
      <c r="X12" s="815"/>
      <c r="Y12" s="815"/>
      <c r="Z12" s="815"/>
      <c r="AA12" s="815"/>
      <c r="AB12" s="815"/>
      <c r="AC12" s="815"/>
      <c r="AD12" s="815"/>
      <c r="AE12" s="815"/>
      <c r="AF12" s="815"/>
      <c r="AG12" s="815"/>
      <c r="AH12" s="815"/>
      <c r="AI12" s="816"/>
    </row>
    <row r="13" spans="2:35" ht="35.450000000000003" customHeight="1" x14ac:dyDescent="0.15">
      <c r="B13" s="767"/>
      <c r="C13" s="814"/>
      <c r="D13" s="815"/>
      <c r="E13" s="815"/>
      <c r="F13" s="815"/>
      <c r="G13" s="815"/>
      <c r="H13" s="815"/>
      <c r="I13" s="815"/>
      <c r="J13" s="815"/>
      <c r="K13" s="815"/>
      <c r="L13" s="815"/>
      <c r="M13" s="815"/>
      <c r="N13" s="815"/>
      <c r="O13" s="815"/>
      <c r="P13" s="815"/>
      <c r="Q13" s="815"/>
      <c r="R13" s="815"/>
      <c r="S13" s="815"/>
      <c r="T13" s="815"/>
      <c r="U13" s="815"/>
      <c r="V13" s="815"/>
      <c r="W13" s="815"/>
      <c r="X13" s="815"/>
      <c r="Y13" s="815"/>
      <c r="Z13" s="815"/>
      <c r="AA13" s="815"/>
      <c r="AB13" s="815"/>
      <c r="AC13" s="815"/>
      <c r="AD13" s="815"/>
      <c r="AE13" s="815"/>
      <c r="AF13" s="815"/>
      <c r="AG13" s="815"/>
      <c r="AH13" s="815"/>
      <c r="AI13" s="816"/>
    </row>
    <row r="14" spans="2:35" ht="35.450000000000003" customHeight="1" x14ac:dyDescent="0.15">
      <c r="B14" s="767"/>
      <c r="C14" s="814"/>
      <c r="D14" s="815"/>
      <c r="E14" s="815"/>
      <c r="F14" s="815"/>
      <c r="G14" s="815"/>
      <c r="H14" s="815"/>
      <c r="I14" s="815"/>
      <c r="J14" s="815"/>
      <c r="K14" s="815"/>
      <c r="L14" s="815"/>
      <c r="M14" s="815"/>
      <c r="N14" s="815"/>
      <c r="O14" s="815"/>
      <c r="P14" s="815"/>
      <c r="Q14" s="815"/>
      <c r="R14" s="815"/>
      <c r="S14" s="815"/>
      <c r="T14" s="815"/>
      <c r="U14" s="815"/>
      <c r="V14" s="815"/>
      <c r="W14" s="815"/>
      <c r="X14" s="815"/>
      <c r="Y14" s="815"/>
      <c r="Z14" s="815"/>
      <c r="AA14" s="815"/>
      <c r="AB14" s="815"/>
      <c r="AC14" s="815"/>
      <c r="AD14" s="815"/>
      <c r="AE14" s="815"/>
      <c r="AF14" s="815"/>
      <c r="AG14" s="815"/>
      <c r="AH14" s="815"/>
      <c r="AI14" s="816"/>
    </row>
    <row r="15" spans="2:35" ht="35.450000000000003" customHeight="1" x14ac:dyDescent="0.15">
      <c r="B15" s="767"/>
      <c r="C15" s="814"/>
      <c r="D15" s="815"/>
      <c r="E15" s="815"/>
      <c r="F15" s="815"/>
      <c r="G15" s="815"/>
      <c r="H15" s="815"/>
      <c r="I15" s="815"/>
      <c r="J15" s="815"/>
      <c r="K15" s="815"/>
      <c r="L15" s="815"/>
      <c r="M15" s="815"/>
      <c r="N15" s="815"/>
      <c r="O15" s="815"/>
      <c r="P15" s="815"/>
      <c r="Q15" s="815"/>
      <c r="R15" s="815"/>
      <c r="S15" s="815"/>
      <c r="T15" s="815"/>
      <c r="U15" s="815"/>
      <c r="V15" s="815"/>
      <c r="W15" s="815"/>
      <c r="X15" s="815"/>
      <c r="Y15" s="815"/>
      <c r="Z15" s="815"/>
      <c r="AA15" s="815"/>
      <c r="AB15" s="815"/>
      <c r="AC15" s="815"/>
      <c r="AD15" s="815"/>
      <c r="AE15" s="815"/>
      <c r="AF15" s="815"/>
      <c r="AG15" s="815"/>
      <c r="AH15" s="815"/>
      <c r="AI15" s="816"/>
    </row>
    <row r="16" spans="2:35" ht="35.450000000000003" customHeight="1" x14ac:dyDescent="0.15">
      <c r="B16" s="767"/>
      <c r="C16" s="814"/>
      <c r="D16" s="815"/>
      <c r="E16" s="815"/>
      <c r="F16" s="815"/>
      <c r="G16" s="815"/>
      <c r="H16" s="815"/>
      <c r="I16" s="815"/>
      <c r="J16" s="815"/>
      <c r="K16" s="815"/>
      <c r="L16" s="815"/>
      <c r="M16" s="815"/>
      <c r="N16" s="815"/>
      <c r="O16" s="815"/>
      <c r="P16" s="815"/>
      <c r="Q16" s="815"/>
      <c r="R16" s="815"/>
      <c r="S16" s="815"/>
      <c r="T16" s="815"/>
      <c r="U16" s="815"/>
      <c r="V16" s="815"/>
      <c r="W16" s="815"/>
      <c r="X16" s="815"/>
      <c r="Y16" s="815"/>
      <c r="Z16" s="815"/>
      <c r="AA16" s="815"/>
      <c r="AB16" s="815"/>
      <c r="AC16" s="815"/>
      <c r="AD16" s="815"/>
      <c r="AE16" s="815"/>
      <c r="AF16" s="815"/>
      <c r="AG16" s="815"/>
      <c r="AH16" s="815"/>
      <c r="AI16" s="816"/>
    </row>
    <row r="17" spans="2:35" ht="22.5" customHeight="1" x14ac:dyDescent="0.15">
      <c r="B17" s="767"/>
      <c r="C17" s="814"/>
      <c r="D17" s="815"/>
      <c r="E17" s="815"/>
      <c r="F17" s="815"/>
      <c r="G17" s="815"/>
      <c r="H17" s="815"/>
      <c r="I17" s="815"/>
      <c r="J17" s="815"/>
      <c r="K17" s="815"/>
      <c r="L17" s="815"/>
      <c r="M17" s="815"/>
      <c r="N17" s="815"/>
      <c r="O17" s="815"/>
      <c r="P17" s="815"/>
      <c r="Q17" s="815"/>
      <c r="R17" s="815"/>
      <c r="S17" s="815"/>
      <c r="T17" s="815"/>
      <c r="U17" s="815"/>
      <c r="V17" s="815"/>
      <c r="W17" s="815"/>
      <c r="X17" s="815"/>
      <c r="Y17" s="815"/>
      <c r="Z17" s="815"/>
      <c r="AA17" s="815"/>
      <c r="AB17" s="815"/>
      <c r="AC17" s="815"/>
      <c r="AD17" s="815"/>
      <c r="AE17" s="815"/>
      <c r="AF17" s="815"/>
      <c r="AG17" s="815"/>
      <c r="AH17" s="815"/>
      <c r="AI17" s="816"/>
    </row>
    <row r="18" spans="2:35" ht="78.75" customHeight="1" x14ac:dyDescent="0.15">
      <c r="B18" s="768"/>
      <c r="C18" s="158"/>
      <c r="D18" s="159"/>
      <c r="E18" s="160"/>
      <c r="F18" s="161"/>
      <c r="G18" s="161"/>
      <c r="H18" s="159"/>
      <c r="I18" s="159"/>
      <c r="J18" s="159"/>
      <c r="K18" s="159"/>
      <c r="L18" s="159"/>
      <c r="M18" s="159"/>
      <c r="N18" s="159"/>
      <c r="O18" s="159"/>
      <c r="P18" s="159"/>
      <c r="Q18" s="159"/>
      <c r="R18" s="159"/>
      <c r="S18" s="162"/>
      <c r="T18" s="162"/>
      <c r="U18" s="162"/>
      <c r="V18" s="772" t="s">
        <v>823</v>
      </c>
      <c r="W18" s="772"/>
      <c r="X18" s="772"/>
      <c r="Y18" s="772"/>
      <c r="Z18" s="772"/>
      <c r="AA18" s="772"/>
      <c r="AB18" s="772"/>
      <c r="AC18" s="772"/>
      <c r="AD18" s="772"/>
      <c r="AE18" s="772"/>
      <c r="AF18" s="772"/>
      <c r="AG18" s="772"/>
      <c r="AH18" s="772"/>
      <c r="AI18" s="773"/>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88" right="0.23622047244094488" top="0.74803149606299213" bottom="0.74803149606299213" header="0.31496062992125984" footer="0.31496062992125984"/>
  <pageSetup paperSize="9" scale="72" orientation="portrait"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BB39E-633D-4C0E-8CF2-0166ADAF218F}">
  <sheetPr codeName="Sheet84"/>
  <dimension ref="B1:CH53"/>
  <sheetViews>
    <sheetView showGridLines="0" showZeros="0" view="pageBreakPreview" zoomScale="85" zoomScaleNormal="85" zoomScaleSheetLayoutView="85" workbookViewId="0">
      <selection activeCell="E4" sqref="E4:J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PS</v>
      </c>
      <c r="AW5" s="166">
        <f>R7</f>
        <v>0</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3.93</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184</v>
      </c>
      <c r="O7" s="883"/>
      <c r="P7" s="854" t="s">
        <v>848</v>
      </c>
      <c r="Q7" s="856"/>
      <c r="R7" s="884">
        <v>0</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366</v>
      </c>
      <c r="M11" s="849"/>
      <c r="N11" s="847" t="s">
        <v>367</v>
      </c>
      <c r="O11" s="849"/>
      <c r="P11" s="847" t="s">
        <v>165</v>
      </c>
      <c r="Q11" s="849"/>
      <c r="R11" s="571" t="s">
        <v>165</v>
      </c>
      <c r="S11" s="571"/>
      <c r="T11" s="571"/>
      <c r="U11" s="847" t="s">
        <v>370</v>
      </c>
      <c r="V11" s="849"/>
      <c r="W11" s="847"/>
      <c r="X11" s="849"/>
      <c r="Y11" s="177"/>
      <c r="Z11" s="178"/>
      <c r="AA11" s="178"/>
      <c r="AB11" s="178"/>
      <c r="AC11" s="179"/>
      <c r="AD11" s="179"/>
      <c r="AE11" s="179"/>
      <c r="AF11" s="179"/>
      <c r="AG11" s="179"/>
      <c r="AH11" s="179"/>
      <c r="AI11" s="179"/>
      <c r="AJ11" s="179">
        <v>3.93</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3.93</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209" priority="3">
      <formula>$AQ11=2</formula>
    </cfRule>
  </conditionalFormatting>
  <conditionalFormatting sqref="Y11:AF34">
    <cfRule type="expression" dxfId="208" priority="2">
      <formula>$AQ11=3</formula>
    </cfRule>
  </conditionalFormatting>
  <conditionalFormatting sqref="AC11:AJ34">
    <cfRule type="expression" dxfId="207" priority="1">
      <formula>$AQ11=1</formula>
    </cfRule>
  </conditionalFormatting>
  <dataValidations count="2">
    <dataValidation type="list" allowBlank="1" showInputMessage="1" showErrorMessage="1" sqref="N11:O34" xr:uid="{3D815E20-BE2B-432F-8483-B82FFAD7B3C5}">
      <formula1>INDIRECT(L11)</formula1>
    </dataValidation>
    <dataValidation type="list" allowBlank="1" showInputMessage="1" showErrorMessage="1" sqref="Y11:AB34" xr:uid="{9D6BD13F-605F-4F4C-930A-2734DBB2D369}">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D8D0C-F18F-4C99-BBB1-8142845DA054}">
  <sheetPr codeName="Sheet85"/>
  <dimension ref="B1:CH53"/>
  <sheetViews>
    <sheetView showGridLines="0" showZeros="0" view="pageBreakPreview" zoomScale="85" zoomScaleNormal="85" zoomScaleSheetLayoutView="85" workbookViewId="0">
      <selection activeCell="Y16" sqref="Y16:AB1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S001</v>
      </c>
      <c r="AW5" s="166">
        <f>R7</f>
        <v>8.5</v>
      </c>
      <c r="AX5" s="167" t="str">
        <f>AM35</f>
        <v>Ⅱ</v>
      </c>
      <c r="AY5" s="167">
        <f>Y37</f>
        <v>0</v>
      </c>
      <c r="AZ5" s="167">
        <f t="shared" ref="AZ5:BJ5" si="0">Z37</f>
        <v>0</v>
      </c>
      <c r="BA5" s="167">
        <f t="shared" si="0"/>
        <v>0</v>
      </c>
      <c r="BB5" s="167">
        <f>AB37</f>
        <v>0</v>
      </c>
      <c r="BC5" s="167">
        <f t="shared" si="0"/>
        <v>0</v>
      </c>
      <c r="BD5" s="167">
        <f>AD37</f>
        <v>0</v>
      </c>
      <c r="BE5" s="167">
        <f>AE37</f>
        <v>1</v>
      </c>
      <c r="BF5" s="167">
        <f t="shared" si="0"/>
        <v>3</v>
      </c>
      <c r="BG5" s="167">
        <f t="shared" si="0"/>
        <v>0</v>
      </c>
      <c r="BH5" s="167">
        <f t="shared" si="0"/>
        <v>0</v>
      </c>
      <c r="BI5" s="167">
        <f>AI37</f>
        <v>0</v>
      </c>
      <c r="BJ5" s="167">
        <f t="shared" si="0"/>
        <v>2</v>
      </c>
      <c r="BK5" s="167" t="str">
        <f>IF(Y37&gt;0,R7,"")</f>
        <v/>
      </c>
      <c r="BL5" s="168" t="str">
        <f>IF(Y37&gt;0,"",IF(Z37&gt;0,R7,""))</f>
        <v/>
      </c>
      <c r="BM5" s="168" t="str">
        <f>IF(Y37+Z37&gt;0,"",IF(AA37&gt;0,R7,""))</f>
        <v/>
      </c>
      <c r="BN5" s="168" t="str">
        <f>IF(Y37+Z37+AA37&gt;0,"",IF(AB37&gt;0,R7,""))</f>
        <v/>
      </c>
      <c r="BO5" s="167">
        <f>AC35</f>
        <v>0</v>
      </c>
      <c r="BP5" s="167">
        <f t="shared" ref="BP5:BQ5" si="1">AD35</f>
        <v>0</v>
      </c>
      <c r="BQ5" s="167">
        <f t="shared" si="1"/>
        <v>2.86</v>
      </c>
      <c r="BR5" s="167">
        <f>AF35</f>
        <v>0.15</v>
      </c>
      <c r="BS5" s="167">
        <f>AG35</f>
        <v>0</v>
      </c>
      <c r="BT5" s="167">
        <f>AH35</f>
        <v>0</v>
      </c>
      <c r="BU5" s="167">
        <f>AI35</f>
        <v>0</v>
      </c>
      <c r="BV5" s="167">
        <f>AJ35</f>
        <v>3.61</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185</v>
      </c>
      <c r="O7" s="883"/>
      <c r="P7" s="854" t="s">
        <v>848</v>
      </c>
      <c r="Q7" s="856"/>
      <c r="R7" s="884">
        <v>8.5</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376</v>
      </c>
      <c r="O11" s="849"/>
      <c r="P11" s="847" t="s">
        <v>377</v>
      </c>
      <c r="Q11" s="849"/>
      <c r="R11" s="571" t="s">
        <v>167</v>
      </c>
      <c r="S11" s="571"/>
      <c r="T11" s="571"/>
      <c r="U11" s="847" t="s">
        <v>370</v>
      </c>
      <c r="V11" s="849"/>
      <c r="W11" s="847"/>
      <c r="X11" s="849"/>
      <c r="Y11" s="177"/>
      <c r="Z11" s="178"/>
      <c r="AA11" s="178"/>
      <c r="AB11" s="178"/>
      <c r="AC11" s="179"/>
      <c r="AD11" s="179"/>
      <c r="AE11" s="179"/>
      <c r="AF11" s="179">
        <v>0.01</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379</v>
      </c>
      <c r="O12" s="849"/>
      <c r="P12" s="847" t="s">
        <v>377</v>
      </c>
      <c r="Q12" s="849"/>
      <c r="R12" s="571" t="s">
        <v>162</v>
      </c>
      <c r="S12" s="571"/>
      <c r="T12" s="571"/>
      <c r="U12" s="847" t="s">
        <v>382</v>
      </c>
      <c r="V12" s="849"/>
      <c r="W12" s="847"/>
      <c r="X12" s="849"/>
      <c r="Y12" s="177"/>
      <c r="Z12" s="178"/>
      <c r="AA12" s="178"/>
      <c r="AB12" s="178"/>
      <c r="AC12" s="179"/>
      <c r="AD12" s="179"/>
      <c r="AE12" s="179">
        <v>2.86</v>
      </c>
      <c r="AF12" s="179"/>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175</v>
      </c>
      <c r="M13" s="849"/>
      <c r="N13" s="847" t="s">
        <v>387</v>
      </c>
      <c r="O13" s="849"/>
      <c r="P13" s="847" t="s">
        <v>165</v>
      </c>
      <c r="Q13" s="849"/>
      <c r="R13" s="274" t="s">
        <v>165</v>
      </c>
      <c r="S13" s="573"/>
      <c r="T13" s="275"/>
      <c r="U13" s="847" t="s">
        <v>370</v>
      </c>
      <c r="V13" s="849"/>
      <c r="W13" s="847"/>
      <c r="X13" s="849"/>
      <c r="Y13" s="177"/>
      <c r="Z13" s="178"/>
      <c r="AA13" s="178"/>
      <c r="AB13" s="178"/>
      <c r="AC13" s="179"/>
      <c r="AD13" s="179"/>
      <c r="AE13" s="179"/>
      <c r="AF13" s="179"/>
      <c r="AG13" s="179"/>
      <c r="AH13" s="179"/>
      <c r="AI13" s="179"/>
      <c r="AJ13" s="179">
        <v>2.61</v>
      </c>
      <c r="AK13" s="847"/>
      <c r="AL13" s="848"/>
      <c r="AM13" s="848"/>
      <c r="AN13" s="848"/>
      <c r="AO13" s="849"/>
      <c r="AP13" s="2"/>
      <c r="AQ13" s="180">
        <f t="shared" ref="AQ13:AQ34" si="2">IF(P13="材質劣化",2,IF(P13="漏水",3,1))</f>
        <v>3</v>
      </c>
    </row>
    <row r="14" spans="2:86" ht="12" customHeight="1" x14ac:dyDescent="0.15">
      <c r="B14" s="870"/>
      <c r="C14" s="875"/>
      <c r="D14" s="873"/>
      <c r="E14" s="873"/>
      <c r="F14" s="873"/>
      <c r="G14" s="873"/>
      <c r="H14" s="873"/>
      <c r="I14" s="873"/>
      <c r="J14" s="874"/>
      <c r="K14" s="176">
        <v>4</v>
      </c>
      <c r="L14" s="847" t="s">
        <v>390</v>
      </c>
      <c r="M14" s="849"/>
      <c r="N14" s="847" t="s">
        <v>391</v>
      </c>
      <c r="O14" s="849"/>
      <c r="P14" s="847" t="s">
        <v>377</v>
      </c>
      <c r="Q14" s="849"/>
      <c r="R14" s="274" t="s">
        <v>167</v>
      </c>
      <c r="S14" s="573"/>
      <c r="T14" s="275"/>
      <c r="U14" s="847" t="s">
        <v>900</v>
      </c>
      <c r="V14" s="849"/>
      <c r="W14" s="847"/>
      <c r="X14" s="849"/>
      <c r="Y14" s="177"/>
      <c r="Z14" s="178"/>
      <c r="AA14" s="178"/>
      <c r="AB14" s="178"/>
      <c r="AC14" s="179"/>
      <c r="AD14" s="179"/>
      <c r="AE14" s="179"/>
      <c r="AF14" s="179">
        <v>0.1</v>
      </c>
      <c r="AG14" s="179"/>
      <c r="AH14" s="179"/>
      <c r="AI14" s="179"/>
      <c r="AJ14" s="179"/>
      <c r="AK14" s="847"/>
      <c r="AL14" s="848"/>
      <c r="AM14" s="848"/>
      <c r="AN14" s="848"/>
      <c r="AO14" s="849"/>
      <c r="AP14" s="2"/>
      <c r="AQ14" s="180">
        <f t="shared" si="2"/>
        <v>2</v>
      </c>
    </row>
    <row r="15" spans="2:86" ht="12" customHeight="1" x14ac:dyDescent="0.15">
      <c r="B15" s="870"/>
      <c r="C15" s="875"/>
      <c r="D15" s="873"/>
      <c r="E15" s="873"/>
      <c r="F15" s="873"/>
      <c r="G15" s="873"/>
      <c r="H15" s="873"/>
      <c r="I15" s="873"/>
      <c r="J15" s="874"/>
      <c r="K15" s="176">
        <v>5</v>
      </c>
      <c r="L15" s="847" t="s">
        <v>390</v>
      </c>
      <c r="M15" s="849"/>
      <c r="N15" s="847" t="s">
        <v>391</v>
      </c>
      <c r="O15" s="849"/>
      <c r="P15" s="847" t="s">
        <v>377</v>
      </c>
      <c r="Q15" s="849"/>
      <c r="R15" s="274" t="s">
        <v>167</v>
      </c>
      <c r="S15" s="573"/>
      <c r="T15" s="275"/>
      <c r="U15" s="847" t="s">
        <v>393</v>
      </c>
      <c r="V15" s="849"/>
      <c r="W15" s="847"/>
      <c r="X15" s="849"/>
      <c r="Y15" s="177"/>
      <c r="Z15" s="178"/>
      <c r="AA15" s="178"/>
      <c r="AB15" s="178"/>
      <c r="AC15" s="179"/>
      <c r="AD15" s="179"/>
      <c r="AE15" s="179"/>
      <c r="AF15" s="179">
        <v>0.04</v>
      </c>
      <c r="AG15" s="179"/>
      <c r="AH15" s="179"/>
      <c r="AI15" s="179"/>
      <c r="AJ15" s="179"/>
      <c r="AK15" s="847"/>
      <c r="AL15" s="848"/>
      <c r="AM15" s="848"/>
      <c r="AN15" s="848"/>
      <c r="AO15" s="849"/>
      <c r="AP15" s="2"/>
      <c r="AQ15" s="180">
        <f t="shared" si="2"/>
        <v>2</v>
      </c>
    </row>
    <row r="16" spans="2:86" ht="12" customHeight="1" x14ac:dyDescent="0.15">
      <c r="B16" s="870"/>
      <c r="C16" s="875"/>
      <c r="D16" s="873"/>
      <c r="E16" s="873"/>
      <c r="F16" s="873"/>
      <c r="G16" s="873"/>
      <c r="H16" s="873"/>
      <c r="I16" s="873"/>
      <c r="J16" s="874"/>
      <c r="K16" s="176">
        <v>6</v>
      </c>
      <c r="L16" s="847" t="s">
        <v>396</v>
      </c>
      <c r="M16" s="849"/>
      <c r="N16" s="847" t="s">
        <v>397</v>
      </c>
      <c r="O16" s="849"/>
      <c r="P16" s="847" t="s">
        <v>900</v>
      </c>
      <c r="Q16" s="849"/>
      <c r="R16" s="274" t="s">
        <v>895</v>
      </c>
      <c r="S16" s="573"/>
      <c r="T16" s="275"/>
      <c r="U16" s="847" t="s">
        <v>393</v>
      </c>
      <c r="V16" s="849"/>
      <c r="W16" s="847"/>
      <c r="X16" s="849"/>
      <c r="Y16" s="188"/>
      <c r="Z16" s="189"/>
      <c r="AA16" s="189"/>
      <c r="AB16" s="189"/>
      <c r="AC16" s="179"/>
      <c r="AD16" s="179"/>
      <c r="AE16" s="179"/>
      <c r="AF16" s="179"/>
      <c r="AG16" s="179"/>
      <c r="AH16" s="179"/>
      <c r="AI16" s="179"/>
      <c r="AJ16" s="179"/>
      <c r="AK16" s="847" t="s">
        <v>902</v>
      </c>
      <c r="AL16" s="848"/>
      <c r="AM16" s="848"/>
      <c r="AN16" s="848"/>
      <c r="AO16" s="849"/>
      <c r="AP16" s="2"/>
      <c r="AQ16" s="180">
        <f t="shared" si="2"/>
        <v>1</v>
      </c>
    </row>
    <row r="17" spans="2:46" ht="12" customHeight="1" x14ac:dyDescent="0.15">
      <c r="B17" s="870"/>
      <c r="C17" s="875"/>
      <c r="D17" s="873"/>
      <c r="E17" s="873"/>
      <c r="F17" s="873"/>
      <c r="G17" s="873"/>
      <c r="H17" s="873"/>
      <c r="I17" s="873"/>
      <c r="J17" s="874"/>
      <c r="K17" s="176">
        <v>7</v>
      </c>
      <c r="L17" s="847" t="s">
        <v>396</v>
      </c>
      <c r="M17" s="849"/>
      <c r="N17" s="847" t="s">
        <v>399</v>
      </c>
      <c r="O17" s="849"/>
      <c r="P17" s="847" t="s">
        <v>165</v>
      </c>
      <c r="Q17" s="849"/>
      <c r="R17" s="274" t="s">
        <v>167</v>
      </c>
      <c r="S17" s="573"/>
      <c r="T17" s="275"/>
      <c r="U17" s="847" t="s">
        <v>393</v>
      </c>
      <c r="V17" s="849"/>
      <c r="W17" s="847"/>
      <c r="X17" s="849"/>
      <c r="Y17" s="177"/>
      <c r="Z17" s="178"/>
      <c r="AA17" s="178"/>
      <c r="AB17" s="178"/>
      <c r="AC17" s="179"/>
      <c r="AD17" s="179"/>
      <c r="AE17" s="179"/>
      <c r="AF17" s="179"/>
      <c r="AG17" s="179"/>
      <c r="AH17" s="179"/>
      <c r="AI17" s="179"/>
      <c r="AJ17" s="179">
        <v>1</v>
      </c>
      <c r="AK17" s="847" t="s">
        <v>580</v>
      </c>
      <c r="AL17" s="848"/>
      <c r="AM17" s="848"/>
      <c r="AN17" s="848"/>
      <c r="AO17" s="849"/>
      <c r="AP17" s="2"/>
      <c r="AQ17" s="180">
        <f t="shared" si="2"/>
        <v>3</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2.86</v>
      </c>
      <c r="AF35" s="181">
        <f t="shared" si="3"/>
        <v>0.15</v>
      </c>
      <c r="AG35" s="181">
        <f t="shared" si="3"/>
        <v>0</v>
      </c>
      <c r="AH35" s="181">
        <f t="shared" si="3"/>
        <v>0</v>
      </c>
      <c r="AI35" s="181">
        <f t="shared" si="3"/>
        <v>0</v>
      </c>
      <c r="AJ35" s="182">
        <f t="shared" si="3"/>
        <v>3.61</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3</v>
      </c>
      <c r="AG37" s="839">
        <f t="shared" si="4"/>
        <v>0</v>
      </c>
      <c r="AH37" s="839">
        <f t="shared" si="4"/>
        <v>0</v>
      </c>
      <c r="AI37" s="839">
        <f t="shared" si="4"/>
        <v>0</v>
      </c>
      <c r="AJ37" s="839">
        <f>COUNTA(AJ11:AJ34)</f>
        <v>2</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206" priority="3">
      <formula>$AQ11=2</formula>
    </cfRule>
  </conditionalFormatting>
  <conditionalFormatting sqref="Y11:AF34">
    <cfRule type="expression" dxfId="205" priority="2">
      <formula>$AQ11=3</formula>
    </cfRule>
  </conditionalFormatting>
  <conditionalFormatting sqref="AC11:AJ34">
    <cfRule type="expression" dxfId="204" priority="1">
      <formula>$AQ11=1</formula>
    </cfRule>
  </conditionalFormatting>
  <dataValidations count="2">
    <dataValidation type="list" allowBlank="1" showInputMessage="1" showErrorMessage="1" sqref="N11:O34" xr:uid="{95FFA62B-B098-4E79-90E7-1289ED0FE203}">
      <formula1>INDIRECT(L11)</formula1>
    </dataValidation>
    <dataValidation type="list" allowBlank="1" showInputMessage="1" showErrorMessage="1" sqref="Y11:AB34" xr:uid="{9912E828-4757-450F-8549-667FF0E764D7}">
      <formula1>"〇,"</formula1>
    </dataValidation>
  </dataValidations>
  <printOptions horizontalCentered="1" verticalCentered="1" headings="1"/>
  <pageMargins left="0.19685039370078741" right="0.19685039370078741" top="0.78740157480314965" bottom="0" header="0.51181102362204722" footer="0.27559055118110237"/>
  <pageSetup paperSize="9" orientation="portrait"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9FE56-0188-45FB-922F-EE8B8B850CDB}">
  <sheetPr codeName="Sheet86"/>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S002</v>
      </c>
      <c r="AW5" s="166">
        <f>R7</f>
        <v>9.1999999999999993</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187</v>
      </c>
      <c r="O7" s="883"/>
      <c r="P7" s="854" t="s">
        <v>848</v>
      </c>
      <c r="Q7" s="856"/>
      <c r="R7" s="884">
        <v>9.1999999999999993</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c r="L11" s="847"/>
      <c r="M11" s="849"/>
      <c r="N11" s="847"/>
      <c r="O11" s="849"/>
      <c r="P11" s="847"/>
      <c r="Q11" s="849"/>
      <c r="R11" s="571"/>
      <c r="S11" s="571"/>
      <c r="T11" s="571"/>
      <c r="U11" s="847"/>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203" priority="3">
      <formula>$AQ11=2</formula>
    </cfRule>
  </conditionalFormatting>
  <conditionalFormatting sqref="Y11:AF34">
    <cfRule type="expression" dxfId="202" priority="2">
      <formula>$AQ11=3</formula>
    </cfRule>
  </conditionalFormatting>
  <conditionalFormatting sqref="AC11:AJ34">
    <cfRule type="expression" dxfId="201" priority="1">
      <formula>$AQ11=1</formula>
    </cfRule>
  </conditionalFormatting>
  <dataValidations count="2">
    <dataValidation type="list" allowBlank="1" showInputMessage="1" showErrorMessage="1" sqref="N11:O34" xr:uid="{C0B46A48-5AD6-482D-BD35-49476B57AFF0}">
      <formula1>INDIRECT(L11)</formula1>
    </dataValidation>
    <dataValidation type="list" allowBlank="1" showInputMessage="1" showErrorMessage="1" sqref="Y11:AB34" xr:uid="{C1AD501D-2588-4107-9A92-E65D194B2B6A}">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4AABC-2DFE-4E8A-831E-B044660557CE}">
  <sheetPr codeName="Sheet87"/>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S003</v>
      </c>
      <c r="AW5" s="166">
        <f>R7</f>
        <v>9.1</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188</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370</v>
      </c>
      <c r="V11" s="849"/>
      <c r="W11" s="847"/>
      <c r="X11" s="849"/>
      <c r="Y11" s="188"/>
      <c r="Z11" s="189"/>
      <c r="AA11" s="189"/>
      <c r="AB11" s="189"/>
      <c r="AC11" s="179"/>
      <c r="AD11" s="179"/>
      <c r="AE11" s="179"/>
      <c r="AF11" s="179"/>
      <c r="AG11" s="179"/>
      <c r="AH11" s="179"/>
      <c r="AI11" s="179"/>
      <c r="AJ11" s="179"/>
      <c r="AK11" s="847" t="s">
        <v>903</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v>2</v>
      </c>
      <c r="L12" s="847" t="s">
        <v>396</v>
      </c>
      <c r="M12" s="849"/>
      <c r="N12" s="847" t="s">
        <v>397</v>
      </c>
      <c r="O12" s="849"/>
      <c r="P12" s="847" t="s">
        <v>900</v>
      </c>
      <c r="Q12" s="849"/>
      <c r="R12" s="571" t="s">
        <v>895</v>
      </c>
      <c r="S12" s="571"/>
      <c r="T12" s="571"/>
      <c r="U12" s="847" t="s">
        <v>393</v>
      </c>
      <c r="V12" s="849"/>
      <c r="W12" s="847"/>
      <c r="X12" s="849"/>
      <c r="Y12" s="188"/>
      <c r="Z12" s="189"/>
      <c r="AA12" s="189"/>
      <c r="AB12" s="189"/>
      <c r="AC12" s="179"/>
      <c r="AD12" s="179"/>
      <c r="AE12" s="179"/>
      <c r="AF12" s="179"/>
      <c r="AG12" s="179"/>
      <c r="AH12" s="179"/>
      <c r="AI12" s="179"/>
      <c r="AJ12" s="179"/>
      <c r="AK12" s="847" t="s">
        <v>904</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200" priority="3">
      <formula>$AQ11=2</formula>
    </cfRule>
  </conditionalFormatting>
  <conditionalFormatting sqref="Y11:AF34">
    <cfRule type="expression" dxfId="199" priority="2">
      <formula>$AQ11=3</formula>
    </cfRule>
  </conditionalFormatting>
  <conditionalFormatting sqref="AC11:AJ34">
    <cfRule type="expression" dxfId="198" priority="1">
      <formula>$AQ11=1</formula>
    </cfRule>
  </conditionalFormatting>
  <dataValidations count="2">
    <dataValidation type="list" allowBlank="1" showInputMessage="1" showErrorMessage="1" sqref="N11:O34" xr:uid="{7294F704-296B-4031-97B4-714331534CB4}">
      <formula1>INDIRECT(L11)</formula1>
    </dataValidation>
    <dataValidation type="list" allowBlank="1" showInputMessage="1" showErrorMessage="1" sqref="Y11:AB34" xr:uid="{EB8D5E3B-4602-4ECE-B6EC-26BC6E7A0211}">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D5A3F-18F4-4A85-A562-7011AA86A226}">
  <sheetPr codeName="Sheet88"/>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S004</v>
      </c>
      <c r="AW5" s="166">
        <f>R7</f>
        <v>9.1</v>
      </c>
      <c r="AX5" s="167" t="str">
        <f>AM35</f>
        <v>Ⅱ</v>
      </c>
      <c r="AY5" s="167">
        <f>Y37</f>
        <v>0</v>
      </c>
      <c r="AZ5" s="167">
        <f t="shared" ref="AZ5:BJ5" si="0">Z37</f>
        <v>0</v>
      </c>
      <c r="BA5" s="167">
        <f t="shared" si="0"/>
        <v>0</v>
      </c>
      <c r="BB5" s="167">
        <f>AB37</f>
        <v>0</v>
      </c>
      <c r="BC5" s="167">
        <f t="shared" si="0"/>
        <v>0</v>
      </c>
      <c r="BD5" s="167">
        <f>AD37</f>
        <v>0</v>
      </c>
      <c r="BE5" s="167">
        <f>AE37</f>
        <v>1</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0.42</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190</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404</v>
      </c>
      <c r="O11" s="849"/>
      <c r="P11" s="847" t="s">
        <v>377</v>
      </c>
      <c r="Q11" s="849"/>
      <c r="R11" s="571" t="s">
        <v>162</v>
      </c>
      <c r="S11" s="571"/>
      <c r="T11" s="571"/>
      <c r="U11" s="847" t="s">
        <v>393</v>
      </c>
      <c r="V11" s="849"/>
      <c r="W11" s="847"/>
      <c r="X11" s="849"/>
      <c r="Y11" s="177"/>
      <c r="Z11" s="178"/>
      <c r="AA11" s="178"/>
      <c r="AB11" s="178"/>
      <c r="AC11" s="179"/>
      <c r="AD11" s="179"/>
      <c r="AE11" s="179">
        <v>0.42</v>
      </c>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397</v>
      </c>
      <c r="O12" s="849"/>
      <c r="P12" s="847" t="s">
        <v>900</v>
      </c>
      <c r="Q12" s="849"/>
      <c r="R12" s="571" t="s">
        <v>895</v>
      </c>
      <c r="S12" s="571"/>
      <c r="T12" s="571"/>
      <c r="U12" s="847" t="s">
        <v>393</v>
      </c>
      <c r="V12" s="849"/>
      <c r="W12" s="847"/>
      <c r="X12" s="849"/>
      <c r="Y12" s="188"/>
      <c r="Z12" s="189"/>
      <c r="AA12" s="189"/>
      <c r="AB12" s="189"/>
      <c r="AC12" s="179"/>
      <c r="AD12" s="179"/>
      <c r="AE12" s="179"/>
      <c r="AF12" s="179"/>
      <c r="AG12" s="179"/>
      <c r="AH12" s="179"/>
      <c r="AI12" s="179"/>
      <c r="AJ12" s="179"/>
      <c r="AK12" s="847" t="s">
        <v>905</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0.42</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97" priority="3">
      <formula>$AQ11=2</formula>
    </cfRule>
  </conditionalFormatting>
  <conditionalFormatting sqref="Y11:AF34">
    <cfRule type="expression" dxfId="196" priority="2">
      <formula>$AQ11=3</formula>
    </cfRule>
  </conditionalFormatting>
  <conditionalFormatting sqref="AC11:AJ34">
    <cfRule type="expression" dxfId="195" priority="1">
      <formula>$AQ11=1</formula>
    </cfRule>
  </conditionalFormatting>
  <dataValidations count="2">
    <dataValidation type="list" allowBlank="1" showInputMessage="1" showErrorMessage="1" sqref="N11:O34" xr:uid="{AD6AAD49-EC7F-446F-BBF6-6CFEDB1C2DD2}">
      <formula1>INDIRECT(L11)</formula1>
    </dataValidation>
    <dataValidation type="list" allowBlank="1" showInputMessage="1" showErrorMessage="1" sqref="Y11:AB34" xr:uid="{A903C045-2C79-49B5-958A-7C27338009DD}">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F96A3-0D0C-4FEB-8CA0-BFAD955CEE0E}">
  <sheetPr codeName="Sheet89"/>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S005</v>
      </c>
      <c r="AW5" s="166">
        <f>R7</f>
        <v>9.1</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191</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370</v>
      </c>
      <c r="V11" s="849"/>
      <c r="W11" s="847"/>
      <c r="X11" s="849"/>
      <c r="Y11" s="188"/>
      <c r="Z11" s="189"/>
      <c r="AA11" s="189"/>
      <c r="AB11" s="189"/>
      <c r="AC11" s="179"/>
      <c r="AD11" s="179"/>
      <c r="AE11" s="179"/>
      <c r="AF11" s="179"/>
      <c r="AG11" s="179"/>
      <c r="AH11" s="179"/>
      <c r="AI11" s="179"/>
      <c r="AJ11" s="179"/>
      <c r="AK11" s="847" t="s">
        <v>906</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94" priority="3">
      <formula>$AQ11=2</formula>
    </cfRule>
  </conditionalFormatting>
  <conditionalFormatting sqref="Y11:AF34">
    <cfRule type="expression" dxfId="193" priority="2">
      <formula>$AQ11=3</formula>
    </cfRule>
  </conditionalFormatting>
  <conditionalFormatting sqref="AC11:AJ34">
    <cfRule type="expression" dxfId="192" priority="1">
      <formula>$AQ11=1</formula>
    </cfRule>
  </conditionalFormatting>
  <dataValidations count="2">
    <dataValidation type="list" allowBlank="1" showInputMessage="1" showErrorMessage="1" sqref="N11:O34" xr:uid="{756F0E5C-14F3-4934-814B-09A71AC3DF19}">
      <formula1>INDIRECT(L11)</formula1>
    </dataValidation>
    <dataValidation type="list" allowBlank="1" showInputMessage="1" showErrorMessage="1" sqref="Y11:AB34" xr:uid="{A5D6794D-3ED5-4053-B607-C36C21586E10}">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15829-4F1B-4B7D-B315-06F4F41F6D64}">
  <sheetPr codeName="Sheet90"/>
  <dimension ref="B1:CH53"/>
  <sheetViews>
    <sheetView showGridLines="0" showZeros="0" view="pageBreakPreview" zoomScale="85" zoomScaleNormal="85" zoomScaleSheetLayoutView="85" workbookViewId="0">
      <selection activeCell="Y17" sqref="Y17:AB1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S006</v>
      </c>
      <c r="AW5" s="166">
        <f>R7</f>
        <v>9.1</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1</v>
      </c>
      <c r="BJ5" s="167">
        <f t="shared" si="0"/>
        <v>3</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0.02</v>
      </c>
      <c r="BS5" s="167">
        <f>AG35</f>
        <v>0</v>
      </c>
      <c r="BT5" s="167">
        <f>AH35</f>
        <v>0</v>
      </c>
      <c r="BU5" s="167">
        <f>AI35</f>
        <v>4.03</v>
      </c>
      <c r="BV5" s="167">
        <f>AJ35</f>
        <v>11.7</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192</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407</v>
      </c>
      <c r="O11" s="849"/>
      <c r="P11" s="847" t="s">
        <v>165</v>
      </c>
      <c r="Q11" s="849"/>
      <c r="R11" s="571" t="s">
        <v>165</v>
      </c>
      <c r="S11" s="571"/>
      <c r="T11" s="571"/>
      <c r="U11" s="847" t="s">
        <v>370</v>
      </c>
      <c r="V11" s="849"/>
      <c r="W11" s="847"/>
      <c r="X11" s="849"/>
      <c r="Y11" s="177"/>
      <c r="Z11" s="178"/>
      <c r="AA11" s="178"/>
      <c r="AB11" s="178"/>
      <c r="AC11" s="179"/>
      <c r="AD11" s="179"/>
      <c r="AE11" s="179"/>
      <c r="AF11" s="179"/>
      <c r="AG11" s="179"/>
      <c r="AH11" s="179"/>
      <c r="AI11" s="179"/>
      <c r="AJ11" s="179">
        <v>2.96</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v>2</v>
      </c>
      <c r="L12" s="847" t="s">
        <v>175</v>
      </c>
      <c r="M12" s="849"/>
      <c r="N12" s="847" t="s">
        <v>404</v>
      </c>
      <c r="O12" s="849"/>
      <c r="P12" s="847" t="s">
        <v>377</v>
      </c>
      <c r="Q12" s="849"/>
      <c r="R12" s="571" t="s">
        <v>167</v>
      </c>
      <c r="S12" s="571"/>
      <c r="T12" s="571"/>
      <c r="U12" s="847" t="s">
        <v>370</v>
      </c>
      <c r="V12" s="849"/>
      <c r="W12" s="847"/>
      <c r="X12" s="849"/>
      <c r="Y12" s="177"/>
      <c r="Z12" s="178"/>
      <c r="AA12" s="178"/>
      <c r="AB12" s="178"/>
      <c r="AC12" s="179"/>
      <c r="AD12" s="179"/>
      <c r="AE12" s="179"/>
      <c r="AF12" s="179">
        <v>0.02</v>
      </c>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396</v>
      </c>
      <c r="M13" s="849"/>
      <c r="N13" s="847" t="s">
        <v>401</v>
      </c>
      <c r="O13" s="849"/>
      <c r="P13" s="847" t="s">
        <v>900</v>
      </c>
      <c r="Q13" s="849"/>
      <c r="R13" s="274" t="s">
        <v>895</v>
      </c>
      <c r="S13" s="573"/>
      <c r="T13" s="275"/>
      <c r="U13" s="847" t="s">
        <v>370</v>
      </c>
      <c r="V13" s="849"/>
      <c r="W13" s="847"/>
      <c r="X13" s="849"/>
      <c r="Y13" s="188"/>
      <c r="Z13" s="189"/>
      <c r="AA13" s="189"/>
      <c r="AB13" s="189"/>
      <c r="AC13" s="179"/>
      <c r="AD13" s="179"/>
      <c r="AE13" s="179"/>
      <c r="AF13" s="179"/>
      <c r="AG13" s="179"/>
      <c r="AH13" s="179"/>
      <c r="AI13" s="179"/>
      <c r="AJ13" s="179"/>
      <c r="AK13" s="847" t="s">
        <v>907</v>
      </c>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v>4</v>
      </c>
      <c r="L14" s="847" t="s">
        <v>175</v>
      </c>
      <c r="M14" s="849"/>
      <c r="N14" s="847" t="s">
        <v>407</v>
      </c>
      <c r="O14" s="849"/>
      <c r="P14" s="847" t="s">
        <v>165</v>
      </c>
      <c r="Q14" s="849"/>
      <c r="R14" s="274" t="s">
        <v>165</v>
      </c>
      <c r="S14" s="573"/>
      <c r="T14" s="275"/>
      <c r="U14" s="847" t="s">
        <v>393</v>
      </c>
      <c r="V14" s="849"/>
      <c r="W14" s="847"/>
      <c r="X14" s="849"/>
      <c r="Y14" s="177"/>
      <c r="Z14" s="178"/>
      <c r="AA14" s="178"/>
      <c r="AB14" s="178"/>
      <c r="AC14" s="179"/>
      <c r="AD14" s="179"/>
      <c r="AE14" s="179"/>
      <c r="AF14" s="179"/>
      <c r="AG14" s="179"/>
      <c r="AH14" s="179"/>
      <c r="AI14" s="179"/>
      <c r="AJ14" s="179">
        <v>4.59</v>
      </c>
      <c r="AK14" s="847"/>
      <c r="AL14" s="848"/>
      <c r="AM14" s="848"/>
      <c r="AN14" s="848"/>
      <c r="AO14" s="849"/>
      <c r="AP14" s="2"/>
      <c r="AQ14" s="180">
        <f t="shared" si="2"/>
        <v>3</v>
      </c>
    </row>
    <row r="15" spans="2:86" ht="12" customHeight="1" x14ac:dyDescent="0.15">
      <c r="B15" s="870"/>
      <c r="C15" s="875"/>
      <c r="D15" s="873"/>
      <c r="E15" s="873"/>
      <c r="F15" s="873"/>
      <c r="G15" s="873"/>
      <c r="H15" s="873"/>
      <c r="I15" s="873"/>
      <c r="J15" s="874"/>
      <c r="K15" s="176">
        <v>5</v>
      </c>
      <c r="L15" s="847" t="s">
        <v>175</v>
      </c>
      <c r="M15" s="849"/>
      <c r="N15" s="847" t="s">
        <v>376</v>
      </c>
      <c r="O15" s="849"/>
      <c r="P15" s="847" t="s">
        <v>165</v>
      </c>
      <c r="Q15" s="849"/>
      <c r="R15" s="274" t="s">
        <v>165</v>
      </c>
      <c r="S15" s="573"/>
      <c r="T15" s="275"/>
      <c r="U15" s="847" t="s">
        <v>393</v>
      </c>
      <c r="V15" s="849"/>
      <c r="W15" s="847"/>
      <c r="X15" s="849"/>
      <c r="Y15" s="177"/>
      <c r="Z15" s="178"/>
      <c r="AA15" s="178"/>
      <c r="AB15" s="178"/>
      <c r="AC15" s="179"/>
      <c r="AD15" s="179"/>
      <c r="AE15" s="179"/>
      <c r="AF15" s="179"/>
      <c r="AG15" s="179"/>
      <c r="AH15" s="179"/>
      <c r="AI15" s="179"/>
      <c r="AJ15" s="179">
        <v>4.1500000000000004</v>
      </c>
      <c r="AK15" s="847"/>
      <c r="AL15" s="848"/>
      <c r="AM15" s="848"/>
      <c r="AN15" s="848"/>
      <c r="AO15" s="849"/>
      <c r="AP15" s="2"/>
      <c r="AQ15" s="180">
        <f t="shared" si="2"/>
        <v>3</v>
      </c>
    </row>
    <row r="16" spans="2:86" ht="12" customHeight="1" x14ac:dyDescent="0.15">
      <c r="B16" s="870"/>
      <c r="C16" s="875"/>
      <c r="D16" s="873"/>
      <c r="E16" s="873"/>
      <c r="F16" s="873"/>
      <c r="G16" s="873"/>
      <c r="H16" s="873"/>
      <c r="I16" s="873"/>
      <c r="J16" s="874"/>
      <c r="K16" s="176">
        <v>6</v>
      </c>
      <c r="L16" s="847" t="s">
        <v>175</v>
      </c>
      <c r="M16" s="849"/>
      <c r="N16" s="847" t="s">
        <v>376</v>
      </c>
      <c r="O16" s="849"/>
      <c r="P16" s="847" t="s">
        <v>165</v>
      </c>
      <c r="Q16" s="849"/>
      <c r="R16" s="274" t="s">
        <v>165</v>
      </c>
      <c r="S16" s="573"/>
      <c r="T16" s="275"/>
      <c r="U16" s="847" t="s">
        <v>393</v>
      </c>
      <c r="V16" s="849"/>
      <c r="W16" s="847"/>
      <c r="X16" s="849"/>
      <c r="Y16" s="177"/>
      <c r="Z16" s="178"/>
      <c r="AA16" s="178"/>
      <c r="AB16" s="178"/>
      <c r="AC16" s="179"/>
      <c r="AD16" s="179"/>
      <c r="AE16" s="179"/>
      <c r="AF16" s="179"/>
      <c r="AG16" s="179"/>
      <c r="AH16" s="179"/>
      <c r="AI16" s="179">
        <v>4.03</v>
      </c>
      <c r="AJ16" s="179"/>
      <c r="AK16" s="847"/>
      <c r="AL16" s="848"/>
      <c r="AM16" s="848"/>
      <c r="AN16" s="848"/>
      <c r="AO16" s="849"/>
      <c r="AP16" s="2"/>
      <c r="AQ16" s="180">
        <f t="shared" si="2"/>
        <v>3</v>
      </c>
    </row>
    <row r="17" spans="2:46" ht="12" customHeight="1" x14ac:dyDescent="0.15">
      <c r="B17" s="870"/>
      <c r="C17" s="875"/>
      <c r="D17" s="873"/>
      <c r="E17" s="873"/>
      <c r="F17" s="873"/>
      <c r="G17" s="873"/>
      <c r="H17" s="873"/>
      <c r="I17" s="873"/>
      <c r="J17" s="874"/>
      <c r="K17" s="176">
        <v>7</v>
      </c>
      <c r="L17" s="847" t="s">
        <v>396</v>
      </c>
      <c r="M17" s="849"/>
      <c r="N17" s="847" t="s">
        <v>397</v>
      </c>
      <c r="O17" s="849"/>
      <c r="P17" s="847" t="s">
        <v>900</v>
      </c>
      <c r="Q17" s="849"/>
      <c r="R17" s="274" t="s">
        <v>895</v>
      </c>
      <c r="S17" s="573"/>
      <c r="T17" s="275"/>
      <c r="U17" s="847" t="s">
        <v>393</v>
      </c>
      <c r="V17" s="849"/>
      <c r="W17" s="847"/>
      <c r="X17" s="849"/>
      <c r="Y17" s="188"/>
      <c r="Z17" s="189"/>
      <c r="AA17" s="189"/>
      <c r="AB17" s="189"/>
      <c r="AC17" s="179"/>
      <c r="AD17" s="179"/>
      <c r="AE17" s="179"/>
      <c r="AF17" s="179"/>
      <c r="AG17" s="179"/>
      <c r="AH17" s="179"/>
      <c r="AI17" s="179"/>
      <c r="AJ17" s="179"/>
      <c r="AK17" s="847" t="s">
        <v>904</v>
      </c>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0.02</v>
      </c>
      <c r="AG35" s="181">
        <f t="shared" si="3"/>
        <v>0</v>
      </c>
      <c r="AH35" s="181">
        <f t="shared" si="3"/>
        <v>0</v>
      </c>
      <c r="AI35" s="181">
        <f t="shared" si="3"/>
        <v>4.03</v>
      </c>
      <c r="AJ35" s="182">
        <f t="shared" si="3"/>
        <v>11.7</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1</v>
      </c>
      <c r="AJ37" s="839">
        <f>COUNTA(AJ11:AJ34)</f>
        <v>3</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91" priority="3">
      <formula>$AQ11=2</formula>
    </cfRule>
  </conditionalFormatting>
  <conditionalFormatting sqref="Y11:AF34">
    <cfRule type="expression" dxfId="190" priority="2">
      <formula>$AQ11=3</formula>
    </cfRule>
  </conditionalFormatting>
  <conditionalFormatting sqref="AC11:AJ34">
    <cfRule type="expression" dxfId="189" priority="1">
      <formula>$AQ11=1</formula>
    </cfRule>
  </conditionalFormatting>
  <dataValidations count="2">
    <dataValidation type="list" allowBlank="1" showInputMessage="1" showErrorMessage="1" sqref="N11:O34" xr:uid="{B4080567-29F3-4BA3-BDA1-E18F7066B294}">
      <formula1>INDIRECT(L11)</formula1>
    </dataValidation>
    <dataValidation type="list" allowBlank="1" showInputMessage="1" showErrorMessage="1" sqref="Y11:AB34" xr:uid="{2BEDEA3F-FC50-45F4-89F6-A94D72EF98E9}">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D17DB-45E8-4335-BB3A-0ACF5DAC3292}">
  <sheetPr codeName="Sheet91"/>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S007</v>
      </c>
      <c r="AW5" s="166">
        <f>R7</f>
        <v>9.1</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4</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0.02</v>
      </c>
      <c r="BS5" s="167">
        <f>AG35</f>
        <v>0</v>
      </c>
      <c r="BT5" s="167">
        <f>AH35</f>
        <v>0</v>
      </c>
      <c r="BU5" s="167">
        <f>AI35</f>
        <v>0</v>
      </c>
      <c r="BV5" s="167">
        <f>AJ35</f>
        <v>12.53</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193</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407</v>
      </c>
      <c r="O11" s="849"/>
      <c r="P11" s="847" t="s">
        <v>165</v>
      </c>
      <c r="Q11" s="849"/>
      <c r="R11" s="571" t="s">
        <v>165</v>
      </c>
      <c r="S11" s="571"/>
      <c r="T11" s="571"/>
      <c r="U11" s="847" t="s">
        <v>370</v>
      </c>
      <c r="V11" s="849"/>
      <c r="W11" s="847"/>
      <c r="X11" s="849"/>
      <c r="Y11" s="177"/>
      <c r="Z11" s="178"/>
      <c r="AA11" s="178"/>
      <c r="AB11" s="178"/>
      <c r="AC11" s="179"/>
      <c r="AD11" s="179"/>
      <c r="AE11" s="179"/>
      <c r="AF11" s="179"/>
      <c r="AG11" s="179"/>
      <c r="AH11" s="179"/>
      <c r="AI11" s="179"/>
      <c r="AJ11" s="179">
        <v>5.13</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v>2</v>
      </c>
      <c r="L12" s="847" t="s">
        <v>175</v>
      </c>
      <c r="M12" s="849"/>
      <c r="N12" s="847" t="s">
        <v>407</v>
      </c>
      <c r="O12" s="849"/>
      <c r="P12" s="847" t="s">
        <v>165</v>
      </c>
      <c r="Q12" s="849"/>
      <c r="R12" s="571" t="s">
        <v>165</v>
      </c>
      <c r="S12" s="571"/>
      <c r="T12" s="571"/>
      <c r="U12" s="847" t="s">
        <v>370</v>
      </c>
      <c r="V12" s="849"/>
      <c r="W12" s="847"/>
      <c r="X12" s="849"/>
      <c r="Y12" s="177"/>
      <c r="Z12" s="178"/>
      <c r="AA12" s="178"/>
      <c r="AB12" s="178"/>
      <c r="AC12" s="179"/>
      <c r="AD12" s="179"/>
      <c r="AE12" s="179"/>
      <c r="AF12" s="179"/>
      <c r="AG12" s="179"/>
      <c r="AH12" s="179"/>
      <c r="AI12" s="179"/>
      <c r="AJ12" s="179">
        <v>2.4</v>
      </c>
      <c r="AK12" s="847"/>
      <c r="AL12" s="848"/>
      <c r="AM12" s="848"/>
      <c r="AN12" s="848"/>
      <c r="AO12" s="849"/>
      <c r="AP12" s="2"/>
      <c r="AQ12" s="180">
        <f>IF(P12="材質劣化",2,IF(P12="漏水",3,1))</f>
        <v>3</v>
      </c>
    </row>
    <row r="13" spans="2:86" ht="12" customHeight="1" x14ac:dyDescent="0.15">
      <c r="B13" s="870"/>
      <c r="C13" s="875"/>
      <c r="D13" s="873"/>
      <c r="E13" s="873"/>
      <c r="F13" s="873"/>
      <c r="G13" s="873"/>
      <c r="H13" s="873"/>
      <c r="I13" s="873"/>
      <c r="J13" s="874"/>
      <c r="K13" s="176">
        <v>3</v>
      </c>
      <c r="L13" s="847" t="s">
        <v>175</v>
      </c>
      <c r="M13" s="849"/>
      <c r="N13" s="847" t="s">
        <v>404</v>
      </c>
      <c r="O13" s="849"/>
      <c r="P13" s="847" t="s">
        <v>377</v>
      </c>
      <c r="Q13" s="849"/>
      <c r="R13" s="274" t="s">
        <v>167</v>
      </c>
      <c r="S13" s="573"/>
      <c r="T13" s="275"/>
      <c r="U13" s="847" t="s">
        <v>370</v>
      </c>
      <c r="V13" s="849"/>
      <c r="W13" s="847"/>
      <c r="X13" s="849"/>
      <c r="Y13" s="177"/>
      <c r="Z13" s="178"/>
      <c r="AA13" s="178"/>
      <c r="AB13" s="178"/>
      <c r="AC13" s="179"/>
      <c r="AD13" s="179"/>
      <c r="AE13" s="179"/>
      <c r="AF13" s="179">
        <v>0.02</v>
      </c>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v>4</v>
      </c>
      <c r="L14" s="847" t="s">
        <v>396</v>
      </c>
      <c r="M14" s="849"/>
      <c r="N14" s="847" t="s">
        <v>401</v>
      </c>
      <c r="O14" s="849"/>
      <c r="P14" s="847" t="s">
        <v>165</v>
      </c>
      <c r="Q14" s="849"/>
      <c r="R14" s="274" t="s">
        <v>166</v>
      </c>
      <c r="S14" s="573"/>
      <c r="T14" s="275"/>
      <c r="U14" s="847" t="s">
        <v>370</v>
      </c>
      <c r="V14" s="849"/>
      <c r="W14" s="847"/>
      <c r="X14" s="849"/>
      <c r="Y14" s="177"/>
      <c r="Z14" s="178"/>
      <c r="AA14" s="178"/>
      <c r="AB14" s="178"/>
      <c r="AC14" s="179"/>
      <c r="AD14" s="179"/>
      <c r="AE14" s="179"/>
      <c r="AF14" s="179"/>
      <c r="AG14" s="179"/>
      <c r="AH14" s="179"/>
      <c r="AI14" s="179"/>
      <c r="AJ14" s="179">
        <v>1</v>
      </c>
      <c r="AK14" s="847" t="s">
        <v>610</v>
      </c>
      <c r="AL14" s="848"/>
      <c r="AM14" s="848"/>
      <c r="AN14" s="848"/>
      <c r="AO14" s="849"/>
      <c r="AP14" s="2"/>
      <c r="AQ14" s="180">
        <f t="shared" si="2"/>
        <v>3</v>
      </c>
    </row>
    <row r="15" spans="2:86" ht="12" customHeight="1" x14ac:dyDescent="0.15">
      <c r="B15" s="870"/>
      <c r="C15" s="875"/>
      <c r="D15" s="873"/>
      <c r="E15" s="873"/>
      <c r="F15" s="873"/>
      <c r="G15" s="873"/>
      <c r="H15" s="873"/>
      <c r="I15" s="873"/>
      <c r="J15" s="874"/>
      <c r="K15" s="176">
        <v>5</v>
      </c>
      <c r="L15" s="847" t="s">
        <v>175</v>
      </c>
      <c r="M15" s="849"/>
      <c r="N15" s="847" t="s">
        <v>376</v>
      </c>
      <c r="O15" s="849"/>
      <c r="P15" s="847" t="s">
        <v>165</v>
      </c>
      <c r="Q15" s="849"/>
      <c r="R15" s="274" t="s">
        <v>165</v>
      </c>
      <c r="S15" s="573"/>
      <c r="T15" s="275"/>
      <c r="U15" s="847" t="s">
        <v>393</v>
      </c>
      <c r="V15" s="849"/>
      <c r="W15" s="847"/>
      <c r="X15" s="849"/>
      <c r="Y15" s="177"/>
      <c r="Z15" s="178"/>
      <c r="AA15" s="178"/>
      <c r="AB15" s="178"/>
      <c r="AC15" s="179"/>
      <c r="AD15" s="179"/>
      <c r="AE15" s="179"/>
      <c r="AF15" s="179"/>
      <c r="AG15" s="179"/>
      <c r="AH15" s="179"/>
      <c r="AI15" s="179"/>
      <c r="AJ15" s="179">
        <v>4</v>
      </c>
      <c r="AK15" s="847"/>
      <c r="AL15" s="848"/>
      <c r="AM15" s="848"/>
      <c r="AN15" s="848"/>
      <c r="AO15" s="849"/>
      <c r="AP15" s="2"/>
      <c r="AQ15" s="180">
        <f t="shared" si="2"/>
        <v>3</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0.02</v>
      </c>
      <c r="AG35" s="181">
        <f t="shared" si="3"/>
        <v>0</v>
      </c>
      <c r="AH35" s="181">
        <f t="shared" si="3"/>
        <v>0</v>
      </c>
      <c r="AI35" s="181">
        <f t="shared" si="3"/>
        <v>0</v>
      </c>
      <c r="AJ35" s="182">
        <f t="shared" si="3"/>
        <v>12.53</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4</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88" priority="3">
      <formula>$AQ11=2</formula>
    </cfRule>
  </conditionalFormatting>
  <conditionalFormatting sqref="Y11:AF34">
    <cfRule type="expression" dxfId="187" priority="2">
      <formula>$AQ11=3</formula>
    </cfRule>
  </conditionalFormatting>
  <conditionalFormatting sqref="AC11:AJ34">
    <cfRule type="expression" dxfId="186" priority="1">
      <formula>$AQ11=1</formula>
    </cfRule>
  </conditionalFormatting>
  <dataValidations count="2">
    <dataValidation type="list" allowBlank="1" showInputMessage="1" showErrorMessage="1" sqref="N11:O34" xr:uid="{256938BE-63CD-4213-ADA5-9F64A3C46892}">
      <formula1>INDIRECT(L11)</formula1>
    </dataValidation>
    <dataValidation type="list" allowBlank="1" showInputMessage="1" showErrorMessage="1" sqref="Y11:AB34" xr:uid="{A2F04DAB-FD91-4275-9D4D-EBFBC1FE54AC}">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6E9D-B80A-4A65-B71F-91B9C8E2EA1C}">
  <sheetPr codeName="Sheet92"/>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S008</v>
      </c>
      <c r="AW5" s="166">
        <f>R7</f>
        <v>9.1</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0.02</v>
      </c>
      <c r="BS5" s="167">
        <f>AG35</f>
        <v>0</v>
      </c>
      <c r="BT5" s="167">
        <f>AH35</f>
        <v>0</v>
      </c>
      <c r="BU5" s="167">
        <f>AI35</f>
        <v>0</v>
      </c>
      <c r="BV5" s="167">
        <f>AJ35</f>
        <v>1.63</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194</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407</v>
      </c>
      <c r="O11" s="849"/>
      <c r="P11" s="847" t="s">
        <v>165</v>
      </c>
      <c r="Q11" s="849"/>
      <c r="R11" s="571" t="s">
        <v>165</v>
      </c>
      <c r="S11" s="571"/>
      <c r="T11" s="571"/>
      <c r="U11" s="847" t="s">
        <v>370</v>
      </c>
      <c r="V11" s="849"/>
      <c r="W11" s="847"/>
      <c r="X11" s="849"/>
      <c r="Y11" s="177"/>
      <c r="Z11" s="178"/>
      <c r="AA11" s="178"/>
      <c r="AB11" s="178"/>
      <c r="AC11" s="179"/>
      <c r="AD11" s="179"/>
      <c r="AE11" s="179"/>
      <c r="AF11" s="179"/>
      <c r="AG11" s="179"/>
      <c r="AH11" s="179"/>
      <c r="AI11" s="179"/>
      <c r="AJ11" s="179">
        <v>1.63</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v>2</v>
      </c>
      <c r="L12" s="847" t="s">
        <v>175</v>
      </c>
      <c r="M12" s="849"/>
      <c r="N12" s="847" t="s">
        <v>404</v>
      </c>
      <c r="O12" s="849"/>
      <c r="P12" s="847" t="s">
        <v>377</v>
      </c>
      <c r="Q12" s="849"/>
      <c r="R12" s="571" t="s">
        <v>167</v>
      </c>
      <c r="S12" s="571"/>
      <c r="T12" s="571"/>
      <c r="U12" s="847" t="s">
        <v>370</v>
      </c>
      <c r="V12" s="849"/>
      <c r="W12" s="847"/>
      <c r="X12" s="849"/>
      <c r="Y12" s="177"/>
      <c r="Z12" s="178"/>
      <c r="AA12" s="178"/>
      <c r="AB12" s="178"/>
      <c r="AC12" s="179"/>
      <c r="AD12" s="179"/>
      <c r="AE12" s="179"/>
      <c r="AF12" s="179">
        <v>0.02</v>
      </c>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396</v>
      </c>
      <c r="M13" s="849"/>
      <c r="N13" s="847" t="s">
        <v>397</v>
      </c>
      <c r="O13" s="849"/>
      <c r="P13" s="847" t="s">
        <v>900</v>
      </c>
      <c r="Q13" s="849"/>
      <c r="R13" s="274" t="s">
        <v>895</v>
      </c>
      <c r="S13" s="573"/>
      <c r="T13" s="275"/>
      <c r="U13" s="847" t="s">
        <v>393</v>
      </c>
      <c r="V13" s="849"/>
      <c r="W13" s="847"/>
      <c r="X13" s="849"/>
      <c r="Y13" s="188"/>
      <c r="Z13" s="189"/>
      <c r="AA13" s="189"/>
      <c r="AB13" s="189"/>
      <c r="AC13" s="179"/>
      <c r="AD13" s="179"/>
      <c r="AE13" s="179"/>
      <c r="AF13" s="179"/>
      <c r="AG13" s="179"/>
      <c r="AH13" s="179"/>
      <c r="AI13" s="179"/>
      <c r="AJ13" s="179"/>
      <c r="AK13" s="847" t="s">
        <v>908</v>
      </c>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0.02</v>
      </c>
      <c r="AG35" s="181">
        <f t="shared" si="3"/>
        <v>0</v>
      </c>
      <c r="AH35" s="181">
        <f t="shared" si="3"/>
        <v>0</v>
      </c>
      <c r="AI35" s="181">
        <f t="shared" si="3"/>
        <v>0</v>
      </c>
      <c r="AJ35" s="182">
        <f t="shared" si="3"/>
        <v>1.63</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85" priority="3">
      <formula>$AQ11=2</formula>
    </cfRule>
  </conditionalFormatting>
  <conditionalFormatting sqref="Y11:AF34">
    <cfRule type="expression" dxfId="184" priority="2">
      <formula>$AQ11=3</formula>
    </cfRule>
  </conditionalFormatting>
  <conditionalFormatting sqref="AC11:AJ34">
    <cfRule type="expression" dxfId="183" priority="1">
      <formula>$AQ11=1</formula>
    </cfRule>
  </conditionalFormatting>
  <dataValidations count="2">
    <dataValidation type="list" allowBlank="1" showInputMessage="1" showErrorMessage="1" sqref="N11:O34" xr:uid="{A8133C01-D63C-4C0F-8989-3337C5769CF4}">
      <formula1>INDIRECT(L11)</formula1>
    </dataValidation>
    <dataValidation type="list" allowBlank="1" showInputMessage="1" showErrorMessage="1" sqref="Y11:AB34" xr:uid="{69F8E840-99AA-465F-A762-70E1042744A1}">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CC13B-4550-42CE-A21C-91B42BF6EE3E}">
  <sheetPr codeName="Sheet93"/>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S009</v>
      </c>
      <c r="AW5" s="166">
        <f>R7</f>
        <v>9.1</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0.05</v>
      </c>
      <c r="BS5" s="167">
        <f>AG35</f>
        <v>0</v>
      </c>
      <c r="BT5" s="167">
        <f>AH35</f>
        <v>0</v>
      </c>
      <c r="BU5" s="167">
        <f>AI35</f>
        <v>0</v>
      </c>
      <c r="BV5" s="167">
        <f>AJ35</f>
        <v>1</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195</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370</v>
      </c>
      <c r="V11" s="849"/>
      <c r="W11" s="847"/>
      <c r="X11" s="849"/>
      <c r="Y11" s="188"/>
      <c r="Z11" s="189"/>
      <c r="AA11" s="189"/>
      <c r="AB11" s="189"/>
      <c r="AC11" s="179"/>
      <c r="AD11" s="179"/>
      <c r="AE11" s="179"/>
      <c r="AF11" s="179"/>
      <c r="AG11" s="179"/>
      <c r="AH11" s="179"/>
      <c r="AI11" s="179"/>
      <c r="AJ11" s="179"/>
      <c r="AK11" s="847" t="s">
        <v>909</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v>2</v>
      </c>
      <c r="L12" s="847" t="s">
        <v>175</v>
      </c>
      <c r="M12" s="849"/>
      <c r="N12" s="847" t="s">
        <v>420</v>
      </c>
      <c r="O12" s="849"/>
      <c r="P12" s="847" t="s">
        <v>377</v>
      </c>
      <c r="Q12" s="849"/>
      <c r="R12" s="571" t="s">
        <v>162</v>
      </c>
      <c r="S12" s="571"/>
      <c r="T12" s="571"/>
      <c r="U12" s="847" t="s">
        <v>393</v>
      </c>
      <c r="V12" s="849"/>
      <c r="W12" s="847"/>
      <c r="X12" s="849"/>
      <c r="Y12" s="177"/>
      <c r="Z12" s="178"/>
      <c r="AA12" s="178"/>
      <c r="AB12" s="178"/>
      <c r="AC12" s="179"/>
      <c r="AD12" s="179"/>
      <c r="AE12" s="179"/>
      <c r="AF12" s="179">
        <v>0.05</v>
      </c>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396</v>
      </c>
      <c r="M13" s="849"/>
      <c r="N13" s="847" t="s">
        <v>397</v>
      </c>
      <c r="O13" s="849"/>
      <c r="P13" s="847" t="s">
        <v>900</v>
      </c>
      <c r="Q13" s="849"/>
      <c r="R13" s="274" t="s">
        <v>895</v>
      </c>
      <c r="S13" s="573"/>
      <c r="T13" s="275"/>
      <c r="U13" s="847" t="s">
        <v>393</v>
      </c>
      <c r="V13" s="849"/>
      <c r="W13" s="847"/>
      <c r="X13" s="849"/>
      <c r="Y13" s="188"/>
      <c r="Z13" s="189"/>
      <c r="AA13" s="189"/>
      <c r="AB13" s="189"/>
      <c r="AC13" s="179"/>
      <c r="AD13" s="179"/>
      <c r="AE13" s="179"/>
      <c r="AF13" s="179"/>
      <c r="AG13" s="179"/>
      <c r="AH13" s="179"/>
      <c r="AI13" s="179"/>
      <c r="AJ13" s="179"/>
      <c r="AK13" s="847" t="s">
        <v>910</v>
      </c>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v>4</v>
      </c>
      <c r="L14" s="847" t="s">
        <v>396</v>
      </c>
      <c r="M14" s="849"/>
      <c r="N14" s="847" t="s">
        <v>399</v>
      </c>
      <c r="O14" s="849"/>
      <c r="P14" s="847" t="s">
        <v>165</v>
      </c>
      <c r="Q14" s="849"/>
      <c r="R14" s="274" t="s">
        <v>166</v>
      </c>
      <c r="S14" s="573"/>
      <c r="T14" s="275"/>
      <c r="U14" s="847" t="s">
        <v>393</v>
      </c>
      <c r="V14" s="849"/>
      <c r="W14" s="847"/>
      <c r="X14" s="849"/>
      <c r="Y14" s="177"/>
      <c r="Z14" s="178"/>
      <c r="AA14" s="178"/>
      <c r="AB14" s="178"/>
      <c r="AC14" s="179"/>
      <c r="AD14" s="179"/>
      <c r="AE14" s="179"/>
      <c r="AF14" s="179"/>
      <c r="AG14" s="179"/>
      <c r="AH14" s="179"/>
      <c r="AI14" s="179"/>
      <c r="AJ14" s="179">
        <v>1</v>
      </c>
      <c r="AK14" s="847" t="s">
        <v>624</v>
      </c>
      <c r="AL14" s="848"/>
      <c r="AM14" s="848"/>
      <c r="AN14" s="848"/>
      <c r="AO14" s="849"/>
      <c r="AP14" s="2"/>
      <c r="AQ14" s="180">
        <f t="shared" si="2"/>
        <v>3</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0.05</v>
      </c>
      <c r="AG35" s="181">
        <f t="shared" si="3"/>
        <v>0</v>
      </c>
      <c r="AH35" s="181">
        <f t="shared" si="3"/>
        <v>0</v>
      </c>
      <c r="AI35" s="181">
        <f t="shared" si="3"/>
        <v>0</v>
      </c>
      <c r="AJ35" s="182">
        <f t="shared" si="3"/>
        <v>1</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82" priority="3">
      <formula>$AQ11=2</formula>
    </cfRule>
  </conditionalFormatting>
  <conditionalFormatting sqref="Y11:AF34">
    <cfRule type="expression" dxfId="181" priority="2">
      <formula>$AQ11=3</formula>
    </cfRule>
  </conditionalFormatting>
  <conditionalFormatting sqref="AC11:AJ34">
    <cfRule type="expression" dxfId="180" priority="1">
      <formula>$AQ11=1</formula>
    </cfRule>
  </conditionalFormatting>
  <dataValidations count="2">
    <dataValidation type="list" allowBlank="1" showInputMessage="1" showErrorMessage="1" sqref="N11:O34" xr:uid="{C975170A-9589-4A6A-9740-64BD645A475D}">
      <formula1>INDIRECT(L11)</formula1>
    </dataValidation>
    <dataValidation type="list" allowBlank="1" showInputMessage="1" showErrorMessage="1" sqref="Y11:AB34" xr:uid="{4A5F55B2-EA28-45F8-A9F2-846A4F4ECDC2}">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5FFE2-5038-4999-8855-10EB329758AA}">
  <sheetPr codeName="Sheet94"/>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S010</v>
      </c>
      <c r="AW5" s="166">
        <f>R7</f>
        <v>9.1</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0.03</v>
      </c>
      <c r="BS5" s="167">
        <f>AG35</f>
        <v>0</v>
      </c>
      <c r="BT5" s="167">
        <f>AH35</f>
        <v>0</v>
      </c>
      <c r="BU5" s="167">
        <f>AI35</f>
        <v>0</v>
      </c>
      <c r="BV5" s="167">
        <f>AJ35</f>
        <v>6.31</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197</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379</v>
      </c>
      <c r="O11" s="849"/>
      <c r="P11" s="847" t="s">
        <v>165</v>
      </c>
      <c r="Q11" s="849"/>
      <c r="R11" s="571" t="s">
        <v>165</v>
      </c>
      <c r="S11" s="571"/>
      <c r="T11" s="571"/>
      <c r="U11" s="847" t="s">
        <v>370</v>
      </c>
      <c r="V11" s="849"/>
      <c r="W11" s="847"/>
      <c r="X11" s="849"/>
      <c r="Y11" s="177"/>
      <c r="Z11" s="178"/>
      <c r="AA11" s="178"/>
      <c r="AB11" s="178"/>
      <c r="AC11" s="179"/>
      <c r="AD11" s="179"/>
      <c r="AE11" s="179"/>
      <c r="AF11" s="179"/>
      <c r="AG11" s="179"/>
      <c r="AH11" s="179"/>
      <c r="AI11" s="179"/>
      <c r="AJ11" s="179">
        <v>6.31</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v>2</v>
      </c>
      <c r="L12" s="847" t="s">
        <v>390</v>
      </c>
      <c r="M12" s="849"/>
      <c r="N12" s="847" t="s">
        <v>391</v>
      </c>
      <c r="O12" s="849"/>
      <c r="P12" s="847" t="s">
        <v>377</v>
      </c>
      <c r="Q12" s="849"/>
      <c r="R12" s="571" t="s">
        <v>167</v>
      </c>
      <c r="S12" s="571"/>
      <c r="T12" s="571"/>
      <c r="U12" s="847" t="s">
        <v>393</v>
      </c>
      <c r="V12" s="849"/>
      <c r="W12" s="847"/>
      <c r="X12" s="849"/>
      <c r="Y12" s="177"/>
      <c r="Z12" s="178"/>
      <c r="AA12" s="178"/>
      <c r="AB12" s="178"/>
      <c r="AC12" s="179"/>
      <c r="AD12" s="179"/>
      <c r="AE12" s="179"/>
      <c r="AF12" s="179">
        <v>0.03</v>
      </c>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0.03</v>
      </c>
      <c r="AG35" s="181">
        <f t="shared" si="3"/>
        <v>0</v>
      </c>
      <c r="AH35" s="181">
        <f t="shared" si="3"/>
        <v>0</v>
      </c>
      <c r="AI35" s="181">
        <f t="shared" si="3"/>
        <v>0</v>
      </c>
      <c r="AJ35" s="182">
        <f t="shared" si="3"/>
        <v>6.31</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79" priority="3">
      <formula>$AQ11=2</formula>
    </cfRule>
  </conditionalFormatting>
  <conditionalFormatting sqref="Y11:AF34">
    <cfRule type="expression" dxfId="178" priority="2">
      <formula>$AQ11=3</formula>
    </cfRule>
  </conditionalFormatting>
  <conditionalFormatting sqref="AC11:AJ34">
    <cfRule type="expression" dxfId="177" priority="1">
      <formula>$AQ11=1</formula>
    </cfRule>
  </conditionalFormatting>
  <dataValidations count="2">
    <dataValidation type="list" allowBlank="1" showInputMessage="1" showErrorMessage="1" sqref="N11:O34" xr:uid="{7EE5E26B-F2F4-47FA-82EB-2DF6B09AC174}">
      <formula1>INDIRECT(L11)</formula1>
    </dataValidation>
    <dataValidation type="list" allowBlank="1" showInputMessage="1" showErrorMessage="1" sqref="Y11:AB34" xr:uid="{8B8F172E-7F16-44A4-BB5F-B35A030E2074}">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3575F-8F9F-4074-9210-9B7165D34CA0}">
  <sheetPr codeName="Sheet95"/>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S011</v>
      </c>
      <c r="AW5" s="166">
        <f>R7</f>
        <v>9.1</v>
      </c>
      <c r="AX5" s="167" t="str">
        <f>AM35</f>
        <v>Ⅱ</v>
      </c>
      <c r="AY5" s="167">
        <f>Y37</f>
        <v>0</v>
      </c>
      <c r="AZ5" s="167">
        <f t="shared" ref="AZ5:BJ5" si="0">Z37</f>
        <v>0</v>
      </c>
      <c r="BA5" s="167">
        <f t="shared" si="0"/>
        <v>0</v>
      </c>
      <c r="BB5" s="167">
        <f>AB37</f>
        <v>0</v>
      </c>
      <c r="BC5" s="167">
        <f t="shared" si="0"/>
        <v>0</v>
      </c>
      <c r="BD5" s="167">
        <f>AD37</f>
        <v>0</v>
      </c>
      <c r="BE5" s="167">
        <f>AE37</f>
        <v>1</v>
      </c>
      <c r="BF5" s="167">
        <f t="shared" si="0"/>
        <v>0</v>
      </c>
      <c r="BG5" s="167">
        <f t="shared" si="0"/>
        <v>0</v>
      </c>
      <c r="BH5" s="167">
        <f t="shared" si="0"/>
        <v>0</v>
      </c>
      <c r="BI5" s="167">
        <f>AI37</f>
        <v>0</v>
      </c>
      <c r="BJ5" s="167">
        <f t="shared" si="0"/>
        <v>3</v>
      </c>
      <c r="BK5" s="167" t="str">
        <f>IF(Y37&gt;0,R7,"")</f>
        <v/>
      </c>
      <c r="BL5" s="168" t="str">
        <f>IF(Y37&gt;0,"",IF(Z37&gt;0,R7,""))</f>
        <v/>
      </c>
      <c r="BM5" s="168" t="str">
        <f>IF(Y37+Z37&gt;0,"",IF(AA37&gt;0,R7,""))</f>
        <v/>
      </c>
      <c r="BN5" s="168" t="str">
        <f>IF(Y37+Z37+AA37&gt;0,"",IF(AB37&gt;0,R7,""))</f>
        <v/>
      </c>
      <c r="BO5" s="167">
        <f>AC35</f>
        <v>0</v>
      </c>
      <c r="BP5" s="167">
        <f t="shared" ref="BP5:BQ5" si="1">AD35</f>
        <v>0</v>
      </c>
      <c r="BQ5" s="167">
        <f t="shared" si="1"/>
        <v>0.06</v>
      </c>
      <c r="BR5" s="167">
        <f>AF35</f>
        <v>0</v>
      </c>
      <c r="BS5" s="167">
        <f>AG35</f>
        <v>0</v>
      </c>
      <c r="BT5" s="167">
        <f>AH35</f>
        <v>0</v>
      </c>
      <c r="BU5" s="167">
        <f>AI35</f>
        <v>0</v>
      </c>
      <c r="BV5" s="167">
        <f>AJ35</f>
        <v>5.5500000000000007</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198</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407</v>
      </c>
      <c r="O11" s="849"/>
      <c r="P11" s="847" t="s">
        <v>165</v>
      </c>
      <c r="Q11" s="849"/>
      <c r="R11" s="571" t="s">
        <v>165</v>
      </c>
      <c r="S11" s="571"/>
      <c r="T11" s="571"/>
      <c r="U11" s="847" t="s">
        <v>370</v>
      </c>
      <c r="V11" s="849"/>
      <c r="W11" s="847"/>
      <c r="X11" s="849"/>
      <c r="Y11" s="177"/>
      <c r="Z11" s="178"/>
      <c r="AA11" s="178"/>
      <c r="AB11" s="178"/>
      <c r="AC11" s="179"/>
      <c r="AD11" s="179"/>
      <c r="AE11" s="179"/>
      <c r="AF11" s="179"/>
      <c r="AG11" s="179"/>
      <c r="AH11" s="179"/>
      <c r="AI11" s="179"/>
      <c r="AJ11" s="179">
        <v>1.83</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v>2</v>
      </c>
      <c r="L12" s="847" t="s">
        <v>175</v>
      </c>
      <c r="M12" s="849"/>
      <c r="N12" s="847" t="s">
        <v>424</v>
      </c>
      <c r="O12" s="849"/>
      <c r="P12" s="847" t="s">
        <v>377</v>
      </c>
      <c r="Q12" s="849"/>
      <c r="R12" s="571" t="s">
        <v>167</v>
      </c>
      <c r="S12" s="571"/>
      <c r="T12" s="571"/>
      <c r="U12" s="847" t="s">
        <v>370</v>
      </c>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175</v>
      </c>
      <c r="M13" s="849"/>
      <c r="N13" s="847" t="s">
        <v>407</v>
      </c>
      <c r="O13" s="849"/>
      <c r="P13" s="847" t="s">
        <v>377</v>
      </c>
      <c r="Q13" s="849"/>
      <c r="R13" s="274" t="s">
        <v>163</v>
      </c>
      <c r="S13" s="573"/>
      <c r="T13" s="275"/>
      <c r="U13" s="847" t="s">
        <v>382</v>
      </c>
      <c r="V13" s="849"/>
      <c r="W13" s="847"/>
      <c r="X13" s="849"/>
      <c r="Y13" s="177"/>
      <c r="Z13" s="178"/>
      <c r="AA13" s="178"/>
      <c r="AB13" s="178"/>
      <c r="AC13" s="179"/>
      <c r="AD13" s="179"/>
      <c r="AE13" s="179">
        <v>0.06</v>
      </c>
      <c r="AF13" s="179"/>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v>4</v>
      </c>
      <c r="L14" s="847" t="s">
        <v>175</v>
      </c>
      <c r="M14" s="849"/>
      <c r="N14" s="847" t="s">
        <v>379</v>
      </c>
      <c r="O14" s="849"/>
      <c r="P14" s="847" t="s">
        <v>165</v>
      </c>
      <c r="Q14" s="849"/>
      <c r="R14" s="274" t="s">
        <v>165</v>
      </c>
      <c r="S14" s="573"/>
      <c r="T14" s="275"/>
      <c r="U14" s="847" t="s">
        <v>370</v>
      </c>
      <c r="V14" s="849"/>
      <c r="W14" s="847"/>
      <c r="X14" s="849"/>
      <c r="Y14" s="177"/>
      <c r="Z14" s="178"/>
      <c r="AA14" s="178"/>
      <c r="AB14" s="178"/>
      <c r="AC14" s="179"/>
      <c r="AD14" s="179"/>
      <c r="AE14" s="179"/>
      <c r="AF14" s="179"/>
      <c r="AG14" s="179"/>
      <c r="AH14" s="179"/>
      <c r="AI14" s="179"/>
      <c r="AJ14" s="179">
        <v>2.72</v>
      </c>
      <c r="AK14" s="847"/>
      <c r="AL14" s="848"/>
      <c r="AM14" s="848"/>
      <c r="AN14" s="848"/>
      <c r="AO14" s="849"/>
      <c r="AP14" s="2"/>
      <c r="AQ14" s="180">
        <f t="shared" si="2"/>
        <v>3</v>
      </c>
    </row>
    <row r="15" spans="2:86" ht="12" customHeight="1" x14ac:dyDescent="0.15">
      <c r="B15" s="870"/>
      <c r="C15" s="875"/>
      <c r="D15" s="873"/>
      <c r="E15" s="873"/>
      <c r="F15" s="873"/>
      <c r="G15" s="873"/>
      <c r="H15" s="873"/>
      <c r="I15" s="873"/>
      <c r="J15" s="874"/>
      <c r="K15" s="176">
        <v>5</v>
      </c>
      <c r="L15" s="847" t="s">
        <v>396</v>
      </c>
      <c r="M15" s="849"/>
      <c r="N15" s="847" t="s">
        <v>399</v>
      </c>
      <c r="O15" s="849"/>
      <c r="P15" s="847" t="s">
        <v>165</v>
      </c>
      <c r="Q15" s="849"/>
      <c r="R15" s="274" t="s">
        <v>166</v>
      </c>
      <c r="S15" s="573"/>
      <c r="T15" s="275"/>
      <c r="U15" s="847" t="s">
        <v>370</v>
      </c>
      <c r="V15" s="849"/>
      <c r="W15" s="847"/>
      <c r="X15" s="849"/>
      <c r="Y15" s="177"/>
      <c r="Z15" s="178"/>
      <c r="AA15" s="178"/>
      <c r="AB15" s="178"/>
      <c r="AC15" s="179"/>
      <c r="AD15" s="179"/>
      <c r="AE15" s="179"/>
      <c r="AF15" s="179"/>
      <c r="AG15" s="179"/>
      <c r="AH15" s="179"/>
      <c r="AI15" s="179"/>
      <c r="AJ15" s="179">
        <v>1</v>
      </c>
      <c r="AK15" s="847" t="s">
        <v>636</v>
      </c>
      <c r="AL15" s="848"/>
      <c r="AM15" s="848"/>
      <c r="AN15" s="848"/>
      <c r="AO15" s="849"/>
      <c r="AP15" s="2"/>
      <c r="AQ15" s="180">
        <f t="shared" si="2"/>
        <v>3</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0.06</v>
      </c>
      <c r="AF35" s="181">
        <f t="shared" si="3"/>
        <v>0</v>
      </c>
      <c r="AG35" s="181">
        <f t="shared" si="3"/>
        <v>0</v>
      </c>
      <c r="AH35" s="181">
        <f t="shared" si="3"/>
        <v>0</v>
      </c>
      <c r="AI35" s="181">
        <f t="shared" si="3"/>
        <v>0</v>
      </c>
      <c r="AJ35" s="182">
        <f t="shared" si="3"/>
        <v>5.5500000000000007</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0</v>
      </c>
      <c r="AG37" s="839">
        <f t="shared" si="4"/>
        <v>0</v>
      </c>
      <c r="AH37" s="839">
        <f t="shared" si="4"/>
        <v>0</v>
      </c>
      <c r="AI37" s="839">
        <f t="shared" si="4"/>
        <v>0</v>
      </c>
      <c r="AJ37" s="839">
        <f>COUNTA(AJ11:AJ34)</f>
        <v>3</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76" priority="3">
      <formula>$AQ11=2</formula>
    </cfRule>
  </conditionalFormatting>
  <conditionalFormatting sqref="Y11:AF34">
    <cfRule type="expression" dxfId="175" priority="2">
      <formula>$AQ11=3</formula>
    </cfRule>
  </conditionalFormatting>
  <conditionalFormatting sqref="AC11:AJ34">
    <cfRule type="expression" dxfId="174" priority="1">
      <formula>$AQ11=1</formula>
    </cfRule>
  </conditionalFormatting>
  <dataValidations count="2">
    <dataValidation type="list" allowBlank="1" showInputMessage="1" showErrorMessage="1" sqref="N11:O34" xr:uid="{D81113C2-3972-4F0C-B1BE-9CB9120A3AEF}">
      <formula1>INDIRECT(L11)</formula1>
    </dataValidation>
    <dataValidation type="list" allowBlank="1" showInputMessage="1" showErrorMessage="1" sqref="Y11:AB34" xr:uid="{20574612-97AF-4CA9-BEB6-3FFCFFBAC5BD}">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9B080-7B61-421B-ADE9-BC3B13DE25F6}">
  <sheetPr codeName="Sheet96"/>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S012</v>
      </c>
      <c r="AW5" s="166">
        <f>R7</f>
        <v>9.1</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200</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370</v>
      </c>
      <c r="V11" s="849"/>
      <c r="W11" s="847"/>
      <c r="X11" s="849"/>
      <c r="Y11" s="188"/>
      <c r="Z11" s="189"/>
      <c r="AA11" s="189"/>
      <c r="AB11" s="189"/>
      <c r="AC11" s="179"/>
      <c r="AD11" s="179"/>
      <c r="AE11" s="179"/>
      <c r="AF11" s="179"/>
      <c r="AG11" s="179"/>
      <c r="AH11" s="179"/>
      <c r="AI11" s="179"/>
      <c r="AJ11" s="179"/>
      <c r="AK11" s="847" t="s">
        <v>911</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73" priority="3">
      <formula>$AQ11=2</formula>
    </cfRule>
  </conditionalFormatting>
  <conditionalFormatting sqref="Y11:AF34">
    <cfRule type="expression" dxfId="172" priority="2">
      <formula>$AQ11=3</formula>
    </cfRule>
  </conditionalFormatting>
  <conditionalFormatting sqref="AC11:AJ34">
    <cfRule type="expression" dxfId="171" priority="1">
      <formula>$AQ11=1</formula>
    </cfRule>
  </conditionalFormatting>
  <dataValidations count="2">
    <dataValidation type="list" allowBlank="1" showInputMessage="1" showErrorMessage="1" sqref="N11:O34" xr:uid="{AEAFF8AD-DFFC-4438-91B1-3BD542DF2FC6}">
      <formula1>INDIRECT(L11)</formula1>
    </dataValidation>
    <dataValidation type="list" allowBlank="1" showInputMessage="1" showErrorMessage="1" sqref="Y11:AB34" xr:uid="{27E9A9B6-9D1D-4D81-936C-4054052C40D1}">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97147-2AA1-4A6F-B256-735CF6C18EF5}">
  <sheetPr codeName="Sheet97"/>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S013</v>
      </c>
      <c r="AW5" s="166">
        <f>R7</f>
        <v>9.1</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1</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0.14000000000000001</v>
      </c>
      <c r="BS5" s="167">
        <f>AG35</f>
        <v>0</v>
      </c>
      <c r="BT5" s="167">
        <f>AH35</f>
        <v>0</v>
      </c>
      <c r="BU5" s="167">
        <f>AI35</f>
        <v>6.8</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201</v>
      </c>
      <c r="O7" s="883"/>
      <c r="P7" s="854" t="s">
        <v>848</v>
      </c>
      <c r="Q7" s="856"/>
      <c r="R7" s="884">
        <v>9.1</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162</v>
      </c>
      <c r="S11" s="571"/>
      <c r="T11" s="571"/>
      <c r="U11" s="847" t="s">
        <v>370</v>
      </c>
      <c r="V11" s="849"/>
      <c r="W11" s="847"/>
      <c r="X11" s="849"/>
      <c r="Y11" s="177"/>
      <c r="Z11" s="178"/>
      <c r="AA11" s="178"/>
      <c r="AB11" s="178"/>
      <c r="AC11" s="179"/>
      <c r="AD11" s="179"/>
      <c r="AE11" s="179"/>
      <c r="AF11" s="179">
        <v>0.14000000000000001</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376</v>
      </c>
      <c r="O12" s="849"/>
      <c r="P12" s="847" t="s">
        <v>165</v>
      </c>
      <c r="Q12" s="849"/>
      <c r="R12" s="571" t="s">
        <v>165</v>
      </c>
      <c r="S12" s="571"/>
      <c r="T12" s="571"/>
      <c r="U12" s="847" t="s">
        <v>393</v>
      </c>
      <c r="V12" s="849"/>
      <c r="W12" s="847"/>
      <c r="X12" s="849"/>
      <c r="Y12" s="177"/>
      <c r="Z12" s="178"/>
      <c r="AA12" s="178"/>
      <c r="AB12" s="178"/>
      <c r="AC12" s="179"/>
      <c r="AD12" s="179"/>
      <c r="AE12" s="179"/>
      <c r="AF12" s="179"/>
      <c r="AG12" s="179"/>
      <c r="AH12" s="179"/>
      <c r="AI12" s="179">
        <v>6.8</v>
      </c>
      <c r="AJ12" s="179"/>
      <c r="AK12" s="847"/>
      <c r="AL12" s="848"/>
      <c r="AM12" s="848"/>
      <c r="AN12" s="848"/>
      <c r="AO12" s="849"/>
      <c r="AP12" s="2"/>
      <c r="AQ12" s="180">
        <f>IF(P12="材質劣化",2,IF(P12="漏水",3,1))</f>
        <v>3</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0.14000000000000001</v>
      </c>
      <c r="AG35" s="181">
        <f t="shared" si="3"/>
        <v>0</v>
      </c>
      <c r="AH35" s="181">
        <f t="shared" si="3"/>
        <v>0</v>
      </c>
      <c r="AI35" s="181">
        <f t="shared" si="3"/>
        <v>6.8</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1</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70" priority="3">
      <formula>$AQ11=2</formula>
    </cfRule>
  </conditionalFormatting>
  <conditionalFormatting sqref="Y11:AF34">
    <cfRule type="expression" dxfId="169" priority="2">
      <formula>$AQ11=3</formula>
    </cfRule>
  </conditionalFormatting>
  <conditionalFormatting sqref="AC11:AJ34">
    <cfRule type="expression" dxfId="168" priority="1">
      <formula>$AQ11=1</formula>
    </cfRule>
  </conditionalFormatting>
  <dataValidations count="2">
    <dataValidation type="list" allowBlank="1" showInputMessage="1" showErrorMessage="1" sqref="N11:O34" xr:uid="{CD1DEBD0-ED63-40C3-A0C5-2285EDA49410}">
      <formula1>INDIRECT(L11)</formula1>
    </dataValidation>
    <dataValidation type="list" allowBlank="1" showInputMessage="1" showErrorMessage="1" sqref="Y11:AB34" xr:uid="{CAB2B5DC-DE3E-4A05-8EE4-D40C5C161EAB}">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B879-F8CB-4731-92E3-1215717CCEC3}">
  <sheetPr codeName="Sheet98"/>
  <dimension ref="B1:CH53"/>
  <sheetViews>
    <sheetView showGridLines="0" showZeros="0" view="pageBreakPreview" zoomScale="85" zoomScaleNormal="85" zoomScaleSheetLayoutView="85" workbookViewId="0">
      <selection activeCell="Y14" sqref="Y14:AB1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S014</v>
      </c>
      <c r="AW5" s="166">
        <f>R7</f>
        <v>9</v>
      </c>
      <c r="AX5" s="167" t="str">
        <f>AM35</f>
        <v>Ⅱ</v>
      </c>
      <c r="AY5" s="167">
        <f>Y37</f>
        <v>0</v>
      </c>
      <c r="AZ5" s="167">
        <f t="shared" ref="AZ5:BJ5" si="0">Z37</f>
        <v>0</v>
      </c>
      <c r="BA5" s="167">
        <f t="shared" si="0"/>
        <v>0</v>
      </c>
      <c r="BB5" s="167">
        <f>AB37</f>
        <v>0</v>
      </c>
      <c r="BC5" s="167">
        <f t="shared" si="0"/>
        <v>0</v>
      </c>
      <c r="BD5" s="167">
        <f>AD37</f>
        <v>0</v>
      </c>
      <c r="BE5" s="167">
        <f>AE37</f>
        <v>1</v>
      </c>
      <c r="BF5" s="167">
        <f t="shared" si="0"/>
        <v>1</v>
      </c>
      <c r="BG5" s="167">
        <f t="shared" si="0"/>
        <v>0</v>
      </c>
      <c r="BH5" s="167">
        <f t="shared" si="0"/>
        <v>0</v>
      </c>
      <c r="BI5" s="167">
        <f>AI37</f>
        <v>1</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0.01</v>
      </c>
      <c r="BR5" s="167">
        <f>AF35</f>
        <v>0.04</v>
      </c>
      <c r="BS5" s="167">
        <f>AG35</f>
        <v>0</v>
      </c>
      <c r="BT5" s="167">
        <f>AH35</f>
        <v>0</v>
      </c>
      <c r="BU5" s="167">
        <f>AI35</f>
        <v>30.6</v>
      </c>
      <c r="BV5" s="167">
        <f>AJ35</f>
        <v>3.49</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202</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379</v>
      </c>
      <c r="O11" s="849"/>
      <c r="P11" s="847" t="s">
        <v>377</v>
      </c>
      <c r="Q11" s="849"/>
      <c r="R11" s="571" t="s">
        <v>163</v>
      </c>
      <c r="S11" s="571"/>
      <c r="T11" s="571"/>
      <c r="U11" s="847" t="s">
        <v>382</v>
      </c>
      <c r="V11" s="849"/>
      <c r="W11" s="847"/>
      <c r="X11" s="849"/>
      <c r="Y11" s="177"/>
      <c r="Z11" s="178"/>
      <c r="AA11" s="178"/>
      <c r="AB11" s="178"/>
      <c r="AC11" s="179"/>
      <c r="AD11" s="179"/>
      <c r="AE11" s="179">
        <v>0.01</v>
      </c>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433</v>
      </c>
      <c r="O12" s="849"/>
      <c r="P12" s="847" t="s">
        <v>165</v>
      </c>
      <c r="Q12" s="849"/>
      <c r="R12" s="571" t="s">
        <v>165</v>
      </c>
      <c r="S12" s="571"/>
      <c r="T12" s="571"/>
      <c r="U12" s="847" t="s">
        <v>370</v>
      </c>
      <c r="V12" s="849"/>
      <c r="W12" s="847"/>
      <c r="X12" s="849"/>
      <c r="Y12" s="177"/>
      <c r="Z12" s="178"/>
      <c r="AA12" s="178"/>
      <c r="AB12" s="178"/>
      <c r="AC12" s="179"/>
      <c r="AD12" s="179"/>
      <c r="AE12" s="179"/>
      <c r="AF12" s="179"/>
      <c r="AG12" s="179"/>
      <c r="AH12" s="179"/>
      <c r="AI12" s="179"/>
      <c r="AJ12" s="179">
        <v>3.49</v>
      </c>
      <c r="AK12" s="847"/>
      <c r="AL12" s="848"/>
      <c r="AM12" s="848"/>
      <c r="AN12" s="848"/>
      <c r="AO12" s="849"/>
      <c r="AP12" s="2"/>
      <c r="AQ12" s="180">
        <f>IF(P12="材質劣化",2,IF(P12="漏水",3,1))</f>
        <v>3</v>
      </c>
    </row>
    <row r="13" spans="2:86" ht="12" customHeight="1" x14ac:dyDescent="0.15">
      <c r="B13" s="870"/>
      <c r="C13" s="875"/>
      <c r="D13" s="873"/>
      <c r="E13" s="873"/>
      <c r="F13" s="873"/>
      <c r="G13" s="873"/>
      <c r="H13" s="873"/>
      <c r="I13" s="873"/>
      <c r="J13" s="874"/>
      <c r="K13" s="176">
        <v>3</v>
      </c>
      <c r="L13" s="847" t="s">
        <v>390</v>
      </c>
      <c r="M13" s="849"/>
      <c r="N13" s="847" t="s">
        <v>391</v>
      </c>
      <c r="O13" s="849"/>
      <c r="P13" s="847" t="s">
        <v>377</v>
      </c>
      <c r="Q13" s="849"/>
      <c r="R13" s="274" t="s">
        <v>167</v>
      </c>
      <c r="S13" s="573"/>
      <c r="T13" s="275"/>
      <c r="U13" s="847" t="s">
        <v>370</v>
      </c>
      <c r="V13" s="849"/>
      <c r="W13" s="847"/>
      <c r="X13" s="849"/>
      <c r="Y13" s="177"/>
      <c r="Z13" s="178"/>
      <c r="AA13" s="178"/>
      <c r="AB13" s="178"/>
      <c r="AC13" s="179"/>
      <c r="AD13" s="179"/>
      <c r="AE13" s="179"/>
      <c r="AF13" s="179">
        <v>0.04</v>
      </c>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v>4</v>
      </c>
      <c r="L14" s="847" t="s">
        <v>396</v>
      </c>
      <c r="M14" s="849"/>
      <c r="N14" s="847" t="s">
        <v>401</v>
      </c>
      <c r="O14" s="849"/>
      <c r="P14" s="847" t="s">
        <v>900</v>
      </c>
      <c r="Q14" s="849"/>
      <c r="R14" s="274" t="s">
        <v>895</v>
      </c>
      <c r="S14" s="573"/>
      <c r="T14" s="275"/>
      <c r="U14" s="847" t="s">
        <v>370</v>
      </c>
      <c r="V14" s="849"/>
      <c r="W14" s="847"/>
      <c r="X14" s="849"/>
      <c r="Y14" s="188"/>
      <c r="Z14" s="189"/>
      <c r="AA14" s="189"/>
      <c r="AB14" s="189"/>
      <c r="AC14" s="179"/>
      <c r="AD14" s="179"/>
      <c r="AE14" s="179"/>
      <c r="AF14" s="179"/>
      <c r="AG14" s="179"/>
      <c r="AH14" s="179"/>
      <c r="AI14" s="179"/>
      <c r="AJ14" s="179"/>
      <c r="AK14" s="847" t="s">
        <v>912</v>
      </c>
      <c r="AL14" s="848"/>
      <c r="AM14" s="848"/>
      <c r="AN14" s="848"/>
      <c r="AO14" s="849"/>
      <c r="AP14" s="2"/>
      <c r="AQ14" s="180">
        <f t="shared" si="2"/>
        <v>1</v>
      </c>
    </row>
    <row r="15" spans="2:86" ht="12" customHeight="1" x14ac:dyDescent="0.15">
      <c r="B15" s="870"/>
      <c r="C15" s="875"/>
      <c r="D15" s="873"/>
      <c r="E15" s="873"/>
      <c r="F15" s="873"/>
      <c r="G15" s="873"/>
      <c r="H15" s="873"/>
      <c r="I15" s="873"/>
      <c r="J15" s="874"/>
      <c r="K15" s="176">
        <v>5</v>
      </c>
      <c r="L15" s="847" t="s">
        <v>175</v>
      </c>
      <c r="M15" s="849"/>
      <c r="N15" s="847" t="s">
        <v>376</v>
      </c>
      <c r="O15" s="849"/>
      <c r="P15" s="847" t="s">
        <v>165</v>
      </c>
      <c r="Q15" s="849"/>
      <c r="R15" s="274" t="s">
        <v>165</v>
      </c>
      <c r="S15" s="573"/>
      <c r="T15" s="275"/>
      <c r="U15" s="847" t="s">
        <v>393</v>
      </c>
      <c r="V15" s="849"/>
      <c r="W15" s="847"/>
      <c r="X15" s="849"/>
      <c r="Y15" s="177"/>
      <c r="Z15" s="178"/>
      <c r="AA15" s="178"/>
      <c r="AB15" s="178"/>
      <c r="AC15" s="179"/>
      <c r="AD15" s="179"/>
      <c r="AE15" s="179"/>
      <c r="AF15" s="179"/>
      <c r="AG15" s="179"/>
      <c r="AH15" s="179"/>
      <c r="AI15" s="179">
        <v>30.6</v>
      </c>
      <c r="AJ15" s="179"/>
      <c r="AK15" s="847"/>
      <c r="AL15" s="848"/>
      <c r="AM15" s="848"/>
      <c r="AN15" s="848"/>
      <c r="AO15" s="849"/>
      <c r="AP15" s="2"/>
      <c r="AQ15" s="180">
        <f t="shared" si="2"/>
        <v>3</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0.01</v>
      </c>
      <c r="AF35" s="181">
        <f t="shared" si="3"/>
        <v>0.04</v>
      </c>
      <c r="AG35" s="181">
        <f t="shared" si="3"/>
        <v>0</v>
      </c>
      <c r="AH35" s="181">
        <f t="shared" si="3"/>
        <v>0</v>
      </c>
      <c r="AI35" s="181">
        <f t="shared" si="3"/>
        <v>30.6</v>
      </c>
      <c r="AJ35" s="182">
        <f t="shared" si="3"/>
        <v>3.49</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1</v>
      </c>
      <c r="AG37" s="839">
        <f t="shared" si="4"/>
        <v>0</v>
      </c>
      <c r="AH37" s="839">
        <f t="shared" si="4"/>
        <v>0</v>
      </c>
      <c r="AI37" s="839">
        <f t="shared" si="4"/>
        <v>1</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67" priority="3">
      <formula>$AQ11=2</formula>
    </cfRule>
  </conditionalFormatting>
  <conditionalFormatting sqref="Y11:AF34">
    <cfRule type="expression" dxfId="166" priority="2">
      <formula>$AQ11=3</formula>
    </cfRule>
  </conditionalFormatting>
  <conditionalFormatting sqref="AC11:AJ34">
    <cfRule type="expression" dxfId="165" priority="1">
      <formula>$AQ11=1</formula>
    </cfRule>
  </conditionalFormatting>
  <dataValidations count="2">
    <dataValidation type="list" allowBlank="1" showInputMessage="1" showErrorMessage="1" sqref="N11:O34" xr:uid="{A4156CB6-9ED6-42DD-BBDF-A193CAC0BC01}">
      <formula1>INDIRECT(L11)</formula1>
    </dataValidation>
    <dataValidation type="list" allowBlank="1" showInputMessage="1" showErrorMessage="1" sqref="Y11:AB34" xr:uid="{F06100F9-2186-4406-9525-D911F0C54751}">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A81E9-8FC4-4FC4-B001-91E460D4A91D}">
  <sheetPr codeName="Sheet99"/>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S015</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4.3499999999999996</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204</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404</v>
      </c>
      <c r="O11" s="849"/>
      <c r="P11" s="847" t="s">
        <v>165</v>
      </c>
      <c r="Q11" s="849"/>
      <c r="R11" s="571" t="s">
        <v>165</v>
      </c>
      <c r="S11" s="571"/>
      <c r="T11" s="571"/>
      <c r="U11" s="847" t="s">
        <v>370</v>
      </c>
      <c r="V11" s="849"/>
      <c r="W11" s="847"/>
      <c r="X11" s="849"/>
      <c r="Y11" s="177"/>
      <c r="Z11" s="178"/>
      <c r="AA11" s="178"/>
      <c r="AB11" s="178"/>
      <c r="AC11" s="179"/>
      <c r="AD11" s="179"/>
      <c r="AE11" s="179"/>
      <c r="AF11" s="179"/>
      <c r="AG11" s="179"/>
      <c r="AH11" s="179"/>
      <c r="AI11" s="179"/>
      <c r="AJ11" s="179">
        <v>4.3499999999999996</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v>2</v>
      </c>
      <c r="L12" s="847" t="s">
        <v>396</v>
      </c>
      <c r="M12" s="849"/>
      <c r="N12" s="847" t="s">
        <v>397</v>
      </c>
      <c r="O12" s="849"/>
      <c r="P12" s="847" t="s">
        <v>900</v>
      </c>
      <c r="Q12" s="849"/>
      <c r="R12" s="571" t="s">
        <v>895</v>
      </c>
      <c r="S12" s="571"/>
      <c r="T12" s="571"/>
      <c r="U12" s="847" t="s">
        <v>393</v>
      </c>
      <c r="V12" s="849"/>
      <c r="W12" s="847"/>
      <c r="X12" s="849"/>
      <c r="Y12" s="188"/>
      <c r="Z12" s="189"/>
      <c r="AA12" s="189"/>
      <c r="AB12" s="189"/>
      <c r="AC12" s="179"/>
      <c r="AD12" s="179"/>
      <c r="AE12" s="179"/>
      <c r="AF12" s="179"/>
      <c r="AG12" s="179"/>
      <c r="AH12" s="179"/>
      <c r="AI12" s="179"/>
      <c r="AJ12" s="179"/>
      <c r="AK12" s="847" t="s">
        <v>913</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v>3</v>
      </c>
      <c r="L13" s="847" t="s">
        <v>396</v>
      </c>
      <c r="M13" s="849"/>
      <c r="N13" s="847" t="s">
        <v>397</v>
      </c>
      <c r="O13" s="849"/>
      <c r="P13" s="847" t="s">
        <v>900</v>
      </c>
      <c r="Q13" s="849"/>
      <c r="R13" s="274" t="s">
        <v>895</v>
      </c>
      <c r="S13" s="573"/>
      <c r="T13" s="275"/>
      <c r="U13" s="847" t="s">
        <v>393</v>
      </c>
      <c r="V13" s="849"/>
      <c r="W13" s="847"/>
      <c r="X13" s="849"/>
      <c r="Y13" s="188"/>
      <c r="Z13" s="189"/>
      <c r="AA13" s="189"/>
      <c r="AB13" s="189"/>
      <c r="AC13" s="179"/>
      <c r="AD13" s="179"/>
      <c r="AE13" s="179"/>
      <c r="AF13" s="179"/>
      <c r="AG13" s="179"/>
      <c r="AH13" s="179"/>
      <c r="AI13" s="179"/>
      <c r="AJ13" s="179"/>
      <c r="AK13" s="847" t="s">
        <v>914</v>
      </c>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4.3499999999999996</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64" priority="3">
      <formula>$AQ11=2</formula>
    </cfRule>
  </conditionalFormatting>
  <conditionalFormatting sqref="Y11:AF34">
    <cfRule type="expression" dxfId="163" priority="2">
      <formula>$AQ11=3</formula>
    </cfRule>
  </conditionalFormatting>
  <conditionalFormatting sqref="AC11:AJ34">
    <cfRule type="expression" dxfId="162" priority="1">
      <formula>$AQ11=1</formula>
    </cfRule>
  </conditionalFormatting>
  <dataValidations count="2">
    <dataValidation type="list" allowBlank="1" showInputMessage="1" showErrorMessage="1" sqref="N11:O34" xr:uid="{99CD47DC-53BF-4464-8E46-7E0A18D404BD}">
      <formula1>INDIRECT(L11)</formula1>
    </dataValidation>
    <dataValidation type="list" allowBlank="1" showInputMessage="1" showErrorMessage="1" sqref="Y11:AB34" xr:uid="{CAB246AE-A957-401F-99FC-A1CF3CF877FE}">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8D34D-3C2B-4222-AA48-EF28F1F470F6}">
  <sheetPr codeName="Sheet100"/>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S016</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0.02</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205</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390</v>
      </c>
      <c r="M11" s="849"/>
      <c r="N11" s="847" t="s">
        <v>391</v>
      </c>
      <c r="O11" s="849"/>
      <c r="P11" s="847" t="s">
        <v>377</v>
      </c>
      <c r="Q11" s="849"/>
      <c r="R11" s="571" t="s">
        <v>167</v>
      </c>
      <c r="S11" s="571"/>
      <c r="T11" s="571"/>
      <c r="U11" s="847" t="s">
        <v>393</v>
      </c>
      <c r="V11" s="849"/>
      <c r="W11" s="847"/>
      <c r="X11" s="849"/>
      <c r="Y11" s="177"/>
      <c r="Z11" s="178"/>
      <c r="AA11" s="178"/>
      <c r="AB11" s="178"/>
      <c r="AC11" s="179"/>
      <c r="AD11" s="179"/>
      <c r="AE11" s="179"/>
      <c r="AF11" s="179">
        <v>0.02</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0.02</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61" priority="3">
      <formula>$AQ11=2</formula>
    </cfRule>
  </conditionalFormatting>
  <conditionalFormatting sqref="Y11:AF34">
    <cfRule type="expression" dxfId="160" priority="2">
      <formula>$AQ11=3</formula>
    </cfRule>
  </conditionalFormatting>
  <conditionalFormatting sqref="AC11:AJ34">
    <cfRule type="expression" dxfId="159" priority="1">
      <formula>$AQ11=1</formula>
    </cfRule>
  </conditionalFormatting>
  <dataValidations count="2">
    <dataValidation type="list" allowBlank="1" showInputMessage="1" showErrorMessage="1" sqref="N11:O34" xr:uid="{30E3EE71-57F2-4EB5-B56C-CE868498A711}">
      <formula1>INDIRECT(L11)</formula1>
    </dataValidation>
    <dataValidation type="list" allowBlank="1" showInputMessage="1" showErrorMessage="1" sqref="Y11:AB34" xr:uid="{692EF5BF-2700-431D-A10D-0062FE76031E}">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E8270-57D5-44F6-94B8-C8A374A0328C}">
  <sheetPr codeName="Sheet101"/>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S017</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2</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5.31</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206</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379</v>
      </c>
      <c r="O11" s="849"/>
      <c r="P11" s="847" t="s">
        <v>165</v>
      </c>
      <c r="Q11" s="849"/>
      <c r="R11" s="571" t="s">
        <v>165</v>
      </c>
      <c r="S11" s="571"/>
      <c r="T11" s="571"/>
      <c r="U11" s="847" t="s">
        <v>393</v>
      </c>
      <c r="V11" s="849"/>
      <c r="W11" s="847"/>
      <c r="X11" s="849"/>
      <c r="Y11" s="177"/>
      <c r="Z11" s="178"/>
      <c r="AA11" s="178"/>
      <c r="AB11" s="178"/>
      <c r="AC11" s="179"/>
      <c r="AD11" s="179"/>
      <c r="AE11" s="179"/>
      <c r="AF11" s="179"/>
      <c r="AG11" s="179"/>
      <c r="AH11" s="179"/>
      <c r="AI11" s="179"/>
      <c r="AJ11" s="179">
        <v>4.3099999999999996</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v>2</v>
      </c>
      <c r="L12" s="847" t="s">
        <v>396</v>
      </c>
      <c r="M12" s="849"/>
      <c r="N12" s="847" t="s">
        <v>397</v>
      </c>
      <c r="O12" s="849"/>
      <c r="P12" s="847" t="s">
        <v>900</v>
      </c>
      <c r="Q12" s="849"/>
      <c r="R12" s="571" t="s">
        <v>895</v>
      </c>
      <c r="S12" s="571"/>
      <c r="T12" s="571"/>
      <c r="U12" s="847" t="s">
        <v>393</v>
      </c>
      <c r="V12" s="849"/>
      <c r="W12" s="847"/>
      <c r="X12" s="849"/>
      <c r="Y12" s="188"/>
      <c r="Z12" s="189"/>
      <c r="AA12" s="189"/>
      <c r="AB12" s="189"/>
      <c r="AC12" s="179"/>
      <c r="AD12" s="179"/>
      <c r="AE12" s="179"/>
      <c r="AF12" s="179"/>
      <c r="AG12" s="179"/>
      <c r="AH12" s="179"/>
      <c r="AI12" s="179"/>
      <c r="AJ12" s="179"/>
      <c r="AK12" s="847" t="s">
        <v>904</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v>4</v>
      </c>
      <c r="L13" s="847" t="s">
        <v>396</v>
      </c>
      <c r="M13" s="849"/>
      <c r="N13" s="847" t="s">
        <v>399</v>
      </c>
      <c r="O13" s="849"/>
      <c r="P13" s="847" t="s">
        <v>165</v>
      </c>
      <c r="Q13" s="849"/>
      <c r="R13" s="274" t="s">
        <v>166</v>
      </c>
      <c r="S13" s="573"/>
      <c r="T13" s="275"/>
      <c r="U13" s="847" t="s">
        <v>393</v>
      </c>
      <c r="V13" s="849"/>
      <c r="W13" s="847"/>
      <c r="X13" s="849"/>
      <c r="Y13" s="177"/>
      <c r="Z13" s="178"/>
      <c r="AA13" s="178"/>
      <c r="AB13" s="178"/>
      <c r="AC13" s="179"/>
      <c r="AD13" s="179"/>
      <c r="AE13" s="179"/>
      <c r="AF13" s="179"/>
      <c r="AG13" s="179"/>
      <c r="AH13" s="179"/>
      <c r="AI13" s="179"/>
      <c r="AJ13" s="179">
        <v>1</v>
      </c>
      <c r="AK13" s="847" t="s">
        <v>657</v>
      </c>
      <c r="AL13" s="848"/>
      <c r="AM13" s="848"/>
      <c r="AN13" s="848"/>
      <c r="AO13" s="849"/>
      <c r="AP13" s="2"/>
      <c r="AQ13" s="180">
        <f t="shared" ref="AQ13:AQ34" si="2">IF(P13="材質劣化",2,IF(P13="漏水",3,1))</f>
        <v>3</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5.31</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2</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58" priority="3">
      <formula>$AQ11=2</formula>
    </cfRule>
  </conditionalFormatting>
  <conditionalFormatting sqref="Y11:AF34">
    <cfRule type="expression" dxfId="157" priority="2">
      <formula>$AQ11=3</formula>
    </cfRule>
  </conditionalFormatting>
  <conditionalFormatting sqref="AC11:AJ34">
    <cfRule type="expression" dxfId="156" priority="1">
      <formula>$AQ11=1</formula>
    </cfRule>
  </conditionalFormatting>
  <dataValidations count="2">
    <dataValidation type="list" allowBlank="1" showInputMessage="1" showErrorMessage="1" sqref="N11:O34" xr:uid="{9D084176-A0BF-41BB-AF4E-03842DA5B888}">
      <formula1>INDIRECT(L11)</formula1>
    </dataValidation>
    <dataValidation type="list" allowBlank="1" showInputMessage="1" showErrorMessage="1" sqref="Y11:AB34" xr:uid="{09856A52-9A75-4B66-BB7B-9050E6FD0D8C}">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67073-40C4-4BC9-89F0-288245F27903}">
  <sheetPr codeName="Sheet102"/>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S018</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0.05</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207</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370</v>
      </c>
      <c r="V11" s="849"/>
      <c r="W11" s="847"/>
      <c r="X11" s="849"/>
      <c r="Y11" s="188"/>
      <c r="Z11" s="189"/>
      <c r="AA11" s="189"/>
      <c r="AB11" s="189"/>
      <c r="AC11" s="179"/>
      <c r="AD11" s="179"/>
      <c r="AE11" s="179"/>
      <c r="AF11" s="179"/>
      <c r="AG11" s="179"/>
      <c r="AH11" s="179"/>
      <c r="AI11" s="179"/>
      <c r="AJ11" s="179"/>
      <c r="AK11" s="847" t="s">
        <v>915</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v>2</v>
      </c>
      <c r="L12" s="847" t="s">
        <v>396</v>
      </c>
      <c r="M12" s="849"/>
      <c r="N12" s="847" t="s">
        <v>401</v>
      </c>
      <c r="O12" s="849"/>
      <c r="P12" s="847" t="s">
        <v>900</v>
      </c>
      <c r="Q12" s="849"/>
      <c r="R12" s="571" t="s">
        <v>895</v>
      </c>
      <c r="S12" s="571"/>
      <c r="T12" s="571"/>
      <c r="U12" s="847" t="s">
        <v>370</v>
      </c>
      <c r="V12" s="849"/>
      <c r="W12" s="847"/>
      <c r="X12" s="849"/>
      <c r="Y12" s="188"/>
      <c r="Z12" s="189"/>
      <c r="AA12" s="189"/>
      <c r="AB12" s="189"/>
      <c r="AC12" s="179"/>
      <c r="AD12" s="179"/>
      <c r="AE12" s="179"/>
      <c r="AF12" s="179"/>
      <c r="AG12" s="179"/>
      <c r="AH12" s="179"/>
      <c r="AI12" s="179"/>
      <c r="AJ12" s="179"/>
      <c r="AK12" s="847" t="s">
        <v>916</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v>3</v>
      </c>
      <c r="L13" s="847" t="s">
        <v>175</v>
      </c>
      <c r="M13" s="849"/>
      <c r="N13" s="847" t="s">
        <v>420</v>
      </c>
      <c r="O13" s="849"/>
      <c r="P13" s="847" t="s">
        <v>377</v>
      </c>
      <c r="Q13" s="849"/>
      <c r="R13" s="274" t="s">
        <v>162</v>
      </c>
      <c r="S13" s="573"/>
      <c r="T13" s="275"/>
      <c r="U13" s="847" t="s">
        <v>393</v>
      </c>
      <c r="V13" s="849"/>
      <c r="W13" s="847"/>
      <c r="X13" s="849"/>
      <c r="Y13" s="177"/>
      <c r="Z13" s="178"/>
      <c r="AA13" s="178"/>
      <c r="AB13" s="178"/>
      <c r="AC13" s="179"/>
      <c r="AD13" s="179"/>
      <c r="AE13" s="179"/>
      <c r="AF13" s="179">
        <v>0.05</v>
      </c>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0.05</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55" priority="3">
      <formula>$AQ11=2</formula>
    </cfRule>
  </conditionalFormatting>
  <conditionalFormatting sqref="Y11:AF34">
    <cfRule type="expression" dxfId="154" priority="2">
      <formula>$AQ11=3</formula>
    </cfRule>
  </conditionalFormatting>
  <conditionalFormatting sqref="AC11:AJ34">
    <cfRule type="expression" dxfId="153" priority="1">
      <formula>$AQ11=1</formula>
    </cfRule>
  </conditionalFormatting>
  <dataValidations count="2">
    <dataValidation type="list" allowBlank="1" showInputMessage="1" showErrorMessage="1" sqref="N11:O34" xr:uid="{0083BD5E-DF78-4F77-94ED-784895761DD1}">
      <formula1>INDIRECT(L11)</formula1>
    </dataValidation>
    <dataValidation type="list" allowBlank="1" showInputMessage="1" showErrorMessage="1" sqref="Y11:AB34" xr:uid="{ED30473E-76C2-42F6-920B-407E6B5D6939}">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C53AB-F2FA-4EC0-ADF1-BBC9EE0D18F2}">
  <sheetPr codeName="Sheet103"/>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S019</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208</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420</v>
      </c>
      <c r="O12" s="849"/>
      <c r="P12" s="847" t="s">
        <v>377</v>
      </c>
      <c r="Q12" s="849"/>
      <c r="R12" s="571" t="s">
        <v>167</v>
      </c>
      <c r="S12" s="571"/>
      <c r="T12" s="571"/>
      <c r="U12" s="847" t="s">
        <v>370</v>
      </c>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396</v>
      </c>
      <c r="M13" s="849"/>
      <c r="N13" s="847" t="s">
        <v>401</v>
      </c>
      <c r="O13" s="849"/>
      <c r="P13" s="847" t="s">
        <v>900</v>
      </c>
      <c r="Q13" s="849"/>
      <c r="R13" s="274" t="s">
        <v>895</v>
      </c>
      <c r="S13" s="573"/>
      <c r="T13" s="275"/>
      <c r="U13" s="847" t="s">
        <v>370</v>
      </c>
      <c r="V13" s="849"/>
      <c r="W13" s="847"/>
      <c r="X13" s="849"/>
      <c r="Y13" s="188"/>
      <c r="Z13" s="189"/>
      <c r="AA13" s="189"/>
      <c r="AB13" s="189"/>
      <c r="AC13" s="179"/>
      <c r="AD13" s="179"/>
      <c r="AE13" s="179"/>
      <c r="AF13" s="179"/>
      <c r="AG13" s="179"/>
      <c r="AH13" s="179"/>
      <c r="AI13" s="179"/>
      <c r="AJ13" s="179"/>
      <c r="AK13" s="847" t="s">
        <v>917</v>
      </c>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52" priority="3">
      <formula>$AQ11=2</formula>
    </cfRule>
  </conditionalFormatting>
  <conditionalFormatting sqref="Y11:AF34">
    <cfRule type="expression" dxfId="151" priority="2">
      <formula>$AQ11=3</formula>
    </cfRule>
  </conditionalFormatting>
  <conditionalFormatting sqref="AC11:AJ34">
    <cfRule type="expression" dxfId="150" priority="1">
      <formula>$AQ11=1</formula>
    </cfRule>
  </conditionalFormatting>
  <dataValidations count="2">
    <dataValidation type="list" allowBlank="1" showInputMessage="1" showErrorMessage="1" sqref="N11:O34" xr:uid="{EA575B65-A49F-4DA8-B2A4-C96279BD6C9E}">
      <formula1>INDIRECT(L11)</formula1>
    </dataValidation>
    <dataValidation type="list" allowBlank="1" showInputMessage="1" showErrorMessage="1" sqref="Y11:AB34" xr:uid="{2DD89768-3CBA-4EE7-8920-65BD1A3819CF}">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27412-15AC-4EC8-9487-2770BD2FA9ED}">
  <sheetPr codeName="Sheet104"/>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S020</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0.2</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209</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420</v>
      </c>
      <c r="O11" s="849"/>
      <c r="P11" s="847" t="s">
        <v>377</v>
      </c>
      <c r="Q11" s="849"/>
      <c r="R11" s="571" t="s">
        <v>162</v>
      </c>
      <c r="S11" s="571"/>
      <c r="T11" s="571"/>
      <c r="U11" s="847" t="s">
        <v>393</v>
      </c>
      <c r="V11" s="849"/>
      <c r="W11" s="847"/>
      <c r="X11" s="849"/>
      <c r="Y11" s="177"/>
      <c r="Z11" s="178"/>
      <c r="AA11" s="178"/>
      <c r="AB11" s="178"/>
      <c r="AC11" s="179"/>
      <c r="AD11" s="179"/>
      <c r="AE11" s="179"/>
      <c r="AF11" s="179">
        <v>0.2</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0.2</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49" priority="3">
      <formula>$AQ11=2</formula>
    </cfRule>
  </conditionalFormatting>
  <conditionalFormatting sqref="Y11:AF34">
    <cfRule type="expression" dxfId="148" priority="2">
      <formula>$AQ11=3</formula>
    </cfRule>
  </conditionalFormatting>
  <conditionalFormatting sqref="AC11:AJ34">
    <cfRule type="expression" dxfId="147" priority="1">
      <formula>$AQ11=1</formula>
    </cfRule>
  </conditionalFormatting>
  <dataValidations count="2">
    <dataValidation type="list" allowBlank="1" showInputMessage="1" showErrorMessage="1" sqref="N11:O34" xr:uid="{E10D95FF-6E27-402B-AD70-E85B08075335}">
      <formula1>INDIRECT(L11)</formula1>
    </dataValidation>
    <dataValidation type="list" allowBlank="1" showInputMessage="1" showErrorMessage="1" sqref="Y11:AB34" xr:uid="{F3FFD3C8-FB57-4224-A2EA-0692BE8E7DC8}">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6257-C17E-4C3C-8B25-D61EC83AEBA7}">
  <sheetPr codeName="Sheet105"/>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S021</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211</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393</v>
      </c>
      <c r="V11" s="849"/>
      <c r="W11" s="847"/>
      <c r="X11" s="849"/>
      <c r="Y11" s="188"/>
      <c r="Z11" s="189"/>
      <c r="AA11" s="189"/>
      <c r="AB11" s="189"/>
      <c r="AC11" s="179"/>
      <c r="AD11" s="179"/>
      <c r="AE11" s="179"/>
      <c r="AF11" s="179"/>
      <c r="AG11" s="179"/>
      <c r="AH11" s="179"/>
      <c r="AI11" s="179"/>
      <c r="AJ11" s="179"/>
      <c r="AK11" s="847" t="s">
        <v>918</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46" priority="3">
      <formula>$AQ11=2</formula>
    </cfRule>
  </conditionalFormatting>
  <conditionalFormatting sqref="Y11:AF34">
    <cfRule type="expression" dxfId="145" priority="2">
      <formula>$AQ11=3</formula>
    </cfRule>
  </conditionalFormatting>
  <conditionalFormatting sqref="AC11:AJ34">
    <cfRule type="expression" dxfId="144" priority="1">
      <formula>$AQ11=1</formula>
    </cfRule>
  </conditionalFormatting>
  <dataValidations count="2">
    <dataValidation type="list" allowBlank="1" showInputMessage="1" showErrorMessage="1" sqref="N11:O34" xr:uid="{25992690-CDBD-4E77-915D-03D0472155B1}">
      <formula1>INDIRECT(L11)</formula1>
    </dataValidation>
    <dataValidation type="list" allowBlank="1" showInputMessage="1" showErrorMessage="1" sqref="Y11:AB34" xr:uid="{9E2BF596-76B2-46EB-A813-D136F2B30193}">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962FA-4DE4-4908-8778-90F0136CAE47}">
  <sheetPr codeName="Sheet106"/>
  <dimension ref="B1:CH53"/>
  <sheetViews>
    <sheetView showGridLines="0" showZeros="0" view="pageBreakPreview" zoomScale="85" zoomScaleNormal="85" zoomScaleSheetLayoutView="85" workbookViewId="0">
      <selection activeCell="Y15" sqref="Y15:AB1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S022</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2.0299999999999998</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212</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424</v>
      </c>
      <c r="O12" s="849"/>
      <c r="P12" s="847" t="s">
        <v>377</v>
      </c>
      <c r="Q12" s="849"/>
      <c r="R12" s="571" t="s">
        <v>167</v>
      </c>
      <c r="S12" s="571"/>
      <c r="T12" s="571"/>
      <c r="U12" s="847" t="s">
        <v>370</v>
      </c>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175</v>
      </c>
      <c r="M13" s="849"/>
      <c r="N13" s="847" t="s">
        <v>424</v>
      </c>
      <c r="O13" s="849"/>
      <c r="P13" s="847" t="s">
        <v>377</v>
      </c>
      <c r="Q13" s="849"/>
      <c r="R13" s="274" t="s">
        <v>167</v>
      </c>
      <c r="S13" s="573"/>
      <c r="T13" s="275"/>
      <c r="U13" s="847" t="s">
        <v>370</v>
      </c>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v>4</v>
      </c>
      <c r="L14" s="847" t="s">
        <v>175</v>
      </c>
      <c r="M14" s="849"/>
      <c r="N14" s="847" t="s">
        <v>379</v>
      </c>
      <c r="O14" s="849"/>
      <c r="P14" s="847" t="s">
        <v>165</v>
      </c>
      <c r="Q14" s="849"/>
      <c r="R14" s="274" t="s">
        <v>165</v>
      </c>
      <c r="S14" s="573"/>
      <c r="T14" s="275"/>
      <c r="U14" s="847" t="s">
        <v>370</v>
      </c>
      <c r="V14" s="849"/>
      <c r="W14" s="847"/>
      <c r="X14" s="849"/>
      <c r="Y14" s="177"/>
      <c r="Z14" s="178"/>
      <c r="AA14" s="178"/>
      <c r="AB14" s="178"/>
      <c r="AC14" s="179"/>
      <c r="AD14" s="179"/>
      <c r="AE14" s="179"/>
      <c r="AF14" s="179"/>
      <c r="AG14" s="179"/>
      <c r="AH14" s="179"/>
      <c r="AI14" s="179"/>
      <c r="AJ14" s="179">
        <v>2.0299999999999998</v>
      </c>
      <c r="AK14" s="847"/>
      <c r="AL14" s="848"/>
      <c r="AM14" s="848"/>
      <c r="AN14" s="848"/>
      <c r="AO14" s="849"/>
      <c r="AP14" s="2"/>
      <c r="AQ14" s="180">
        <f t="shared" si="2"/>
        <v>3</v>
      </c>
    </row>
    <row r="15" spans="2:86" ht="12" customHeight="1" x14ac:dyDescent="0.15">
      <c r="B15" s="870"/>
      <c r="C15" s="875"/>
      <c r="D15" s="873"/>
      <c r="E15" s="873"/>
      <c r="F15" s="873"/>
      <c r="G15" s="873"/>
      <c r="H15" s="873"/>
      <c r="I15" s="873"/>
      <c r="J15" s="874"/>
      <c r="K15" s="176">
        <v>5</v>
      </c>
      <c r="L15" s="847" t="s">
        <v>396</v>
      </c>
      <c r="M15" s="849"/>
      <c r="N15" s="847" t="s">
        <v>397</v>
      </c>
      <c r="O15" s="849"/>
      <c r="P15" s="847" t="s">
        <v>900</v>
      </c>
      <c r="Q15" s="849"/>
      <c r="R15" s="274" t="s">
        <v>895</v>
      </c>
      <c r="S15" s="573"/>
      <c r="T15" s="275"/>
      <c r="U15" s="847" t="s">
        <v>393</v>
      </c>
      <c r="V15" s="849"/>
      <c r="W15" s="847"/>
      <c r="X15" s="849"/>
      <c r="Y15" s="188"/>
      <c r="Z15" s="189"/>
      <c r="AA15" s="189"/>
      <c r="AB15" s="189"/>
      <c r="AC15" s="179"/>
      <c r="AD15" s="179"/>
      <c r="AE15" s="179"/>
      <c r="AF15" s="179"/>
      <c r="AG15" s="179"/>
      <c r="AH15" s="179"/>
      <c r="AI15" s="179"/>
      <c r="AJ15" s="179"/>
      <c r="AK15" s="847" t="s">
        <v>919</v>
      </c>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2.0299999999999998</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43" priority="3">
      <formula>$AQ11=2</formula>
    </cfRule>
  </conditionalFormatting>
  <conditionalFormatting sqref="Y11:AF34">
    <cfRule type="expression" dxfId="142" priority="2">
      <formula>$AQ11=3</formula>
    </cfRule>
  </conditionalFormatting>
  <conditionalFormatting sqref="AC11:AJ34">
    <cfRule type="expression" dxfId="141" priority="1">
      <formula>$AQ11=1</formula>
    </cfRule>
  </conditionalFormatting>
  <dataValidations count="2">
    <dataValidation type="list" allowBlank="1" showInputMessage="1" showErrorMessage="1" sqref="N11:O34" xr:uid="{DAB5306C-9F8B-47CA-80A6-8157E5FEC9E3}">
      <formula1>INDIRECT(L11)</formula1>
    </dataValidation>
    <dataValidation type="list" allowBlank="1" showInputMessage="1" showErrorMessage="1" sqref="Y11:AB34" xr:uid="{9F3D2201-908C-45DB-A7E6-0CBAE0B75CF8}">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14FDA-3495-4B64-B3AC-2878F2B7AB59}">
  <sheetPr codeName="Sheet107"/>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S023</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2</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0.1</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213</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162</v>
      </c>
      <c r="S11" s="571"/>
      <c r="T11" s="571"/>
      <c r="U11" s="847" t="s">
        <v>370</v>
      </c>
      <c r="V11" s="849"/>
      <c r="W11" s="847"/>
      <c r="X11" s="849"/>
      <c r="Y11" s="177"/>
      <c r="Z11" s="178"/>
      <c r="AA11" s="178"/>
      <c r="AB11" s="178"/>
      <c r="AC11" s="179"/>
      <c r="AD11" s="179"/>
      <c r="AE11" s="179"/>
      <c r="AF11" s="179">
        <v>0.08</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401</v>
      </c>
      <c r="O12" s="849"/>
      <c r="P12" s="847" t="s">
        <v>900</v>
      </c>
      <c r="Q12" s="849"/>
      <c r="R12" s="571" t="s">
        <v>895</v>
      </c>
      <c r="S12" s="571"/>
      <c r="T12" s="571"/>
      <c r="U12" s="847" t="s">
        <v>370</v>
      </c>
      <c r="V12" s="849"/>
      <c r="W12" s="847"/>
      <c r="X12" s="849"/>
      <c r="Y12" s="188"/>
      <c r="Z12" s="189"/>
      <c r="AA12" s="189"/>
      <c r="AB12" s="189"/>
      <c r="AC12" s="179"/>
      <c r="AD12" s="179"/>
      <c r="AE12" s="179"/>
      <c r="AF12" s="179"/>
      <c r="AG12" s="179"/>
      <c r="AH12" s="179"/>
      <c r="AI12" s="179"/>
      <c r="AJ12" s="179"/>
      <c r="AK12" s="847" t="s">
        <v>920</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v>3</v>
      </c>
      <c r="L13" s="847" t="s">
        <v>175</v>
      </c>
      <c r="M13" s="849"/>
      <c r="N13" s="847" t="s">
        <v>420</v>
      </c>
      <c r="O13" s="849"/>
      <c r="P13" s="847" t="s">
        <v>377</v>
      </c>
      <c r="Q13" s="849"/>
      <c r="R13" s="274" t="s">
        <v>162</v>
      </c>
      <c r="S13" s="573"/>
      <c r="T13" s="275"/>
      <c r="U13" s="847" t="s">
        <v>393</v>
      </c>
      <c r="V13" s="849"/>
      <c r="W13" s="847"/>
      <c r="X13" s="849"/>
      <c r="Y13" s="177"/>
      <c r="Z13" s="178"/>
      <c r="AA13" s="178"/>
      <c r="AB13" s="178"/>
      <c r="AC13" s="179"/>
      <c r="AD13" s="179"/>
      <c r="AE13" s="179"/>
      <c r="AF13" s="179">
        <v>0.02</v>
      </c>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0.1</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2</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40" priority="3">
      <formula>$AQ11=2</formula>
    </cfRule>
  </conditionalFormatting>
  <conditionalFormatting sqref="Y11:AF34">
    <cfRule type="expression" dxfId="139" priority="2">
      <formula>$AQ11=3</formula>
    </cfRule>
  </conditionalFormatting>
  <conditionalFormatting sqref="AC11:AJ34">
    <cfRule type="expression" dxfId="138" priority="1">
      <formula>$AQ11=1</formula>
    </cfRule>
  </conditionalFormatting>
  <dataValidations count="2">
    <dataValidation type="list" allowBlank="1" showInputMessage="1" showErrorMessage="1" sqref="N11:O34" xr:uid="{1DF2453A-5ED8-4F71-9E77-285C1418567C}">
      <formula1>INDIRECT(L11)</formula1>
    </dataValidation>
    <dataValidation type="list" allowBlank="1" showInputMessage="1" showErrorMessage="1" sqref="Y11:AB34" xr:uid="{9592D803-0B02-4035-B22C-4553F42267D4}">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3B487-C1AE-40BB-B14A-48FE6C4E3230}">
  <sheetPr codeName="Sheet108"/>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S024</v>
      </c>
      <c r="AW5" s="166">
        <f>R7</f>
        <v>9</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214</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37" priority="3">
      <formula>$AQ11=2</formula>
    </cfRule>
  </conditionalFormatting>
  <conditionalFormatting sqref="Y11:AF34">
    <cfRule type="expression" dxfId="136" priority="2">
      <formula>$AQ11=3</formula>
    </cfRule>
  </conditionalFormatting>
  <conditionalFormatting sqref="AC11:AJ34">
    <cfRule type="expression" dxfId="135" priority="1">
      <formula>$AQ11=1</formula>
    </cfRule>
  </conditionalFormatting>
  <dataValidations count="2">
    <dataValidation type="list" allowBlank="1" showInputMessage="1" showErrorMessage="1" sqref="N11:O34" xr:uid="{41592F08-3020-4637-B0EF-811DDA7D8C13}">
      <formula1>INDIRECT(L11)</formula1>
    </dataValidation>
    <dataValidation type="list" allowBlank="1" showInputMessage="1" showErrorMessage="1" sqref="Y11:AB34" xr:uid="{752361BE-77FF-4F6B-A181-C7E3F48C14B8}">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0382A-0665-4232-AE81-41812C180720}">
  <sheetPr codeName="Sheet109"/>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S025</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0.4</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215</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420</v>
      </c>
      <c r="O11" s="849"/>
      <c r="P11" s="847" t="s">
        <v>377</v>
      </c>
      <c r="Q11" s="849"/>
      <c r="R11" s="571" t="s">
        <v>162</v>
      </c>
      <c r="S11" s="571"/>
      <c r="T11" s="571"/>
      <c r="U11" s="847" t="s">
        <v>370</v>
      </c>
      <c r="V11" s="849"/>
      <c r="W11" s="847"/>
      <c r="X11" s="849"/>
      <c r="Y11" s="177"/>
      <c r="Z11" s="178"/>
      <c r="AA11" s="178"/>
      <c r="AB11" s="178"/>
      <c r="AC11" s="179"/>
      <c r="AD11" s="179"/>
      <c r="AE11" s="179"/>
      <c r="AF11" s="179">
        <v>0.4</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397</v>
      </c>
      <c r="O12" s="849"/>
      <c r="P12" s="847" t="s">
        <v>900</v>
      </c>
      <c r="Q12" s="849"/>
      <c r="R12" s="571" t="s">
        <v>895</v>
      </c>
      <c r="S12" s="571"/>
      <c r="T12" s="571"/>
      <c r="U12" s="847" t="s">
        <v>393</v>
      </c>
      <c r="V12" s="849"/>
      <c r="W12" s="847"/>
      <c r="X12" s="849"/>
      <c r="Y12" s="188"/>
      <c r="Z12" s="189"/>
      <c r="AA12" s="189"/>
      <c r="AB12" s="189"/>
      <c r="AC12" s="179"/>
      <c r="AD12" s="179"/>
      <c r="AE12" s="179"/>
      <c r="AF12" s="179"/>
      <c r="AG12" s="179"/>
      <c r="AH12" s="179"/>
      <c r="AI12" s="179"/>
      <c r="AJ12" s="179"/>
      <c r="AK12" s="847" t="s">
        <v>910</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0.4</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34" priority="3">
      <formula>$AQ11=2</formula>
    </cfRule>
  </conditionalFormatting>
  <conditionalFormatting sqref="Y11:AF34">
    <cfRule type="expression" dxfId="133" priority="2">
      <formula>$AQ11=3</formula>
    </cfRule>
  </conditionalFormatting>
  <conditionalFormatting sqref="AC11:AJ34">
    <cfRule type="expression" dxfId="132" priority="1">
      <formula>$AQ11=1</formula>
    </cfRule>
  </conditionalFormatting>
  <dataValidations count="2">
    <dataValidation type="list" allowBlank="1" showInputMessage="1" showErrorMessage="1" sqref="N11:O34" xr:uid="{71D849BF-9381-4D82-B83B-BA6B91A557B9}">
      <formula1>INDIRECT(L11)</formula1>
    </dataValidation>
    <dataValidation type="list" allowBlank="1" showInputMessage="1" showErrorMessage="1" sqref="Y11:AB34" xr:uid="{A0362189-C2EC-4DC5-8291-34D9C98FEEFF}">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81161-69B3-4B21-9F55-1AD98E36FBBA}">
  <sheetPr codeName="Sheet110"/>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S026</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217</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420</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397</v>
      </c>
      <c r="O12" s="849"/>
      <c r="P12" s="847" t="s">
        <v>900</v>
      </c>
      <c r="Q12" s="849"/>
      <c r="R12" s="571" t="s">
        <v>895</v>
      </c>
      <c r="S12" s="571"/>
      <c r="T12" s="571"/>
      <c r="U12" s="847" t="s">
        <v>393</v>
      </c>
      <c r="V12" s="849"/>
      <c r="W12" s="847"/>
      <c r="X12" s="849"/>
      <c r="Y12" s="188"/>
      <c r="Z12" s="189"/>
      <c r="AA12" s="189"/>
      <c r="AB12" s="189"/>
      <c r="AC12" s="179"/>
      <c r="AD12" s="179"/>
      <c r="AE12" s="179"/>
      <c r="AF12" s="179"/>
      <c r="AG12" s="179"/>
      <c r="AH12" s="179"/>
      <c r="AI12" s="179"/>
      <c r="AJ12" s="179"/>
      <c r="AK12" s="847" t="s">
        <v>921</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31" priority="3">
      <formula>$AQ11=2</formula>
    </cfRule>
  </conditionalFormatting>
  <conditionalFormatting sqref="Y11:AF34">
    <cfRule type="expression" dxfId="130" priority="2">
      <formula>$AQ11=3</formula>
    </cfRule>
  </conditionalFormatting>
  <conditionalFormatting sqref="AC11:AJ34">
    <cfRule type="expression" dxfId="129" priority="1">
      <formula>$AQ11=1</formula>
    </cfRule>
  </conditionalFormatting>
  <dataValidations count="2">
    <dataValidation type="list" allowBlank="1" showInputMessage="1" showErrorMessage="1" sqref="N11:O34" xr:uid="{6BAAA6C4-B20F-45CA-B42F-4E5F8A33F04F}">
      <formula1>INDIRECT(L11)</formula1>
    </dataValidation>
    <dataValidation type="list" allowBlank="1" showInputMessage="1" showErrorMessage="1" sqref="Y11:AB34" xr:uid="{D757FECB-5BB3-4CA4-A9CA-7F6DDB4C6B43}">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C9926-1805-4E5D-8F9C-5F59187A5CEF}">
  <sheetPr codeName="Sheet111"/>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S027</v>
      </c>
      <c r="AW5" s="166">
        <f>R7</f>
        <v>9</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218</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c r="L11" s="847"/>
      <c r="M11" s="849"/>
      <c r="N11" s="847"/>
      <c r="O11" s="849"/>
      <c r="P11" s="847"/>
      <c r="Q11" s="849"/>
      <c r="R11" s="571"/>
      <c r="S11" s="571"/>
      <c r="T11" s="571"/>
      <c r="U11" s="847"/>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28" priority="3">
      <formula>$AQ11=2</formula>
    </cfRule>
  </conditionalFormatting>
  <conditionalFormatting sqref="Y11:AF34">
    <cfRule type="expression" dxfId="127" priority="2">
      <formula>$AQ11=3</formula>
    </cfRule>
  </conditionalFormatting>
  <conditionalFormatting sqref="AC11:AJ34">
    <cfRule type="expression" dxfId="126" priority="1">
      <formula>$AQ11=1</formula>
    </cfRule>
  </conditionalFormatting>
  <dataValidations count="2">
    <dataValidation type="list" allowBlank="1" showInputMessage="1" showErrorMessage="1" sqref="N11:O34" xr:uid="{85C8CAB4-2A2D-4EC3-94FE-534AD4FC976C}">
      <formula1>INDIRECT(L11)</formula1>
    </dataValidation>
    <dataValidation type="list" allowBlank="1" showInputMessage="1" showErrorMessage="1" sqref="Y11:AB34" xr:uid="{866C2D8E-00AC-40FA-A53E-C887E2160575}">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E5756-EC3D-4954-8329-62611BBCAB8D}">
  <sheetPr codeName="Sheet112"/>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S028</v>
      </c>
      <c r="AW5" s="166">
        <f>R7</f>
        <v>9</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219</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c r="L11" s="847"/>
      <c r="M11" s="849"/>
      <c r="N11" s="847"/>
      <c r="O11" s="849"/>
      <c r="P11" s="847"/>
      <c r="Q11" s="849"/>
      <c r="R11" s="571"/>
      <c r="S11" s="571"/>
      <c r="T11" s="571"/>
      <c r="U11" s="847"/>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25" priority="3">
      <formula>$AQ11=2</formula>
    </cfRule>
  </conditionalFormatting>
  <conditionalFormatting sqref="Y11:AF34">
    <cfRule type="expression" dxfId="124" priority="2">
      <formula>$AQ11=3</formula>
    </cfRule>
  </conditionalFormatting>
  <conditionalFormatting sqref="AC11:AJ34">
    <cfRule type="expression" dxfId="123" priority="1">
      <formula>$AQ11=1</formula>
    </cfRule>
  </conditionalFormatting>
  <dataValidations count="2">
    <dataValidation type="list" allowBlank="1" showInputMessage="1" showErrorMessage="1" sqref="N11:O34" xr:uid="{08AC8671-B5BA-4B8E-B008-3F92417566BA}">
      <formula1>INDIRECT(L11)</formula1>
    </dataValidation>
    <dataValidation type="list" allowBlank="1" showInputMessage="1" showErrorMessage="1" sqref="Y11:AB34" xr:uid="{90D6B95A-EDB3-494F-AF0E-C4BFF6E2F704}">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CBEEB-19AF-479C-A0FC-CF3C23C3417D}">
  <sheetPr codeName="Sheet113"/>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S029</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1</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4.43</v>
      </c>
      <c r="BV5" s="167">
        <f>AJ35</f>
        <v>3.6</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220</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424</v>
      </c>
      <c r="O12" s="849"/>
      <c r="P12" s="847" t="s">
        <v>377</v>
      </c>
      <c r="Q12" s="849"/>
      <c r="R12" s="571" t="s">
        <v>167</v>
      </c>
      <c r="S12" s="571"/>
      <c r="T12" s="571"/>
      <c r="U12" s="847" t="s">
        <v>370</v>
      </c>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175</v>
      </c>
      <c r="M13" s="849"/>
      <c r="N13" s="847" t="s">
        <v>376</v>
      </c>
      <c r="O13" s="849"/>
      <c r="P13" s="847" t="s">
        <v>165</v>
      </c>
      <c r="Q13" s="849"/>
      <c r="R13" s="274" t="s">
        <v>165</v>
      </c>
      <c r="S13" s="573"/>
      <c r="T13" s="275"/>
      <c r="U13" s="847" t="s">
        <v>370</v>
      </c>
      <c r="V13" s="849"/>
      <c r="W13" s="847"/>
      <c r="X13" s="849"/>
      <c r="Y13" s="177"/>
      <c r="Z13" s="178"/>
      <c r="AA13" s="178"/>
      <c r="AB13" s="178"/>
      <c r="AC13" s="179"/>
      <c r="AD13" s="179"/>
      <c r="AE13" s="179"/>
      <c r="AF13" s="179"/>
      <c r="AG13" s="179"/>
      <c r="AH13" s="179"/>
      <c r="AI13" s="179"/>
      <c r="AJ13" s="179">
        <v>3.6</v>
      </c>
      <c r="AK13" s="847"/>
      <c r="AL13" s="848"/>
      <c r="AM13" s="848"/>
      <c r="AN13" s="848"/>
      <c r="AO13" s="849"/>
      <c r="AP13" s="2"/>
      <c r="AQ13" s="180">
        <f t="shared" ref="AQ13:AQ34" si="2">IF(P13="材質劣化",2,IF(P13="漏水",3,1))</f>
        <v>3</v>
      </c>
    </row>
    <row r="14" spans="2:86" ht="12" customHeight="1" x14ac:dyDescent="0.15">
      <c r="B14" s="870"/>
      <c r="C14" s="875"/>
      <c r="D14" s="873"/>
      <c r="E14" s="873"/>
      <c r="F14" s="873"/>
      <c r="G14" s="873"/>
      <c r="H14" s="873"/>
      <c r="I14" s="873"/>
      <c r="J14" s="874"/>
      <c r="K14" s="176">
        <v>4</v>
      </c>
      <c r="L14" s="847" t="s">
        <v>175</v>
      </c>
      <c r="M14" s="849"/>
      <c r="N14" s="847" t="s">
        <v>376</v>
      </c>
      <c r="O14" s="849"/>
      <c r="P14" s="847" t="s">
        <v>165</v>
      </c>
      <c r="Q14" s="849"/>
      <c r="R14" s="274" t="s">
        <v>165</v>
      </c>
      <c r="S14" s="573"/>
      <c r="T14" s="275"/>
      <c r="U14" s="847" t="s">
        <v>393</v>
      </c>
      <c r="V14" s="849"/>
      <c r="W14" s="847"/>
      <c r="X14" s="849"/>
      <c r="Y14" s="177"/>
      <c r="Z14" s="178"/>
      <c r="AA14" s="178"/>
      <c r="AB14" s="178"/>
      <c r="AC14" s="179"/>
      <c r="AD14" s="179"/>
      <c r="AE14" s="179"/>
      <c r="AF14" s="179"/>
      <c r="AG14" s="179"/>
      <c r="AH14" s="179"/>
      <c r="AI14" s="179">
        <v>4.43</v>
      </c>
      <c r="AJ14" s="179"/>
      <c r="AK14" s="847"/>
      <c r="AL14" s="848"/>
      <c r="AM14" s="848"/>
      <c r="AN14" s="848"/>
      <c r="AO14" s="849"/>
      <c r="AP14" s="2"/>
      <c r="AQ14" s="180">
        <f t="shared" si="2"/>
        <v>3</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4.43</v>
      </c>
      <c r="AJ35" s="182">
        <f t="shared" si="3"/>
        <v>3.6</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1</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22" priority="3">
      <formula>$AQ11=2</formula>
    </cfRule>
  </conditionalFormatting>
  <conditionalFormatting sqref="Y11:AF34">
    <cfRule type="expression" dxfId="121" priority="2">
      <formula>$AQ11=3</formula>
    </cfRule>
  </conditionalFormatting>
  <conditionalFormatting sqref="AC11:AJ34">
    <cfRule type="expression" dxfId="120" priority="1">
      <formula>$AQ11=1</formula>
    </cfRule>
  </conditionalFormatting>
  <dataValidations count="2">
    <dataValidation type="list" allowBlank="1" showInputMessage="1" showErrorMessage="1" sqref="N11:O34" xr:uid="{986BF506-2158-4AE4-8F65-F0CDFE205CCA}">
      <formula1>INDIRECT(L11)</formula1>
    </dataValidation>
    <dataValidation type="list" allowBlank="1" showInputMessage="1" showErrorMessage="1" sqref="Y11:AB34" xr:uid="{D14E6927-3F8A-436E-828C-6A9772FE4CF6}">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CF132-418A-4314-A2B3-844282074A24}">
  <sheetPr codeName="Sheet114"/>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S030</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0.03</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221</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370</v>
      </c>
      <c r="V11" s="849"/>
      <c r="W11" s="847"/>
      <c r="X11" s="849"/>
      <c r="Y11" s="188"/>
      <c r="Z11" s="189"/>
      <c r="AA11" s="189"/>
      <c r="AB11" s="189"/>
      <c r="AC11" s="179"/>
      <c r="AD11" s="179"/>
      <c r="AE11" s="179"/>
      <c r="AF11" s="179"/>
      <c r="AG11" s="179"/>
      <c r="AH11" s="179"/>
      <c r="AI11" s="179"/>
      <c r="AJ11" s="179"/>
      <c r="AK11" s="847" t="s">
        <v>922</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v>2</v>
      </c>
      <c r="L12" s="847" t="s">
        <v>175</v>
      </c>
      <c r="M12" s="849"/>
      <c r="N12" s="847" t="s">
        <v>420</v>
      </c>
      <c r="O12" s="849"/>
      <c r="P12" s="847" t="s">
        <v>377</v>
      </c>
      <c r="Q12" s="849"/>
      <c r="R12" s="571" t="s">
        <v>162</v>
      </c>
      <c r="S12" s="571"/>
      <c r="T12" s="571"/>
      <c r="U12" s="847" t="s">
        <v>393</v>
      </c>
      <c r="V12" s="849"/>
      <c r="W12" s="847"/>
      <c r="X12" s="849"/>
      <c r="Y12" s="177"/>
      <c r="Z12" s="178"/>
      <c r="AA12" s="178"/>
      <c r="AB12" s="178"/>
      <c r="AC12" s="179"/>
      <c r="AD12" s="179"/>
      <c r="AE12" s="179"/>
      <c r="AF12" s="179">
        <v>0.03</v>
      </c>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0.03</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19" priority="3">
      <formula>$AQ11=2</formula>
    </cfRule>
  </conditionalFormatting>
  <conditionalFormatting sqref="Y11:AF34">
    <cfRule type="expression" dxfId="118" priority="2">
      <formula>$AQ11=3</formula>
    </cfRule>
  </conditionalFormatting>
  <conditionalFormatting sqref="AC11:AJ34">
    <cfRule type="expression" dxfId="117" priority="1">
      <formula>$AQ11=1</formula>
    </cfRule>
  </conditionalFormatting>
  <dataValidations count="2">
    <dataValidation type="list" allowBlank="1" showInputMessage="1" showErrorMessage="1" sqref="N11:O34" xr:uid="{27109CE8-0B04-4170-B282-52D927521AD1}">
      <formula1>INDIRECT(L11)</formula1>
    </dataValidation>
    <dataValidation type="list" allowBlank="1" showInputMessage="1" showErrorMessage="1" sqref="Y11:AB34" xr:uid="{2B233470-1FC8-4CA3-A7AD-E5089AA17C5C}">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353F-2868-422A-97E8-25AF66B32DB9}">
  <sheetPr codeName="Sheet115"/>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S031</v>
      </c>
      <c r="AW5" s="166">
        <f>R7</f>
        <v>8.1999999999999993</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222</v>
      </c>
      <c r="O7" s="883"/>
      <c r="P7" s="854" t="s">
        <v>848</v>
      </c>
      <c r="Q7" s="856"/>
      <c r="R7" s="884">
        <v>8.1999999999999993</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c r="L11" s="847"/>
      <c r="M11" s="849"/>
      <c r="N11" s="847"/>
      <c r="O11" s="849"/>
      <c r="P11" s="847"/>
      <c r="Q11" s="849"/>
      <c r="R11" s="571"/>
      <c r="S11" s="571"/>
      <c r="T11" s="571"/>
      <c r="U11" s="847"/>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16" priority="3">
      <formula>$AQ11=2</formula>
    </cfRule>
  </conditionalFormatting>
  <conditionalFormatting sqref="Y11:AF34">
    <cfRule type="expression" dxfId="115" priority="2">
      <formula>$AQ11=3</formula>
    </cfRule>
  </conditionalFormatting>
  <conditionalFormatting sqref="AC11:AJ34">
    <cfRule type="expression" dxfId="114" priority="1">
      <formula>$AQ11=1</formula>
    </cfRule>
  </conditionalFormatting>
  <dataValidations count="2">
    <dataValidation type="list" allowBlank="1" showInputMessage="1" showErrorMessage="1" sqref="N11:O34" xr:uid="{575BD8A2-0677-4395-87DA-FBE2074974B6}">
      <formula1>INDIRECT(L11)</formula1>
    </dataValidation>
    <dataValidation type="list" allowBlank="1" showInputMessage="1" showErrorMessage="1" sqref="Y11:AB34" xr:uid="{02878516-C88C-4399-A69A-12F09BA2B2D7}">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720AC-9608-4455-AE0E-21C257A407D9}">
  <sheetPr codeName="Sheet116"/>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S032</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6.1</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224</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376</v>
      </c>
      <c r="O11" s="849"/>
      <c r="P11" s="847" t="s">
        <v>165</v>
      </c>
      <c r="Q11" s="849"/>
      <c r="R11" s="571" t="s">
        <v>165</v>
      </c>
      <c r="S11" s="571"/>
      <c r="T11" s="571"/>
      <c r="U11" s="847" t="s">
        <v>370</v>
      </c>
      <c r="V11" s="849"/>
      <c r="W11" s="847"/>
      <c r="X11" s="849"/>
      <c r="Y11" s="177"/>
      <c r="Z11" s="178"/>
      <c r="AA11" s="178"/>
      <c r="AB11" s="178"/>
      <c r="AC11" s="179"/>
      <c r="AD11" s="179"/>
      <c r="AE11" s="179"/>
      <c r="AF11" s="179"/>
      <c r="AG11" s="179"/>
      <c r="AH11" s="179"/>
      <c r="AI11" s="179"/>
      <c r="AJ11" s="179">
        <v>6.1</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6.1</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13" priority="3">
      <formula>$AQ11=2</formula>
    </cfRule>
  </conditionalFormatting>
  <conditionalFormatting sqref="Y11:AF34">
    <cfRule type="expression" dxfId="112" priority="2">
      <formula>$AQ11=3</formula>
    </cfRule>
  </conditionalFormatting>
  <conditionalFormatting sqref="AC11:AJ34">
    <cfRule type="expression" dxfId="111" priority="1">
      <formula>$AQ11=1</formula>
    </cfRule>
  </conditionalFormatting>
  <dataValidations count="2">
    <dataValidation type="list" allowBlank="1" showInputMessage="1" showErrorMessage="1" sqref="N11:O34" xr:uid="{F13ADD7C-729B-403C-AFFD-8EC1A118AF18}">
      <formula1>INDIRECT(L11)</formula1>
    </dataValidation>
    <dataValidation type="list" allowBlank="1" showInputMessage="1" showErrorMessage="1" sqref="Y11:AB34" xr:uid="{4A01F9B4-7EB4-425E-8991-983B797E244F}">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23A54-3F3E-420C-9293-4C27A5847433}">
  <sheetPr codeName="Sheet117"/>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S033</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2</v>
      </c>
      <c r="BG5" s="167">
        <f t="shared" si="0"/>
        <v>0</v>
      </c>
      <c r="BH5" s="167">
        <f t="shared" si="0"/>
        <v>0</v>
      </c>
      <c r="BI5" s="167">
        <f>AI37</f>
        <v>1</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0.98</v>
      </c>
      <c r="BS5" s="167">
        <f>AG35</f>
        <v>0</v>
      </c>
      <c r="BT5" s="167">
        <f>AH35</f>
        <v>0</v>
      </c>
      <c r="BU5" s="167">
        <f>AI35</f>
        <v>4.2300000000000004</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225</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404</v>
      </c>
      <c r="O12" s="849"/>
      <c r="P12" s="847" t="s">
        <v>377</v>
      </c>
      <c r="Q12" s="849"/>
      <c r="R12" s="571" t="s">
        <v>167</v>
      </c>
      <c r="S12" s="571"/>
      <c r="T12" s="571"/>
      <c r="U12" s="847" t="s">
        <v>370</v>
      </c>
      <c r="V12" s="849"/>
      <c r="W12" s="847"/>
      <c r="X12" s="849"/>
      <c r="Y12" s="177"/>
      <c r="Z12" s="178"/>
      <c r="AA12" s="178"/>
      <c r="AB12" s="178"/>
      <c r="AC12" s="179"/>
      <c r="AD12" s="179"/>
      <c r="AE12" s="179"/>
      <c r="AF12" s="179">
        <v>0.02</v>
      </c>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175</v>
      </c>
      <c r="M13" s="849"/>
      <c r="N13" s="847" t="s">
        <v>404</v>
      </c>
      <c r="O13" s="849"/>
      <c r="P13" s="847" t="s">
        <v>165</v>
      </c>
      <c r="Q13" s="849"/>
      <c r="R13" s="274" t="s">
        <v>165</v>
      </c>
      <c r="S13" s="573"/>
      <c r="T13" s="275"/>
      <c r="U13" s="847" t="s">
        <v>370</v>
      </c>
      <c r="V13" s="849"/>
      <c r="W13" s="847"/>
      <c r="X13" s="849"/>
      <c r="Y13" s="177"/>
      <c r="Z13" s="178"/>
      <c r="AA13" s="178"/>
      <c r="AB13" s="178"/>
      <c r="AC13" s="179"/>
      <c r="AD13" s="179"/>
      <c r="AE13" s="179"/>
      <c r="AF13" s="179"/>
      <c r="AG13" s="179"/>
      <c r="AH13" s="179"/>
      <c r="AI13" s="179">
        <v>4.2300000000000004</v>
      </c>
      <c r="AJ13" s="179"/>
      <c r="AK13" s="847"/>
      <c r="AL13" s="848"/>
      <c r="AM13" s="848"/>
      <c r="AN13" s="848"/>
      <c r="AO13" s="849"/>
      <c r="AP13" s="2"/>
      <c r="AQ13" s="180">
        <f t="shared" ref="AQ13:AQ34" si="2">IF(P13="材質劣化",2,IF(P13="漏水",3,1))</f>
        <v>3</v>
      </c>
    </row>
    <row r="14" spans="2:86" ht="12" customHeight="1" x14ac:dyDescent="0.15">
      <c r="B14" s="870"/>
      <c r="C14" s="875"/>
      <c r="D14" s="873"/>
      <c r="E14" s="873"/>
      <c r="F14" s="873"/>
      <c r="G14" s="873"/>
      <c r="H14" s="873"/>
      <c r="I14" s="873"/>
      <c r="J14" s="874"/>
      <c r="K14" s="176">
        <v>4</v>
      </c>
      <c r="L14" s="847" t="s">
        <v>175</v>
      </c>
      <c r="M14" s="849"/>
      <c r="N14" s="847" t="s">
        <v>379</v>
      </c>
      <c r="O14" s="849"/>
      <c r="P14" s="847" t="s">
        <v>377</v>
      </c>
      <c r="Q14" s="849"/>
      <c r="R14" s="274" t="s">
        <v>167</v>
      </c>
      <c r="S14" s="573"/>
      <c r="T14" s="275"/>
      <c r="U14" s="847" t="s">
        <v>370</v>
      </c>
      <c r="V14" s="849"/>
      <c r="W14" s="847"/>
      <c r="X14" s="849"/>
      <c r="Y14" s="177"/>
      <c r="Z14" s="178"/>
      <c r="AA14" s="178"/>
      <c r="AB14" s="178"/>
      <c r="AC14" s="179"/>
      <c r="AD14" s="179"/>
      <c r="AE14" s="179"/>
      <c r="AF14" s="179">
        <v>0.96</v>
      </c>
      <c r="AG14" s="179"/>
      <c r="AH14" s="179"/>
      <c r="AI14" s="179"/>
      <c r="AJ14" s="179"/>
      <c r="AK14" s="847"/>
      <c r="AL14" s="848"/>
      <c r="AM14" s="848"/>
      <c r="AN14" s="848"/>
      <c r="AO14" s="849"/>
      <c r="AP14" s="2"/>
      <c r="AQ14" s="180">
        <f t="shared" si="2"/>
        <v>2</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0.98</v>
      </c>
      <c r="AG35" s="181">
        <f t="shared" si="3"/>
        <v>0</v>
      </c>
      <c r="AH35" s="181">
        <f t="shared" si="3"/>
        <v>0</v>
      </c>
      <c r="AI35" s="181">
        <f t="shared" si="3"/>
        <v>4.2300000000000004</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2</v>
      </c>
      <c r="AG37" s="839">
        <f t="shared" si="4"/>
        <v>0</v>
      </c>
      <c r="AH37" s="839">
        <f t="shared" si="4"/>
        <v>0</v>
      </c>
      <c r="AI37" s="839">
        <f t="shared" si="4"/>
        <v>1</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10" priority="3">
      <formula>$AQ11=2</formula>
    </cfRule>
  </conditionalFormatting>
  <conditionalFormatting sqref="Y11:AF34">
    <cfRule type="expression" dxfId="109" priority="2">
      <formula>$AQ11=3</formula>
    </cfRule>
  </conditionalFormatting>
  <conditionalFormatting sqref="AC11:AJ34">
    <cfRule type="expression" dxfId="108" priority="1">
      <formula>$AQ11=1</formula>
    </cfRule>
  </conditionalFormatting>
  <dataValidations count="2">
    <dataValidation type="list" allowBlank="1" showInputMessage="1" showErrorMessage="1" sqref="N11:O34" xr:uid="{AAAB0CD3-BF97-4D7C-BA9D-57F99A0BF5C4}">
      <formula1>INDIRECT(L11)</formula1>
    </dataValidation>
    <dataValidation type="list" allowBlank="1" showInputMessage="1" showErrorMessage="1" sqref="Y11:AB34" xr:uid="{3C6DB7F6-A9C0-41B5-947A-47C0251C62AD}">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51953-672C-485E-927B-3AA6181A1696}">
  <sheetPr codeName="Sheet118"/>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S034</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226</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424</v>
      </c>
      <c r="O12" s="849"/>
      <c r="P12" s="847" t="s">
        <v>377</v>
      </c>
      <c r="Q12" s="849"/>
      <c r="R12" s="571" t="s">
        <v>167</v>
      </c>
      <c r="S12" s="571"/>
      <c r="T12" s="571"/>
      <c r="U12" s="847" t="s">
        <v>370</v>
      </c>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396</v>
      </c>
      <c r="M13" s="849"/>
      <c r="N13" s="847" t="s">
        <v>397</v>
      </c>
      <c r="O13" s="849"/>
      <c r="P13" s="847" t="s">
        <v>900</v>
      </c>
      <c r="Q13" s="849"/>
      <c r="R13" s="274" t="s">
        <v>895</v>
      </c>
      <c r="S13" s="573"/>
      <c r="T13" s="275"/>
      <c r="U13" s="847" t="s">
        <v>393</v>
      </c>
      <c r="V13" s="849"/>
      <c r="W13" s="847"/>
      <c r="X13" s="849"/>
      <c r="Y13" s="188"/>
      <c r="Z13" s="189"/>
      <c r="AA13" s="189"/>
      <c r="AB13" s="189"/>
      <c r="AC13" s="179"/>
      <c r="AD13" s="179"/>
      <c r="AE13" s="179"/>
      <c r="AF13" s="179"/>
      <c r="AG13" s="179"/>
      <c r="AH13" s="179"/>
      <c r="AI13" s="179"/>
      <c r="AJ13" s="179"/>
      <c r="AK13" s="847" t="s">
        <v>896</v>
      </c>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07" priority="3">
      <formula>$AQ11=2</formula>
    </cfRule>
  </conditionalFormatting>
  <conditionalFormatting sqref="Y11:AF34">
    <cfRule type="expression" dxfId="106" priority="2">
      <formula>$AQ11=3</formula>
    </cfRule>
  </conditionalFormatting>
  <conditionalFormatting sqref="AC11:AJ34">
    <cfRule type="expression" dxfId="105" priority="1">
      <formula>$AQ11=1</formula>
    </cfRule>
  </conditionalFormatting>
  <dataValidations count="2">
    <dataValidation type="list" allowBlank="1" showInputMessage="1" showErrorMessage="1" sqref="N11:O34" xr:uid="{45F1D166-E01A-4F87-A59B-CB01179A86A1}">
      <formula1>INDIRECT(L11)</formula1>
    </dataValidation>
    <dataValidation type="list" allowBlank="1" showInputMessage="1" showErrorMessage="1" sqref="Y11:AB34" xr:uid="{26FBE97F-8BDF-4C28-BC8C-63AFE5074450}">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2E116-D6F4-4222-9790-B9D3D1D86A7E}">
  <sheetPr codeName="Sheet119"/>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S035</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227</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397</v>
      </c>
      <c r="O12" s="849"/>
      <c r="P12" s="847" t="s">
        <v>900</v>
      </c>
      <c r="Q12" s="849"/>
      <c r="R12" s="571" t="s">
        <v>895</v>
      </c>
      <c r="S12" s="571"/>
      <c r="T12" s="571"/>
      <c r="U12" s="847" t="s">
        <v>393</v>
      </c>
      <c r="V12" s="849"/>
      <c r="W12" s="847"/>
      <c r="X12" s="849"/>
      <c r="Y12" s="188"/>
      <c r="Z12" s="189"/>
      <c r="AA12" s="189"/>
      <c r="AB12" s="189"/>
      <c r="AC12" s="179"/>
      <c r="AD12" s="179"/>
      <c r="AE12" s="179"/>
      <c r="AF12" s="179"/>
      <c r="AG12" s="179"/>
      <c r="AH12" s="179"/>
      <c r="AI12" s="179"/>
      <c r="AJ12" s="179"/>
      <c r="AK12" s="847" t="s">
        <v>897</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v>3</v>
      </c>
      <c r="L13" s="847" t="s">
        <v>396</v>
      </c>
      <c r="M13" s="849"/>
      <c r="N13" s="847" t="s">
        <v>397</v>
      </c>
      <c r="O13" s="849"/>
      <c r="P13" s="847" t="s">
        <v>900</v>
      </c>
      <c r="Q13" s="849"/>
      <c r="R13" s="274" t="s">
        <v>895</v>
      </c>
      <c r="S13" s="573"/>
      <c r="T13" s="275"/>
      <c r="U13" s="847" t="s">
        <v>393</v>
      </c>
      <c r="V13" s="849"/>
      <c r="W13" s="847"/>
      <c r="X13" s="849"/>
      <c r="Y13" s="188"/>
      <c r="Z13" s="189"/>
      <c r="AA13" s="189"/>
      <c r="AB13" s="189"/>
      <c r="AC13" s="179"/>
      <c r="AD13" s="179"/>
      <c r="AE13" s="179"/>
      <c r="AF13" s="179"/>
      <c r="AG13" s="179"/>
      <c r="AH13" s="179"/>
      <c r="AI13" s="179"/>
      <c r="AJ13" s="179"/>
      <c r="AK13" s="847" t="s">
        <v>898</v>
      </c>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04" priority="3">
      <formula>$AQ11=2</formula>
    </cfRule>
  </conditionalFormatting>
  <conditionalFormatting sqref="Y11:AF34">
    <cfRule type="expression" dxfId="103" priority="2">
      <formula>$AQ11=3</formula>
    </cfRule>
  </conditionalFormatting>
  <conditionalFormatting sqref="AC11:AJ34">
    <cfRule type="expression" dxfId="102" priority="1">
      <formula>$AQ11=1</formula>
    </cfRule>
  </conditionalFormatting>
  <dataValidations count="2">
    <dataValidation type="list" allowBlank="1" showInputMessage="1" showErrorMessage="1" sqref="N11:O34" xr:uid="{E77BE8B5-E5E0-474A-B9C9-5E7E531CB252}">
      <formula1>INDIRECT(L11)</formula1>
    </dataValidation>
    <dataValidation type="list" allowBlank="1" showInputMessage="1" showErrorMessage="1" sqref="Y11:AB34" xr:uid="{99B59BEA-7AFA-4723-B72D-27A165C4093C}">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7A7CF-15A2-4067-870F-DE39003E3D66}">
  <sheetPr codeName="Sheet120"/>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S036</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2</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0.09</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228</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404</v>
      </c>
      <c r="O11" s="849"/>
      <c r="P11" s="847" t="s">
        <v>377</v>
      </c>
      <c r="Q11" s="849"/>
      <c r="R11" s="571" t="s">
        <v>167</v>
      </c>
      <c r="S11" s="571"/>
      <c r="T11" s="571"/>
      <c r="U11" s="847" t="s">
        <v>370</v>
      </c>
      <c r="V11" s="849"/>
      <c r="W11" s="847"/>
      <c r="X11" s="849"/>
      <c r="Y11" s="177"/>
      <c r="Z11" s="178"/>
      <c r="AA11" s="178"/>
      <c r="AB11" s="178"/>
      <c r="AC11" s="179"/>
      <c r="AD11" s="179"/>
      <c r="AE11" s="179"/>
      <c r="AF11" s="179">
        <v>0.04</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420</v>
      </c>
      <c r="O12" s="849"/>
      <c r="P12" s="847" t="s">
        <v>377</v>
      </c>
      <c r="Q12" s="849"/>
      <c r="R12" s="571" t="s">
        <v>162</v>
      </c>
      <c r="S12" s="571"/>
      <c r="T12" s="571"/>
      <c r="U12" s="847" t="s">
        <v>393</v>
      </c>
      <c r="V12" s="849"/>
      <c r="W12" s="847"/>
      <c r="X12" s="849"/>
      <c r="Y12" s="177"/>
      <c r="Z12" s="178"/>
      <c r="AA12" s="178"/>
      <c r="AB12" s="178"/>
      <c r="AC12" s="179"/>
      <c r="AD12" s="179"/>
      <c r="AE12" s="179"/>
      <c r="AF12" s="179">
        <v>0.05</v>
      </c>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0.09</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2</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01" priority="3">
      <formula>$AQ11=2</formula>
    </cfRule>
  </conditionalFormatting>
  <conditionalFormatting sqref="Y11:AF34">
    <cfRule type="expression" dxfId="100" priority="2">
      <formula>$AQ11=3</formula>
    </cfRule>
  </conditionalFormatting>
  <conditionalFormatting sqref="AC11:AJ34">
    <cfRule type="expression" dxfId="99" priority="1">
      <formula>$AQ11=1</formula>
    </cfRule>
  </conditionalFormatting>
  <dataValidations count="2">
    <dataValidation type="list" allowBlank="1" showInputMessage="1" showErrorMessage="1" sqref="N11:O34" xr:uid="{39BB08ED-1768-4DC9-BFCE-8A9CDC07EC49}">
      <formula1>INDIRECT(L11)</formula1>
    </dataValidation>
    <dataValidation type="list" allowBlank="1" showInputMessage="1" showErrorMessage="1" sqref="Y11:AB34" xr:uid="{2F0AA148-9726-4BC7-B55C-9E3F07F06BCF}">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23E58-E59E-4235-9FDB-4E96EAB72416}">
  <sheetPr codeName="Sheet121"/>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S037</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229</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401</v>
      </c>
      <c r="O12" s="849"/>
      <c r="P12" s="847" t="s">
        <v>900</v>
      </c>
      <c r="Q12" s="849"/>
      <c r="R12" s="571" t="s">
        <v>895</v>
      </c>
      <c r="S12" s="571"/>
      <c r="T12" s="571"/>
      <c r="U12" s="847" t="s">
        <v>370</v>
      </c>
      <c r="V12" s="849"/>
      <c r="W12" s="847"/>
      <c r="X12" s="849"/>
      <c r="Y12" s="188"/>
      <c r="Z12" s="189"/>
      <c r="AA12" s="189"/>
      <c r="AB12" s="189"/>
      <c r="AC12" s="179"/>
      <c r="AD12" s="179"/>
      <c r="AE12" s="179"/>
      <c r="AF12" s="179"/>
      <c r="AG12" s="179"/>
      <c r="AH12" s="179"/>
      <c r="AI12" s="179"/>
      <c r="AJ12" s="179"/>
      <c r="AK12" s="847" t="s">
        <v>923</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98" priority="3">
      <formula>$AQ11=2</formula>
    </cfRule>
  </conditionalFormatting>
  <conditionalFormatting sqref="Y11:AF34">
    <cfRule type="expression" dxfId="97" priority="2">
      <formula>$AQ11=3</formula>
    </cfRule>
  </conditionalFormatting>
  <conditionalFormatting sqref="AC11:AJ34">
    <cfRule type="expression" dxfId="96" priority="1">
      <formula>$AQ11=1</formula>
    </cfRule>
  </conditionalFormatting>
  <dataValidations count="2">
    <dataValidation type="list" allowBlank="1" showInputMessage="1" showErrorMessage="1" sqref="N11:O34" xr:uid="{6ED904D2-71FC-4FAB-905D-E37B7EADE444}">
      <formula1>INDIRECT(L11)</formula1>
    </dataValidation>
    <dataValidation type="list" allowBlank="1" showInputMessage="1" showErrorMessage="1" sqref="Y11:AB34" xr:uid="{101F363A-87C0-4214-A0DA-1CB256CCB6D7}">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BE4CE-89EF-496D-AB88-D290672C4D5A}">
  <sheetPr codeName="Sheet122"/>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S038</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231</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370</v>
      </c>
      <c r="V11" s="849"/>
      <c r="W11" s="847"/>
      <c r="X11" s="849"/>
      <c r="Y11" s="188"/>
      <c r="Z11" s="189"/>
      <c r="AA11" s="189"/>
      <c r="AB11" s="189"/>
      <c r="AC11" s="179"/>
      <c r="AD11" s="179"/>
      <c r="AE11" s="179"/>
      <c r="AF11" s="179"/>
      <c r="AG11" s="179"/>
      <c r="AH11" s="179"/>
      <c r="AI11" s="179"/>
      <c r="AJ11" s="179"/>
      <c r="AK11" s="847" t="s">
        <v>924</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v>2</v>
      </c>
      <c r="L12" s="847" t="s">
        <v>396</v>
      </c>
      <c r="M12" s="849"/>
      <c r="N12" s="847" t="s">
        <v>397</v>
      </c>
      <c r="O12" s="849"/>
      <c r="P12" s="847" t="s">
        <v>900</v>
      </c>
      <c r="Q12" s="849"/>
      <c r="R12" s="571" t="s">
        <v>895</v>
      </c>
      <c r="S12" s="571"/>
      <c r="T12" s="571"/>
      <c r="U12" s="847" t="s">
        <v>393</v>
      </c>
      <c r="V12" s="849"/>
      <c r="W12" s="847"/>
      <c r="X12" s="849"/>
      <c r="Y12" s="188"/>
      <c r="Z12" s="189"/>
      <c r="AA12" s="189"/>
      <c r="AB12" s="189"/>
      <c r="AC12" s="179"/>
      <c r="AD12" s="179"/>
      <c r="AE12" s="179"/>
      <c r="AF12" s="179"/>
      <c r="AG12" s="179"/>
      <c r="AH12" s="179"/>
      <c r="AI12" s="179"/>
      <c r="AJ12" s="179"/>
      <c r="AK12" s="847" t="s">
        <v>904</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v>3</v>
      </c>
      <c r="L13" s="847" t="s">
        <v>396</v>
      </c>
      <c r="M13" s="849"/>
      <c r="N13" s="847" t="s">
        <v>397</v>
      </c>
      <c r="O13" s="849"/>
      <c r="P13" s="847" t="s">
        <v>900</v>
      </c>
      <c r="Q13" s="849"/>
      <c r="R13" s="274" t="s">
        <v>895</v>
      </c>
      <c r="S13" s="573"/>
      <c r="T13" s="275"/>
      <c r="U13" s="847" t="s">
        <v>393</v>
      </c>
      <c r="V13" s="849"/>
      <c r="W13" s="847"/>
      <c r="X13" s="849"/>
      <c r="Y13" s="188"/>
      <c r="Z13" s="189"/>
      <c r="AA13" s="189"/>
      <c r="AB13" s="189"/>
      <c r="AC13" s="179"/>
      <c r="AD13" s="179"/>
      <c r="AE13" s="179"/>
      <c r="AF13" s="179"/>
      <c r="AG13" s="179"/>
      <c r="AH13" s="179"/>
      <c r="AI13" s="179"/>
      <c r="AJ13" s="179"/>
      <c r="AK13" s="847" t="s">
        <v>896</v>
      </c>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95" priority="3">
      <formula>$AQ11=2</formula>
    </cfRule>
  </conditionalFormatting>
  <conditionalFormatting sqref="Y11:AF34">
    <cfRule type="expression" dxfId="94" priority="2">
      <formula>$AQ11=3</formula>
    </cfRule>
  </conditionalFormatting>
  <conditionalFormatting sqref="AC11:AJ34">
    <cfRule type="expression" dxfId="93" priority="1">
      <formula>$AQ11=1</formula>
    </cfRule>
  </conditionalFormatting>
  <dataValidations count="2">
    <dataValidation type="list" allowBlank="1" showInputMessage="1" showErrorMessage="1" sqref="N11:O34" xr:uid="{F2FD686E-53AA-45F7-8BF5-62D068A70226}">
      <formula1>INDIRECT(L11)</formula1>
    </dataValidation>
    <dataValidation type="list" allowBlank="1" showInputMessage="1" showErrorMessage="1" sqref="Y11:AB34" xr:uid="{7E2757CB-B26E-42D3-86F4-0342F9AC69C5}">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D40C8-3085-4668-84FB-865206629075}">
  <sheetPr codeName="Sheet123"/>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S039</v>
      </c>
      <c r="AW5" s="166">
        <f>R7</f>
        <v>9</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232</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c r="L11" s="847"/>
      <c r="M11" s="849"/>
      <c r="N11" s="847"/>
      <c r="O11" s="849"/>
      <c r="P11" s="847"/>
      <c r="Q11" s="849"/>
      <c r="R11" s="571"/>
      <c r="S11" s="571"/>
      <c r="T11" s="571"/>
      <c r="U11" s="847"/>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92" priority="3">
      <formula>$AQ11=2</formula>
    </cfRule>
  </conditionalFormatting>
  <conditionalFormatting sqref="Y11:AF34">
    <cfRule type="expression" dxfId="91" priority="2">
      <formula>$AQ11=3</formula>
    </cfRule>
  </conditionalFormatting>
  <conditionalFormatting sqref="AC11:AJ34">
    <cfRule type="expression" dxfId="90" priority="1">
      <formula>$AQ11=1</formula>
    </cfRule>
  </conditionalFormatting>
  <dataValidations count="2">
    <dataValidation type="list" allowBlank="1" showInputMessage="1" showErrorMessage="1" sqref="N11:O34" xr:uid="{AAA90626-DDB4-423D-B4D8-BB4FC4BC1F53}">
      <formula1>INDIRECT(L11)</formula1>
    </dataValidation>
    <dataValidation type="list" allowBlank="1" showInputMessage="1" showErrorMessage="1" sqref="Y11:AB34" xr:uid="{C87558FB-4668-466C-867C-C63F2816100E}">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6D28F-E3D5-4C90-BD66-5894F3A2E63B}">
  <sheetPr codeName="Sheet124"/>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S040</v>
      </c>
      <c r="AW5" s="166">
        <f>R7</f>
        <v>9</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233</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89" priority="3">
      <formula>$AQ11=2</formula>
    </cfRule>
  </conditionalFormatting>
  <conditionalFormatting sqref="Y11:AF34">
    <cfRule type="expression" dxfId="88" priority="2">
      <formula>$AQ11=3</formula>
    </cfRule>
  </conditionalFormatting>
  <conditionalFormatting sqref="AC11:AJ34">
    <cfRule type="expression" dxfId="87" priority="1">
      <formula>$AQ11=1</formula>
    </cfRule>
  </conditionalFormatting>
  <dataValidations count="2">
    <dataValidation type="list" allowBlank="1" showInputMessage="1" showErrorMessage="1" sqref="N11:O34" xr:uid="{F7CB4989-B7E2-4D3F-BDF2-B18E31E4D791}">
      <formula1>INDIRECT(L11)</formula1>
    </dataValidation>
    <dataValidation type="list" allowBlank="1" showInputMessage="1" showErrorMessage="1" sqref="Y11:AB34" xr:uid="{4F93A7ED-F762-458E-95CC-960CB232230D}">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19902-C806-4D78-B4C3-6C1D69DDB29F}">
  <sheetPr codeName="Sheet125"/>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S041</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234</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401</v>
      </c>
      <c r="O12" s="849"/>
      <c r="P12" s="847" t="s">
        <v>900</v>
      </c>
      <c r="Q12" s="849"/>
      <c r="R12" s="571" t="s">
        <v>895</v>
      </c>
      <c r="S12" s="571"/>
      <c r="T12" s="571"/>
      <c r="U12" s="847" t="s">
        <v>370</v>
      </c>
      <c r="V12" s="849"/>
      <c r="W12" s="847"/>
      <c r="X12" s="849"/>
      <c r="Y12" s="188"/>
      <c r="Z12" s="189"/>
      <c r="AA12" s="189"/>
      <c r="AB12" s="189"/>
      <c r="AC12" s="179"/>
      <c r="AD12" s="179"/>
      <c r="AE12" s="179"/>
      <c r="AF12" s="179"/>
      <c r="AG12" s="179"/>
      <c r="AH12" s="179"/>
      <c r="AI12" s="179"/>
      <c r="AJ12" s="179"/>
      <c r="AK12" s="847" t="s">
        <v>925</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86" priority="3">
      <formula>$AQ11=2</formula>
    </cfRule>
  </conditionalFormatting>
  <conditionalFormatting sqref="Y11:AF34">
    <cfRule type="expression" dxfId="85" priority="2">
      <formula>$AQ11=3</formula>
    </cfRule>
  </conditionalFormatting>
  <conditionalFormatting sqref="AC11:AJ34">
    <cfRule type="expression" dxfId="84" priority="1">
      <formula>$AQ11=1</formula>
    </cfRule>
  </conditionalFormatting>
  <dataValidations count="2">
    <dataValidation type="list" allowBlank="1" showInputMessage="1" showErrorMessage="1" sqref="N11:O34" xr:uid="{79020830-814D-41C2-B64E-0F4930829DCD}">
      <formula1>INDIRECT(L11)</formula1>
    </dataValidation>
    <dataValidation type="list" allowBlank="1" showInputMessage="1" showErrorMessage="1" sqref="Y11:AB34" xr:uid="{96A1D616-82D8-48EA-809D-A11A748B09F8}">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8C1E7-5041-468F-9C21-B8F9E7F77269}">
  <sheetPr codeName="Sheet126"/>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S042</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1</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0.04</v>
      </c>
      <c r="BS5" s="167">
        <f>AG35</f>
        <v>0</v>
      </c>
      <c r="BT5" s="167">
        <f>AH35</f>
        <v>0</v>
      </c>
      <c r="BU5" s="167">
        <f>AI35</f>
        <v>4.25</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235</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370</v>
      </c>
      <c r="V11" s="849"/>
      <c r="W11" s="847"/>
      <c r="X11" s="849"/>
      <c r="Y11" s="188"/>
      <c r="Z11" s="189"/>
      <c r="AA11" s="189"/>
      <c r="AB11" s="189"/>
      <c r="AC11" s="179"/>
      <c r="AD11" s="179"/>
      <c r="AE11" s="179"/>
      <c r="AF11" s="179"/>
      <c r="AG11" s="179"/>
      <c r="AH11" s="179"/>
      <c r="AI11" s="179"/>
      <c r="AJ11" s="179"/>
      <c r="AK11" s="847" t="s">
        <v>920</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v>2</v>
      </c>
      <c r="L12" s="847" t="s">
        <v>175</v>
      </c>
      <c r="M12" s="849"/>
      <c r="N12" s="847" t="s">
        <v>376</v>
      </c>
      <c r="O12" s="849"/>
      <c r="P12" s="847" t="s">
        <v>165</v>
      </c>
      <c r="Q12" s="849"/>
      <c r="R12" s="571" t="s">
        <v>165</v>
      </c>
      <c r="S12" s="571"/>
      <c r="T12" s="571"/>
      <c r="U12" s="847" t="s">
        <v>393</v>
      </c>
      <c r="V12" s="849"/>
      <c r="W12" s="847"/>
      <c r="X12" s="849"/>
      <c r="Y12" s="177"/>
      <c r="Z12" s="178"/>
      <c r="AA12" s="178"/>
      <c r="AB12" s="178"/>
      <c r="AC12" s="179"/>
      <c r="AD12" s="179"/>
      <c r="AE12" s="179"/>
      <c r="AF12" s="179"/>
      <c r="AG12" s="179"/>
      <c r="AH12" s="179"/>
      <c r="AI12" s="179">
        <v>4.25</v>
      </c>
      <c r="AJ12" s="179"/>
      <c r="AK12" s="847"/>
      <c r="AL12" s="848"/>
      <c r="AM12" s="848"/>
      <c r="AN12" s="848"/>
      <c r="AO12" s="849"/>
      <c r="AP12" s="2"/>
      <c r="AQ12" s="180">
        <f>IF(P12="材質劣化",2,IF(P12="漏水",3,1))</f>
        <v>3</v>
      </c>
    </row>
    <row r="13" spans="2:86" ht="12" customHeight="1" x14ac:dyDescent="0.15">
      <c r="B13" s="870"/>
      <c r="C13" s="875"/>
      <c r="D13" s="873"/>
      <c r="E13" s="873"/>
      <c r="F13" s="873"/>
      <c r="G13" s="873"/>
      <c r="H13" s="873"/>
      <c r="I13" s="873"/>
      <c r="J13" s="874"/>
      <c r="K13" s="176">
        <v>3</v>
      </c>
      <c r="L13" s="847" t="s">
        <v>175</v>
      </c>
      <c r="M13" s="849"/>
      <c r="N13" s="847" t="s">
        <v>420</v>
      </c>
      <c r="O13" s="849"/>
      <c r="P13" s="847" t="s">
        <v>377</v>
      </c>
      <c r="Q13" s="849"/>
      <c r="R13" s="274" t="s">
        <v>162</v>
      </c>
      <c r="S13" s="573"/>
      <c r="T13" s="275"/>
      <c r="U13" s="847" t="s">
        <v>393</v>
      </c>
      <c r="V13" s="849"/>
      <c r="W13" s="847"/>
      <c r="X13" s="849"/>
      <c r="Y13" s="177"/>
      <c r="Z13" s="178"/>
      <c r="AA13" s="178"/>
      <c r="AB13" s="178"/>
      <c r="AC13" s="179"/>
      <c r="AD13" s="179"/>
      <c r="AE13" s="179"/>
      <c r="AF13" s="179">
        <v>0.04</v>
      </c>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0.04</v>
      </c>
      <c r="AG35" s="181">
        <f t="shared" si="3"/>
        <v>0</v>
      </c>
      <c r="AH35" s="181">
        <f t="shared" si="3"/>
        <v>0</v>
      </c>
      <c r="AI35" s="181">
        <f t="shared" si="3"/>
        <v>4.25</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1</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83" priority="3">
      <formula>$AQ11=2</formula>
    </cfRule>
  </conditionalFormatting>
  <conditionalFormatting sqref="Y11:AF34">
    <cfRule type="expression" dxfId="82" priority="2">
      <formula>$AQ11=3</formula>
    </cfRule>
  </conditionalFormatting>
  <conditionalFormatting sqref="AC11:AJ34">
    <cfRule type="expression" dxfId="81" priority="1">
      <formula>$AQ11=1</formula>
    </cfRule>
  </conditionalFormatting>
  <dataValidations count="2">
    <dataValidation type="list" allowBlank="1" showInputMessage="1" showErrorMessage="1" sqref="N11:O34" xr:uid="{9BDA760E-8260-4A70-B99D-BAE0B8BF12C3}">
      <formula1>INDIRECT(L11)</formula1>
    </dataValidation>
    <dataValidation type="list" allowBlank="1" showInputMessage="1" showErrorMessage="1" sqref="Y11:AB34" xr:uid="{51DE0300-BC52-4D9D-A6F7-C4235F0DB9EA}">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B2C5C-7B49-4123-B53E-1146673D438A}">
  <sheetPr codeName="Sheet127"/>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S043</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0.06</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237</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404</v>
      </c>
      <c r="O11" s="849"/>
      <c r="P11" s="847" t="s">
        <v>377</v>
      </c>
      <c r="Q11" s="849"/>
      <c r="R11" s="571" t="s">
        <v>167</v>
      </c>
      <c r="S11" s="571"/>
      <c r="T11" s="571"/>
      <c r="U11" s="847" t="s">
        <v>370</v>
      </c>
      <c r="V11" s="849"/>
      <c r="W11" s="847"/>
      <c r="X11" s="849"/>
      <c r="Y11" s="177"/>
      <c r="Z11" s="178"/>
      <c r="AA11" s="178"/>
      <c r="AB11" s="178"/>
      <c r="AC11" s="179"/>
      <c r="AD11" s="179"/>
      <c r="AE11" s="179"/>
      <c r="AF11" s="179">
        <v>0.06</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0.06</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80" priority="3">
      <formula>$AQ11=2</formula>
    </cfRule>
  </conditionalFormatting>
  <conditionalFormatting sqref="Y11:AF34">
    <cfRule type="expression" dxfId="79" priority="2">
      <formula>$AQ11=3</formula>
    </cfRule>
  </conditionalFormatting>
  <conditionalFormatting sqref="AC11:AJ34">
    <cfRule type="expression" dxfId="78" priority="1">
      <formula>$AQ11=1</formula>
    </cfRule>
  </conditionalFormatting>
  <dataValidations count="2">
    <dataValidation type="list" allowBlank="1" showInputMessage="1" showErrorMessage="1" sqref="N11:O34" xr:uid="{841B1B11-9C0A-4F42-9E66-D8FACFE2B5A0}">
      <formula1>INDIRECT(L11)</formula1>
    </dataValidation>
    <dataValidation type="list" allowBlank="1" showInputMessage="1" showErrorMessage="1" sqref="Y11:AB34" xr:uid="{DEF5031B-3A49-484F-B7E6-A416898EF98A}">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012C1-BC3A-4CA9-99FE-180341B758CB}">
  <sheetPr codeName="Sheet128"/>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S044</v>
      </c>
      <c r="AW5" s="166">
        <f>R7</f>
        <v>9</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238</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77" priority="3">
      <formula>$AQ11=2</formula>
    </cfRule>
  </conditionalFormatting>
  <conditionalFormatting sqref="Y11:AF34">
    <cfRule type="expression" dxfId="76" priority="2">
      <formula>$AQ11=3</formula>
    </cfRule>
  </conditionalFormatting>
  <conditionalFormatting sqref="AC11:AJ34">
    <cfRule type="expression" dxfId="75" priority="1">
      <formula>$AQ11=1</formula>
    </cfRule>
  </conditionalFormatting>
  <dataValidations count="2">
    <dataValidation type="list" allowBlank="1" showInputMessage="1" showErrorMessage="1" sqref="N11:O34" xr:uid="{8C1328D5-6645-4A64-A1ED-BE3440796842}">
      <formula1>INDIRECT(L11)</formula1>
    </dataValidation>
    <dataValidation type="list" allowBlank="1" showInputMessage="1" showErrorMessage="1" sqref="Y11:AB34" xr:uid="{CDCCF4ED-20A0-4BC2-B479-E57B0FEDB8FB}">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B2A84-8D80-48A9-900F-0E9ED962FDA4}">
  <sheetPr codeName="Sheet129"/>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S045</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0.15</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239</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420</v>
      </c>
      <c r="O11" s="849"/>
      <c r="P11" s="847" t="s">
        <v>377</v>
      </c>
      <c r="Q11" s="849"/>
      <c r="R11" s="571" t="s">
        <v>162</v>
      </c>
      <c r="S11" s="571"/>
      <c r="T11" s="571"/>
      <c r="U11" s="847" t="s">
        <v>393</v>
      </c>
      <c r="V11" s="849"/>
      <c r="W11" s="847"/>
      <c r="X11" s="849"/>
      <c r="Y11" s="177"/>
      <c r="Z11" s="178"/>
      <c r="AA11" s="178"/>
      <c r="AB11" s="178"/>
      <c r="AC11" s="179"/>
      <c r="AD11" s="179"/>
      <c r="AE11" s="179"/>
      <c r="AF11" s="179">
        <v>0.15</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397</v>
      </c>
      <c r="O12" s="849"/>
      <c r="P12" s="847" t="s">
        <v>900</v>
      </c>
      <c r="Q12" s="849"/>
      <c r="R12" s="571" t="s">
        <v>895</v>
      </c>
      <c r="S12" s="571"/>
      <c r="T12" s="571"/>
      <c r="U12" s="847" t="s">
        <v>393</v>
      </c>
      <c r="V12" s="849"/>
      <c r="W12" s="847"/>
      <c r="X12" s="849"/>
      <c r="Y12" s="188"/>
      <c r="Z12" s="189"/>
      <c r="AA12" s="189"/>
      <c r="AB12" s="189"/>
      <c r="AC12" s="179"/>
      <c r="AD12" s="179"/>
      <c r="AE12" s="179"/>
      <c r="AF12" s="179"/>
      <c r="AG12" s="179"/>
      <c r="AH12" s="179"/>
      <c r="AI12" s="179"/>
      <c r="AJ12" s="179"/>
      <c r="AK12" s="847" t="s">
        <v>904</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0.15</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74" priority="3">
      <formula>$AQ11=2</formula>
    </cfRule>
  </conditionalFormatting>
  <conditionalFormatting sqref="Y11:AF34">
    <cfRule type="expression" dxfId="73" priority="2">
      <formula>$AQ11=3</formula>
    </cfRule>
  </conditionalFormatting>
  <conditionalFormatting sqref="AC11:AJ34">
    <cfRule type="expression" dxfId="72" priority="1">
      <formula>$AQ11=1</formula>
    </cfRule>
  </conditionalFormatting>
  <dataValidations count="2">
    <dataValidation type="list" allowBlank="1" showInputMessage="1" showErrorMessage="1" sqref="N11:O34" xr:uid="{BD4A646D-6C26-4591-98D8-DA71C093933E}">
      <formula1>INDIRECT(L11)</formula1>
    </dataValidation>
    <dataValidation type="list" allowBlank="1" showInputMessage="1" showErrorMessage="1" sqref="Y11:AB34" xr:uid="{D37A9438-716A-4D44-BA05-353995C0E245}">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9342C-B702-4636-91E1-3CD238F0C076}">
  <sheetPr codeName="Sheet130"/>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S046</v>
      </c>
      <c r="AW5" s="166">
        <f>R7</f>
        <v>9</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240</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c r="L11" s="847"/>
      <c r="M11" s="849"/>
      <c r="N11" s="847"/>
      <c r="O11" s="849"/>
      <c r="P11" s="847"/>
      <c r="Q11" s="849"/>
      <c r="R11" s="571"/>
      <c r="S11" s="571"/>
      <c r="T11" s="571"/>
      <c r="U11" s="847"/>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71" priority="3">
      <formula>$AQ11=2</formula>
    </cfRule>
  </conditionalFormatting>
  <conditionalFormatting sqref="Y11:AF34">
    <cfRule type="expression" dxfId="70" priority="2">
      <formula>$AQ11=3</formula>
    </cfRule>
  </conditionalFormatting>
  <conditionalFormatting sqref="AC11:AJ34">
    <cfRule type="expression" dxfId="69" priority="1">
      <formula>$AQ11=1</formula>
    </cfRule>
  </conditionalFormatting>
  <dataValidations count="2">
    <dataValidation type="list" allowBlank="1" showInputMessage="1" showErrorMessage="1" sqref="N11:O34" xr:uid="{2824218F-2B98-4108-97C4-082CBF6D17DA}">
      <formula1>INDIRECT(L11)</formula1>
    </dataValidation>
    <dataValidation type="list" allowBlank="1" showInputMessage="1" showErrorMessage="1" sqref="Y11:AB34" xr:uid="{E07E5CEA-A2D1-4804-AA36-FF66B5CBDAC0}">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488AE-48CD-43E8-B9F9-1122841DA43F}">
  <sheetPr codeName="Sheet131"/>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S047</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7.0000000000000007E-2</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241</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390</v>
      </c>
      <c r="M11" s="849"/>
      <c r="N11" s="847" t="s">
        <v>391</v>
      </c>
      <c r="O11" s="849"/>
      <c r="P11" s="847" t="s">
        <v>377</v>
      </c>
      <c r="Q11" s="849"/>
      <c r="R11" s="571" t="s">
        <v>167</v>
      </c>
      <c r="S11" s="571"/>
      <c r="T11" s="571"/>
      <c r="U11" s="847" t="s">
        <v>370</v>
      </c>
      <c r="V11" s="849"/>
      <c r="W11" s="847"/>
      <c r="X11" s="849"/>
      <c r="Y11" s="177"/>
      <c r="Z11" s="178"/>
      <c r="AA11" s="178"/>
      <c r="AB11" s="178"/>
      <c r="AC11" s="179"/>
      <c r="AD11" s="179"/>
      <c r="AE11" s="179"/>
      <c r="AF11" s="179">
        <v>7.0000000000000007E-2</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401</v>
      </c>
      <c r="O12" s="849"/>
      <c r="P12" s="847" t="s">
        <v>900</v>
      </c>
      <c r="Q12" s="849"/>
      <c r="R12" s="571" t="s">
        <v>895</v>
      </c>
      <c r="S12" s="571"/>
      <c r="T12" s="571"/>
      <c r="U12" s="847" t="s">
        <v>370</v>
      </c>
      <c r="V12" s="849"/>
      <c r="W12" s="847"/>
      <c r="X12" s="849"/>
      <c r="Y12" s="188"/>
      <c r="Z12" s="189"/>
      <c r="AA12" s="189"/>
      <c r="AB12" s="189"/>
      <c r="AC12" s="179"/>
      <c r="AD12" s="179"/>
      <c r="AE12" s="179"/>
      <c r="AF12" s="179"/>
      <c r="AG12" s="179"/>
      <c r="AH12" s="179"/>
      <c r="AI12" s="179"/>
      <c r="AJ12" s="179"/>
      <c r="AK12" s="847" t="s">
        <v>909</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v>3</v>
      </c>
      <c r="L13" s="847" t="s">
        <v>396</v>
      </c>
      <c r="M13" s="849"/>
      <c r="N13" s="847" t="s">
        <v>401</v>
      </c>
      <c r="O13" s="849"/>
      <c r="P13" s="847" t="s">
        <v>900</v>
      </c>
      <c r="Q13" s="849"/>
      <c r="R13" s="274" t="s">
        <v>895</v>
      </c>
      <c r="S13" s="573"/>
      <c r="T13" s="275"/>
      <c r="U13" s="847" t="s">
        <v>370</v>
      </c>
      <c r="V13" s="849"/>
      <c r="W13" s="847"/>
      <c r="X13" s="849"/>
      <c r="Y13" s="188"/>
      <c r="Z13" s="189"/>
      <c r="AA13" s="189"/>
      <c r="AB13" s="189"/>
      <c r="AC13" s="179"/>
      <c r="AD13" s="179"/>
      <c r="AE13" s="179"/>
      <c r="AF13" s="179"/>
      <c r="AG13" s="179"/>
      <c r="AH13" s="179"/>
      <c r="AI13" s="179"/>
      <c r="AJ13" s="179"/>
      <c r="AK13" s="847" t="s">
        <v>916</v>
      </c>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7.0000000000000007E-2</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68" priority="3">
      <formula>$AQ11=2</formula>
    </cfRule>
  </conditionalFormatting>
  <conditionalFormatting sqref="Y11:AF34">
    <cfRule type="expression" dxfId="67" priority="2">
      <formula>$AQ11=3</formula>
    </cfRule>
  </conditionalFormatting>
  <conditionalFormatting sqref="AC11:AJ34">
    <cfRule type="expression" dxfId="66" priority="1">
      <formula>$AQ11=1</formula>
    </cfRule>
  </conditionalFormatting>
  <dataValidations count="2">
    <dataValidation type="list" allowBlank="1" showInputMessage="1" showErrorMessage="1" sqref="N11:O34" xr:uid="{CDB01598-4DA7-4682-8F4A-A68568139D92}">
      <formula1>INDIRECT(L11)</formula1>
    </dataValidation>
    <dataValidation type="list" allowBlank="1" showInputMessage="1" showErrorMessage="1" sqref="Y11:AB34" xr:uid="{BB92864C-3650-402D-9934-65C74229AAAA}">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5A55A-1E4E-4DFE-AFCA-FB2851742936}">
  <sheetPr codeName="Sheet132"/>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S048</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0.06</v>
      </c>
      <c r="BS5" s="167">
        <f>AG35</f>
        <v>0</v>
      </c>
      <c r="BT5" s="167">
        <f>AH35</f>
        <v>0</v>
      </c>
      <c r="BU5" s="167">
        <f>AI35</f>
        <v>0</v>
      </c>
      <c r="BV5" s="167">
        <f>AJ35</f>
        <v>0.08</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242</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376</v>
      </c>
      <c r="O11" s="849"/>
      <c r="P11" s="847" t="s">
        <v>165</v>
      </c>
      <c r="Q11" s="849"/>
      <c r="R11" s="571" t="s">
        <v>164</v>
      </c>
      <c r="S11" s="571"/>
      <c r="T11" s="571"/>
      <c r="U11" s="847" t="s">
        <v>370</v>
      </c>
      <c r="V11" s="849"/>
      <c r="W11" s="847"/>
      <c r="X11" s="849"/>
      <c r="Y11" s="177"/>
      <c r="Z11" s="178"/>
      <c r="AA11" s="178"/>
      <c r="AB11" s="178"/>
      <c r="AC11" s="179"/>
      <c r="AD11" s="179"/>
      <c r="AE11" s="179"/>
      <c r="AF11" s="179"/>
      <c r="AG11" s="179"/>
      <c r="AH11" s="179"/>
      <c r="AI11" s="179"/>
      <c r="AJ11" s="179">
        <v>0.08</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v>2</v>
      </c>
      <c r="L12" s="847" t="s">
        <v>175</v>
      </c>
      <c r="M12" s="849"/>
      <c r="N12" s="847" t="s">
        <v>420</v>
      </c>
      <c r="O12" s="849"/>
      <c r="P12" s="847" t="s">
        <v>377</v>
      </c>
      <c r="Q12" s="849"/>
      <c r="R12" s="571" t="s">
        <v>162</v>
      </c>
      <c r="S12" s="571"/>
      <c r="T12" s="571"/>
      <c r="U12" s="847" t="s">
        <v>393</v>
      </c>
      <c r="V12" s="849"/>
      <c r="W12" s="847"/>
      <c r="X12" s="849"/>
      <c r="Y12" s="177"/>
      <c r="Z12" s="178"/>
      <c r="AA12" s="178"/>
      <c r="AB12" s="178"/>
      <c r="AC12" s="179"/>
      <c r="AD12" s="179"/>
      <c r="AE12" s="179"/>
      <c r="AF12" s="179">
        <v>0.06</v>
      </c>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0.06</v>
      </c>
      <c r="AG35" s="181">
        <f t="shared" si="3"/>
        <v>0</v>
      </c>
      <c r="AH35" s="181">
        <f t="shared" si="3"/>
        <v>0</v>
      </c>
      <c r="AI35" s="181">
        <f t="shared" si="3"/>
        <v>0</v>
      </c>
      <c r="AJ35" s="182">
        <f t="shared" si="3"/>
        <v>0.08</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65" priority="3">
      <formula>$AQ11=2</formula>
    </cfRule>
  </conditionalFormatting>
  <conditionalFormatting sqref="Y11:AF34">
    <cfRule type="expression" dxfId="64" priority="2">
      <formula>$AQ11=3</formula>
    </cfRule>
  </conditionalFormatting>
  <conditionalFormatting sqref="AC11:AJ34">
    <cfRule type="expression" dxfId="63" priority="1">
      <formula>$AQ11=1</formula>
    </cfRule>
  </conditionalFormatting>
  <dataValidations count="2">
    <dataValidation type="list" allowBlank="1" showInputMessage="1" showErrorMessage="1" sqref="N11:O34" xr:uid="{89D1AD9B-7D73-4609-A8B6-03442BCBB3D2}">
      <formula1>INDIRECT(L11)</formula1>
    </dataValidation>
    <dataValidation type="list" allowBlank="1" showInputMessage="1" showErrorMessage="1" sqref="Y11:AB34" xr:uid="{5AC8236B-441E-4150-B881-D6FC33D3FF5E}">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0E727-91B6-4D26-9E57-0A06C10C01B4}">
  <sheetPr codeName="Sheet133"/>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S049</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3</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0.17</v>
      </c>
      <c r="BS5" s="167">
        <f>AG35</f>
        <v>0</v>
      </c>
      <c r="BT5" s="167">
        <f>AH35</f>
        <v>0</v>
      </c>
      <c r="BU5" s="167">
        <f>AI35</f>
        <v>0</v>
      </c>
      <c r="BV5" s="167">
        <f>AJ35</f>
        <v>1.28</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244</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162</v>
      </c>
      <c r="S11" s="571"/>
      <c r="T11" s="571"/>
      <c r="U11" s="847" t="s">
        <v>370</v>
      </c>
      <c r="V11" s="849"/>
      <c r="W11" s="847"/>
      <c r="X11" s="849"/>
      <c r="Y11" s="177"/>
      <c r="Z11" s="178"/>
      <c r="AA11" s="178"/>
      <c r="AB11" s="178"/>
      <c r="AC11" s="179"/>
      <c r="AD11" s="179"/>
      <c r="AE11" s="179"/>
      <c r="AF11" s="179">
        <v>0.1</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462</v>
      </c>
      <c r="O12" s="849"/>
      <c r="P12" s="847" t="s">
        <v>165</v>
      </c>
      <c r="Q12" s="849"/>
      <c r="R12" s="571" t="s">
        <v>165</v>
      </c>
      <c r="S12" s="571"/>
      <c r="T12" s="571"/>
      <c r="U12" s="847" t="s">
        <v>393</v>
      </c>
      <c r="V12" s="849"/>
      <c r="W12" s="847"/>
      <c r="X12" s="849"/>
      <c r="Y12" s="177"/>
      <c r="Z12" s="178"/>
      <c r="AA12" s="178"/>
      <c r="AB12" s="178"/>
      <c r="AC12" s="179"/>
      <c r="AD12" s="179"/>
      <c r="AE12" s="179"/>
      <c r="AF12" s="179"/>
      <c r="AG12" s="179"/>
      <c r="AH12" s="179"/>
      <c r="AI12" s="179"/>
      <c r="AJ12" s="179">
        <v>1.28</v>
      </c>
      <c r="AK12" s="847"/>
      <c r="AL12" s="848"/>
      <c r="AM12" s="848"/>
      <c r="AN12" s="848"/>
      <c r="AO12" s="849"/>
      <c r="AP12" s="2"/>
      <c r="AQ12" s="180">
        <f>IF(P12="材質劣化",2,IF(P12="漏水",3,1))</f>
        <v>3</v>
      </c>
    </row>
    <row r="13" spans="2:86" ht="12" customHeight="1" x14ac:dyDescent="0.15">
      <c r="B13" s="870"/>
      <c r="C13" s="875"/>
      <c r="D13" s="873"/>
      <c r="E13" s="873"/>
      <c r="F13" s="873"/>
      <c r="G13" s="873"/>
      <c r="H13" s="873"/>
      <c r="I13" s="873"/>
      <c r="J13" s="874"/>
      <c r="K13" s="176">
        <v>3</v>
      </c>
      <c r="L13" s="847" t="s">
        <v>175</v>
      </c>
      <c r="M13" s="849"/>
      <c r="N13" s="847" t="s">
        <v>404</v>
      </c>
      <c r="O13" s="849"/>
      <c r="P13" s="847" t="s">
        <v>377</v>
      </c>
      <c r="Q13" s="849"/>
      <c r="R13" s="274" t="s">
        <v>167</v>
      </c>
      <c r="S13" s="573"/>
      <c r="T13" s="275"/>
      <c r="U13" s="847" t="s">
        <v>393</v>
      </c>
      <c r="V13" s="849"/>
      <c r="W13" s="847"/>
      <c r="X13" s="849"/>
      <c r="Y13" s="177"/>
      <c r="Z13" s="178"/>
      <c r="AA13" s="178"/>
      <c r="AB13" s="178"/>
      <c r="AC13" s="179"/>
      <c r="AD13" s="179"/>
      <c r="AE13" s="179"/>
      <c r="AF13" s="179">
        <v>0.02</v>
      </c>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v>4</v>
      </c>
      <c r="L14" s="847" t="s">
        <v>175</v>
      </c>
      <c r="M14" s="849"/>
      <c r="N14" s="847" t="s">
        <v>420</v>
      </c>
      <c r="O14" s="849"/>
      <c r="P14" s="847" t="s">
        <v>377</v>
      </c>
      <c r="Q14" s="849"/>
      <c r="R14" s="274" t="s">
        <v>162</v>
      </c>
      <c r="S14" s="573"/>
      <c r="T14" s="275"/>
      <c r="U14" s="847" t="s">
        <v>393</v>
      </c>
      <c r="V14" s="849"/>
      <c r="W14" s="847"/>
      <c r="X14" s="849"/>
      <c r="Y14" s="177"/>
      <c r="Z14" s="178"/>
      <c r="AA14" s="178"/>
      <c r="AB14" s="178"/>
      <c r="AC14" s="179"/>
      <c r="AD14" s="179"/>
      <c r="AE14" s="179"/>
      <c r="AF14" s="179">
        <v>0.05</v>
      </c>
      <c r="AG14" s="179"/>
      <c r="AH14" s="179"/>
      <c r="AI14" s="179"/>
      <c r="AJ14" s="179"/>
      <c r="AK14" s="847"/>
      <c r="AL14" s="848"/>
      <c r="AM14" s="848"/>
      <c r="AN14" s="848"/>
      <c r="AO14" s="849"/>
      <c r="AP14" s="2"/>
      <c r="AQ14" s="180">
        <f t="shared" si="2"/>
        <v>2</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0.17</v>
      </c>
      <c r="AG35" s="181">
        <f t="shared" si="3"/>
        <v>0</v>
      </c>
      <c r="AH35" s="181">
        <f t="shared" si="3"/>
        <v>0</v>
      </c>
      <c r="AI35" s="181">
        <f t="shared" si="3"/>
        <v>0</v>
      </c>
      <c r="AJ35" s="182">
        <f t="shared" si="3"/>
        <v>1.28</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3</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62" priority="3">
      <formula>$AQ11=2</formula>
    </cfRule>
  </conditionalFormatting>
  <conditionalFormatting sqref="Y11:AF34">
    <cfRule type="expression" dxfId="61" priority="2">
      <formula>$AQ11=3</formula>
    </cfRule>
  </conditionalFormatting>
  <conditionalFormatting sqref="AC11:AJ34">
    <cfRule type="expression" dxfId="60" priority="1">
      <formula>$AQ11=1</formula>
    </cfRule>
  </conditionalFormatting>
  <dataValidations count="2">
    <dataValidation type="list" allowBlank="1" showInputMessage="1" showErrorMessage="1" sqref="N11:O34" xr:uid="{727A390C-CE4B-4901-8D63-0E764DC99F1E}">
      <formula1>INDIRECT(L11)</formula1>
    </dataValidation>
    <dataValidation type="list" allowBlank="1" showInputMessage="1" showErrorMessage="1" sqref="Y11:AB34" xr:uid="{DF0C2E52-9932-4C11-822B-5A5D956B5D50}">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996DD-54B3-40E4-8509-676D7FCAD68F}">
  <sheetPr codeName="Sheet134"/>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S050</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2</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0.01</v>
      </c>
      <c r="BS5" s="167">
        <f>AG35</f>
        <v>0</v>
      </c>
      <c r="BT5" s="167">
        <f>AH35</f>
        <v>0</v>
      </c>
      <c r="BU5" s="167">
        <f>AI35</f>
        <v>6.21</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245</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390</v>
      </c>
      <c r="M11" s="849"/>
      <c r="N11" s="847" t="s">
        <v>391</v>
      </c>
      <c r="O11" s="849"/>
      <c r="P11" s="847" t="s">
        <v>377</v>
      </c>
      <c r="Q11" s="849"/>
      <c r="R11" s="571" t="s">
        <v>167</v>
      </c>
      <c r="S11" s="571"/>
      <c r="T11" s="571"/>
      <c r="U11" s="847" t="s">
        <v>370</v>
      </c>
      <c r="V11" s="849"/>
      <c r="W11" s="847"/>
      <c r="X11" s="849"/>
      <c r="Y11" s="177"/>
      <c r="Z11" s="178"/>
      <c r="AA11" s="178"/>
      <c r="AB11" s="178"/>
      <c r="AC11" s="179"/>
      <c r="AD11" s="179"/>
      <c r="AE11" s="179"/>
      <c r="AF11" s="179">
        <v>0.01</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401</v>
      </c>
      <c r="O12" s="849"/>
      <c r="P12" s="847" t="s">
        <v>900</v>
      </c>
      <c r="Q12" s="849"/>
      <c r="R12" s="571" t="s">
        <v>895</v>
      </c>
      <c r="S12" s="571"/>
      <c r="T12" s="571"/>
      <c r="U12" s="847" t="s">
        <v>370</v>
      </c>
      <c r="V12" s="849"/>
      <c r="W12" s="847"/>
      <c r="X12" s="849"/>
      <c r="Y12" s="188"/>
      <c r="Z12" s="189"/>
      <c r="AA12" s="189"/>
      <c r="AB12" s="189"/>
      <c r="AC12" s="179"/>
      <c r="AD12" s="179"/>
      <c r="AE12" s="179"/>
      <c r="AF12" s="179"/>
      <c r="AG12" s="179"/>
      <c r="AH12" s="179"/>
      <c r="AI12" s="179"/>
      <c r="AJ12" s="179"/>
      <c r="AK12" s="847" t="s">
        <v>926</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v>3</v>
      </c>
      <c r="L13" s="847" t="s">
        <v>175</v>
      </c>
      <c r="M13" s="849"/>
      <c r="N13" s="847" t="s">
        <v>407</v>
      </c>
      <c r="O13" s="849"/>
      <c r="P13" s="847" t="s">
        <v>165</v>
      </c>
      <c r="Q13" s="849"/>
      <c r="R13" s="274" t="s">
        <v>165</v>
      </c>
      <c r="S13" s="573"/>
      <c r="T13" s="275"/>
      <c r="U13" s="847" t="s">
        <v>393</v>
      </c>
      <c r="V13" s="849"/>
      <c r="W13" s="847"/>
      <c r="X13" s="849"/>
      <c r="Y13" s="177"/>
      <c r="Z13" s="178"/>
      <c r="AA13" s="178"/>
      <c r="AB13" s="178"/>
      <c r="AC13" s="179"/>
      <c r="AD13" s="179"/>
      <c r="AE13" s="179"/>
      <c r="AF13" s="179"/>
      <c r="AG13" s="179"/>
      <c r="AH13" s="179"/>
      <c r="AI13" s="179">
        <v>3.13</v>
      </c>
      <c r="AJ13" s="179"/>
      <c r="AK13" s="847"/>
      <c r="AL13" s="848"/>
      <c r="AM13" s="848"/>
      <c r="AN13" s="848"/>
      <c r="AO13" s="849"/>
      <c r="AP13" s="2"/>
      <c r="AQ13" s="180">
        <f t="shared" ref="AQ13:AQ34" si="2">IF(P13="材質劣化",2,IF(P13="漏水",3,1))</f>
        <v>3</v>
      </c>
    </row>
    <row r="14" spans="2:86" ht="12" customHeight="1" x14ac:dyDescent="0.15">
      <c r="B14" s="870"/>
      <c r="C14" s="875"/>
      <c r="D14" s="873"/>
      <c r="E14" s="873"/>
      <c r="F14" s="873"/>
      <c r="G14" s="873"/>
      <c r="H14" s="873"/>
      <c r="I14" s="873"/>
      <c r="J14" s="874"/>
      <c r="K14" s="176">
        <v>4</v>
      </c>
      <c r="L14" s="847" t="s">
        <v>175</v>
      </c>
      <c r="M14" s="849"/>
      <c r="N14" s="847" t="s">
        <v>407</v>
      </c>
      <c r="O14" s="849"/>
      <c r="P14" s="847" t="s">
        <v>165</v>
      </c>
      <c r="Q14" s="849"/>
      <c r="R14" s="274" t="s">
        <v>165</v>
      </c>
      <c r="S14" s="573"/>
      <c r="T14" s="275"/>
      <c r="U14" s="847" t="s">
        <v>393</v>
      </c>
      <c r="V14" s="849"/>
      <c r="W14" s="847"/>
      <c r="X14" s="849"/>
      <c r="Y14" s="177"/>
      <c r="Z14" s="178"/>
      <c r="AA14" s="178"/>
      <c r="AB14" s="178"/>
      <c r="AC14" s="179"/>
      <c r="AD14" s="179"/>
      <c r="AE14" s="179"/>
      <c r="AF14" s="179"/>
      <c r="AG14" s="179"/>
      <c r="AH14" s="179"/>
      <c r="AI14" s="179">
        <v>3.08</v>
      </c>
      <c r="AJ14" s="179"/>
      <c r="AK14" s="847"/>
      <c r="AL14" s="848"/>
      <c r="AM14" s="848"/>
      <c r="AN14" s="848"/>
      <c r="AO14" s="849"/>
      <c r="AP14" s="2"/>
      <c r="AQ14" s="180">
        <f t="shared" si="2"/>
        <v>3</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0.01</v>
      </c>
      <c r="AG35" s="181">
        <f t="shared" si="3"/>
        <v>0</v>
      </c>
      <c r="AH35" s="181">
        <f t="shared" si="3"/>
        <v>0</v>
      </c>
      <c r="AI35" s="181">
        <f t="shared" si="3"/>
        <v>6.21</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2</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59" priority="3">
      <formula>$AQ11=2</formula>
    </cfRule>
  </conditionalFormatting>
  <conditionalFormatting sqref="Y11:AF34">
    <cfRule type="expression" dxfId="58" priority="2">
      <formula>$AQ11=3</formula>
    </cfRule>
  </conditionalFormatting>
  <conditionalFormatting sqref="AC11:AJ34">
    <cfRule type="expression" dxfId="57" priority="1">
      <formula>$AQ11=1</formula>
    </cfRule>
  </conditionalFormatting>
  <dataValidations count="2">
    <dataValidation type="list" allowBlank="1" showInputMessage="1" showErrorMessage="1" sqref="N11:O34" xr:uid="{318D5861-FB53-49B9-AE9E-967CCAC536E6}">
      <formula1>INDIRECT(L11)</formula1>
    </dataValidation>
    <dataValidation type="list" allowBlank="1" showInputMessage="1" showErrorMessage="1" sqref="Y11:AB34" xr:uid="{180B5E1D-9CB5-4EF5-8AF4-219C50EAA375}">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ABCF1-793C-46D8-AA9C-A82B18A6BAF5}">
  <sheetPr codeName="Sheet135"/>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S051</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246</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393</v>
      </c>
      <c r="V11" s="849"/>
      <c r="W11" s="847"/>
      <c r="X11" s="849"/>
      <c r="Y11" s="188"/>
      <c r="Z11" s="189"/>
      <c r="AA11" s="189"/>
      <c r="AB11" s="189"/>
      <c r="AC11" s="179"/>
      <c r="AD11" s="179"/>
      <c r="AE11" s="179"/>
      <c r="AF11" s="179"/>
      <c r="AG11" s="179"/>
      <c r="AH11" s="179"/>
      <c r="AI11" s="179"/>
      <c r="AJ11" s="179"/>
      <c r="AK11" s="847" t="s">
        <v>927</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56" priority="3">
      <formula>$AQ11=2</formula>
    </cfRule>
  </conditionalFormatting>
  <conditionalFormatting sqref="Y11:AF34">
    <cfRule type="expression" dxfId="55" priority="2">
      <formula>$AQ11=3</formula>
    </cfRule>
  </conditionalFormatting>
  <conditionalFormatting sqref="AC11:AJ34">
    <cfRule type="expression" dxfId="54" priority="1">
      <formula>$AQ11=1</formula>
    </cfRule>
  </conditionalFormatting>
  <dataValidations count="2">
    <dataValidation type="list" allowBlank="1" showInputMessage="1" showErrorMessage="1" sqref="N11:O34" xr:uid="{DA989FE9-7114-4B6E-BED0-5D8D43D2BB7D}">
      <formula1>INDIRECT(L11)</formula1>
    </dataValidation>
    <dataValidation type="list" allowBlank="1" showInputMessage="1" showErrorMessage="1" sqref="Y11:AB34" xr:uid="{BE1E49F3-44F5-4E63-9FFF-E15CF9541DB4}">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2EAA0-A046-40A1-A643-CDC38B1C6AA4}">
  <sheetPr codeName="Sheet136"/>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S052</v>
      </c>
      <c r="AW5" s="166">
        <f>R7</f>
        <v>9</v>
      </c>
      <c r="AX5" s="167" t="str">
        <f>AM35</f>
        <v>Ⅱ</v>
      </c>
      <c r="AY5" s="167">
        <f>Y37</f>
        <v>0</v>
      </c>
      <c r="AZ5" s="167">
        <f t="shared" ref="AZ5:BJ5" si="0">Z37</f>
        <v>0</v>
      </c>
      <c r="BA5" s="167">
        <f t="shared" si="0"/>
        <v>0</v>
      </c>
      <c r="BB5" s="167">
        <f>AB37</f>
        <v>0</v>
      </c>
      <c r="BC5" s="167">
        <f t="shared" si="0"/>
        <v>0</v>
      </c>
      <c r="BD5" s="167">
        <f>AD37</f>
        <v>0</v>
      </c>
      <c r="BE5" s="167">
        <f>AE37</f>
        <v>1</v>
      </c>
      <c r="BF5" s="167">
        <f t="shared" si="0"/>
        <v>1</v>
      </c>
      <c r="BG5" s="167">
        <f t="shared" si="0"/>
        <v>0</v>
      </c>
      <c r="BH5" s="167">
        <f t="shared" si="0"/>
        <v>0</v>
      </c>
      <c r="BI5" s="167">
        <f>AI37</f>
        <v>1</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0.12</v>
      </c>
      <c r="BR5" s="167">
        <f>AF35</f>
        <v>0.02</v>
      </c>
      <c r="BS5" s="167">
        <f>AG35</f>
        <v>0</v>
      </c>
      <c r="BT5" s="167">
        <f>AH35</f>
        <v>0</v>
      </c>
      <c r="BU5" s="167">
        <f>AI35</f>
        <v>4.3499999999999996</v>
      </c>
      <c r="BV5" s="167">
        <f>AJ35</f>
        <v>1</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247</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433</v>
      </c>
      <c r="O11" s="849"/>
      <c r="P11" s="847" t="s">
        <v>377</v>
      </c>
      <c r="Q11" s="849"/>
      <c r="R11" s="571" t="s">
        <v>162</v>
      </c>
      <c r="S11" s="571"/>
      <c r="T11" s="571"/>
      <c r="U11" s="847" t="s">
        <v>382</v>
      </c>
      <c r="V11" s="849"/>
      <c r="W11" s="847"/>
      <c r="X11" s="849"/>
      <c r="Y11" s="177"/>
      <c r="Z11" s="178"/>
      <c r="AA11" s="178"/>
      <c r="AB11" s="178"/>
      <c r="AC11" s="179"/>
      <c r="AD11" s="179"/>
      <c r="AE11" s="179">
        <v>0.12</v>
      </c>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376</v>
      </c>
      <c r="O12" s="849"/>
      <c r="P12" s="847" t="s">
        <v>165</v>
      </c>
      <c r="Q12" s="849"/>
      <c r="R12" s="571" t="s">
        <v>165</v>
      </c>
      <c r="S12" s="571"/>
      <c r="T12" s="571"/>
      <c r="U12" s="847" t="s">
        <v>393</v>
      </c>
      <c r="V12" s="849"/>
      <c r="W12" s="847"/>
      <c r="X12" s="849"/>
      <c r="Y12" s="177"/>
      <c r="Z12" s="178"/>
      <c r="AA12" s="178"/>
      <c r="AB12" s="178"/>
      <c r="AC12" s="179"/>
      <c r="AD12" s="179"/>
      <c r="AE12" s="179"/>
      <c r="AF12" s="179"/>
      <c r="AG12" s="179"/>
      <c r="AH12" s="179"/>
      <c r="AI12" s="179">
        <v>4.3499999999999996</v>
      </c>
      <c r="AJ12" s="179"/>
      <c r="AK12" s="847"/>
      <c r="AL12" s="848"/>
      <c r="AM12" s="848"/>
      <c r="AN12" s="848"/>
      <c r="AO12" s="849"/>
      <c r="AP12" s="2"/>
      <c r="AQ12" s="180">
        <f>IF(P12="材質劣化",2,IF(P12="漏水",3,1))</f>
        <v>3</v>
      </c>
    </row>
    <row r="13" spans="2:86" ht="12" customHeight="1" x14ac:dyDescent="0.15">
      <c r="B13" s="870"/>
      <c r="C13" s="875"/>
      <c r="D13" s="873"/>
      <c r="E13" s="873"/>
      <c r="F13" s="873"/>
      <c r="G13" s="873"/>
      <c r="H13" s="873"/>
      <c r="I13" s="873"/>
      <c r="J13" s="874"/>
      <c r="K13" s="176">
        <v>3</v>
      </c>
      <c r="L13" s="847" t="s">
        <v>175</v>
      </c>
      <c r="M13" s="849"/>
      <c r="N13" s="847" t="s">
        <v>420</v>
      </c>
      <c r="O13" s="849"/>
      <c r="P13" s="847" t="s">
        <v>377</v>
      </c>
      <c r="Q13" s="849"/>
      <c r="R13" s="274" t="s">
        <v>162</v>
      </c>
      <c r="S13" s="573"/>
      <c r="T13" s="275"/>
      <c r="U13" s="847" t="s">
        <v>393</v>
      </c>
      <c r="V13" s="849"/>
      <c r="W13" s="847"/>
      <c r="X13" s="849"/>
      <c r="Y13" s="177"/>
      <c r="Z13" s="178"/>
      <c r="AA13" s="178"/>
      <c r="AB13" s="178"/>
      <c r="AC13" s="179"/>
      <c r="AD13" s="179"/>
      <c r="AE13" s="179"/>
      <c r="AF13" s="179">
        <v>0.02</v>
      </c>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v>4</v>
      </c>
      <c r="L14" s="847" t="s">
        <v>396</v>
      </c>
      <c r="M14" s="849"/>
      <c r="N14" s="847" t="s">
        <v>399</v>
      </c>
      <c r="O14" s="849"/>
      <c r="P14" s="847" t="s">
        <v>165</v>
      </c>
      <c r="Q14" s="849"/>
      <c r="R14" s="274" t="s">
        <v>166</v>
      </c>
      <c r="S14" s="573"/>
      <c r="T14" s="275"/>
      <c r="U14" s="847" t="s">
        <v>393</v>
      </c>
      <c r="V14" s="849"/>
      <c r="W14" s="847"/>
      <c r="X14" s="849"/>
      <c r="Y14" s="177"/>
      <c r="Z14" s="178"/>
      <c r="AA14" s="178"/>
      <c r="AB14" s="178"/>
      <c r="AC14" s="179"/>
      <c r="AD14" s="179"/>
      <c r="AE14" s="179"/>
      <c r="AF14" s="179"/>
      <c r="AG14" s="179"/>
      <c r="AH14" s="179"/>
      <c r="AI14" s="179"/>
      <c r="AJ14" s="179">
        <v>1</v>
      </c>
      <c r="AK14" s="847" t="s">
        <v>734</v>
      </c>
      <c r="AL14" s="848"/>
      <c r="AM14" s="848"/>
      <c r="AN14" s="848"/>
      <c r="AO14" s="849"/>
      <c r="AP14" s="2"/>
      <c r="AQ14" s="180">
        <f t="shared" si="2"/>
        <v>3</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0.12</v>
      </c>
      <c r="AF35" s="181">
        <f t="shared" si="3"/>
        <v>0.02</v>
      </c>
      <c r="AG35" s="181">
        <f t="shared" si="3"/>
        <v>0</v>
      </c>
      <c r="AH35" s="181">
        <f t="shared" si="3"/>
        <v>0</v>
      </c>
      <c r="AI35" s="181">
        <f t="shared" si="3"/>
        <v>4.3499999999999996</v>
      </c>
      <c r="AJ35" s="182">
        <f t="shared" si="3"/>
        <v>1</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1</v>
      </c>
      <c r="AG37" s="839">
        <f t="shared" si="4"/>
        <v>0</v>
      </c>
      <c r="AH37" s="839">
        <f t="shared" si="4"/>
        <v>0</v>
      </c>
      <c r="AI37" s="839">
        <f t="shared" si="4"/>
        <v>1</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53" priority="3">
      <formula>$AQ11=2</formula>
    </cfRule>
  </conditionalFormatting>
  <conditionalFormatting sqref="Y11:AF34">
    <cfRule type="expression" dxfId="52" priority="2">
      <formula>$AQ11=3</formula>
    </cfRule>
  </conditionalFormatting>
  <conditionalFormatting sqref="AC11:AJ34">
    <cfRule type="expression" dxfId="51" priority="1">
      <formula>$AQ11=1</formula>
    </cfRule>
  </conditionalFormatting>
  <dataValidations count="2">
    <dataValidation type="list" allowBlank="1" showInputMessage="1" showErrorMessage="1" sqref="N11:O34" xr:uid="{C4962535-FD5E-4801-BB0B-54DF05DB9529}">
      <formula1>INDIRECT(L11)</formula1>
    </dataValidation>
    <dataValidation type="list" allowBlank="1" showInputMessage="1" showErrorMessage="1" sqref="Y11:AB34" xr:uid="{273B436D-09E6-4C6F-B273-16C86CAEA7FD}">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9E6D8-BEF0-49D9-883F-008533351100}">
  <sheetPr codeName="Sheet137"/>
  <dimension ref="B1:CH53"/>
  <sheetViews>
    <sheetView showGridLines="0" showZeros="0" view="pageBreakPreview" zoomScale="85" zoomScaleNormal="85" zoomScaleSheetLayoutView="85" workbookViewId="0">
      <selection activeCell="Y11" sqref="Y11:AB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S053</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2</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0.79</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248</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370</v>
      </c>
      <c r="V11" s="849"/>
      <c r="W11" s="847"/>
      <c r="X11" s="849"/>
      <c r="Y11" s="188"/>
      <c r="Z11" s="189"/>
      <c r="AA11" s="189"/>
      <c r="AB11" s="189"/>
      <c r="AC11" s="179"/>
      <c r="AD11" s="179"/>
      <c r="AE11" s="179"/>
      <c r="AF11" s="179"/>
      <c r="AG11" s="179"/>
      <c r="AH11" s="179"/>
      <c r="AI11" s="179"/>
      <c r="AJ11" s="179"/>
      <c r="AK11" s="847" t="s">
        <v>911</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v>2</v>
      </c>
      <c r="L12" s="847" t="s">
        <v>175</v>
      </c>
      <c r="M12" s="849"/>
      <c r="N12" s="847" t="s">
        <v>420</v>
      </c>
      <c r="O12" s="849"/>
      <c r="P12" s="847" t="s">
        <v>377</v>
      </c>
      <c r="Q12" s="849"/>
      <c r="R12" s="571" t="s">
        <v>162</v>
      </c>
      <c r="S12" s="571"/>
      <c r="T12" s="571"/>
      <c r="U12" s="847" t="s">
        <v>393</v>
      </c>
      <c r="V12" s="849"/>
      <c r="W12" s="847"/>
      <c r="X12" s="849"/>
      <c r="Y12" s="177"/>
      <c r="Z12" s="178"/>
      <c r="AA12" s="178"/>
      <c r="AB12" s="178"/>
      <c r="AC12" s="179"/>
      <c r="AD12" s="179"/>
      <c r="AE12" s="179"/>
      <c r="AF12" s="179">
        <v>7.0000000000000007E-2</v>
      </c>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390</v>
      </c>
      <c r="M13" s="849"/>
      <c r="N13" s="847" t="s">
        <v>391</v>
      </c>
      <c r="O13" s="849"/>
      <c r="P13" s="847" t="s">
        <v>377</v>
      </c>
      <c r="Q13" s="849"/>
      <c r="R13" s="274" t="s">
        <v>167</v>
      </c>
      <c r="S13" s="573"/>
      <c r="T13" s="275"/>
      <c r="U13" s="847" t="s">
        <v>393</v>
      </c>
      <c r="V13" s="849"/>
      <c r="W13" s="847"/>
      <c r="X13" s="849"/>
      <c r="Y13" s="177"/>
      <c r="Z13" s="178"/>
      <c r="AA13" s="178"/>
      <c r="AB13" s="178"/>
      <c r="AC13" s="179"/>
      <c r="AD13" s="179"/>
      <c r="AE13" s="179"/>
      <c r="AF13" s="179">
        <v>0.72</v>
      </c>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0.79</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2</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50" priority="3">
      <formula>$AQ11=2</formula>
    </cfRule>
  </conditionalFormatting>
  <conditionalFormatting sqref="Y11:AF34">
    <cfRule type="expression" dxfId="49" priority="2">
      <formula>$AQ11=3</formula>
    </cfRule>
  </conditionalFormatting>
  <conditionalFormatting sqref="AC11:AJ34">
    <cfRule type="expression" dxfId="48" priority="1">
      <formula>$AQ11=1</formula>
    </cfRule>
  </conditionalFormatting>
  <dataValidations count="2">
    <dataValidation type="list" allowBlank="1" showInputMessage="1" showErrorMessage="1" sqref="N11:O34" xr:uid="{17482958-AE41-4CD0-9B12-048A7D7D4537}">
      <formula1>INDIRECT(L11)</formula1>
    </dataValidation>
    <dataValidation type="list" allowBlank="1" showInputMessage="1" showErrorMessage="1" sqref="Y11:AB34" xr:uid="{F2303A73-0CEA-4BEF-9773-B61D3CD046D4}">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981AC-1246-4107-9F78-4BBDF8EBDF65}">
  <sheetPr codeName="Sheet138"/>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S054</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0.42</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250</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390</v>
      </c>
      <c r="M11" s="849"/>
      <c r="N11" s="847" t="s">
        <v>391</v>
      </c>
      <c r="O11" s="849"/>
      <c r="P11" s="847" t="s">
        <v>377</v>
      </c>
      <c r="Q11" s="849"/>
      <c r="R11" s="571" t="s">
        <v>167</v>
      </c>
      <c r="S11" s="571"/>
      <c r="T11" s="571"/>
      <c r="U11" s="847" t="s">
        <v>393</v>
      </c>
      <c r="V11" s="849"/>
      <c r="W11" s="847"/>
      <c r="X11" s="849"/>
      <c r="Y11" s="177"/>
      <c r="Z11" s="178"/>
      <c r="AA11" s="178"/>
      <c r="AB11" s="178"/>
      <c r="AC11" s="179"/>
      <c r="AD11" s="179"/>
      <c r="AE11" s="179"/>
      <c r="AF11" s="179">
        <v>0.42</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0.42</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47" priority="3">
      <formula>$AQ11=2</formula>
    </cfRule>
  </conditionalFormatting>
  <conditionalFormatting sqref="Y11:AF34">
    <cfRule type="expression" dxfId="46" priority="2">
      <formula>$AQ11=3</formula>
    </cfRule>
  </conditionalFormatting>
  <conditionalFormatting sqref="AC11:AJ34">
    <cfRule type="expression" dxfId="45" priority="1">
      <formula>$AQ11=1</formula>
    </cfRule>
  </conditionalFormatting>
  <dataValidations count="2">
    <dataValidation type="list" allowBlank="1" showInputMessage="1" showErrorMessage="1" sqref="N11:O34" xr:uid="{BDD85DBF-9A7F-4CF6-8CBB-DE3E545C531D}">
      <formula1>INDIRECT(L11)</formula1>
    </dataValidation>
    <dataValidation type="list" allowBlank="1" showInputMessage="1" showErrorMessage="1" sqref="Y11:AB34" xr:uid="{40CB4C60-A773-436C-A2C1-1E345DAA5786}">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F7822-4C77-4991-9431-949B34B6DE17}">
  <sheetPr codeName="Sheet139"/>
  <dimension ref="B1:CH53"/>
  <sheetViews>
    <sheetView showGridLines="0" showZeros="0" view="pageBreakPreview" zoomScale="85" zoomScaleNormal="85" zoomScaleSheetLayoutView="85" workbookViewId="0">
      <selection activeCell="Y15" sqref="Y15:AB1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S055</v>
      </c>
      <c r="AW5" s="166">
        <f>R7</f>
        <v>9</v>
      </c>
      <c r="AX5" s="167" t="str">
        <f>AM35</f>
        <v>Ⅱ</v>
      </c>
      <c r="AY5" s="167">
        <f>Y37</f>
        <v>0</v>
      </c>
      <c r="AZ5" s="167">
        <f t="shared" ref="AZ5:BJ5" si="0">Z37</f>
        <v>0</v>
      </c>
      <c r="BA5" s="167">
        <f t="shared" si="0"/>
        <v>0</v>
      </c>
      <c r="BB5" s="167">
        <f>AB37</f>
        <v>0</v>
      </c>
      <c r="BC5" s="167">
        <f t="shared" si="0"/>
        <v>0</v>
      </c>
      <c r="BD5" s="167">
        <f>AD37</f>
        <v>0</v>
      </c>
      <c r="BE5" s="167">
        <f>AE37</f>
        <v>2</v>
      </c>
      <c r="BF5" s="167">
        <f t="shared" si="0"/>
        <v>0</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0.05</v>
      </c>
      <c r="BR5" s="167">
        <f>AF35</f>
        <v>0</v>
      </c>
      <c r="BS5" s="167">
        <f>AG35</f>
        <v>0</v>
      </c>
      <c r="BT5" s="167">
        <f>AH35</f>
        <v>0</v>
      </c>
      <c r="BU5" s="167">
        <f>AI35</f>
        <v>0</v>
      </c>
      <c r="BV5" s="167">
        <f>AJ35</f>
        <v>5.28</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251</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407</v>
      </c>
      <c r="O12" s="849"/>
      <c r="P12" s="847" t="s">
        <v>377</v>
      </c>
      <c r="Q12" s="849"/>
      <c r="R12" s="571" t="s">
        <v>162</v>
      </c>
      <c r="S12" s="571"/>
      <c r="T12" s="571"/>
      <c r="U12" s="847" t="s">
        <v>382</v>
      </c>
      <c r="V12" s="849"/>
      <c r="W12" s="847"/>
      <c r="X12" s="849"/>
      <c r="Y12" s="177"/>
      <c r="Z12" s="178"/>
      <c r="AA12" s="178"/>
      <c r="AB12" s="178"/>
      <c r="AC12" s="179"/>
      <c r="AD12" s="179"/>
      <c r="AE12" s="179">
        <v>0.04</v>
      </c>
      <c r="AF12" s="179"/>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175</v>
      </c>
      <c r="M13" s="849"/>
      <c r="N13" s="847" t="s">
        <v>404</v>
      </c>
      <c r="O13" s="849"/>
      <c r="P13" s="847" t="s">
        <v>165</v>
      </c>
      <c r="Q13" s="849"/>
      <c r="R13" s="274" t="s">
        <v>165</v>
      </c>
      <c r="S13" s="573"/>
      <c r="T13" s="275"/>
      <c r="U13" s="847" t="s">
        <v>370</v>
      </c>
      <c r="V13" s="849"/>
      <c r="W13" s="847"/>
      <c r="X13" s="849"/>
      <c r="Y13" s="177"/>
      <c r="Z13" s="178"/>
      <c r="AA13" s="178"/>
      <c r="AB13" s="178"/>
      <c r="AC13" s="179"/>
      <c r="AD13" s="179"/>
      <c r="AE13" s="179"/>
      <c r="AF13" s="179"/>
      <c r="AG13" s="179"/>
      <c r="AH13" s="179"/>
      <c r="AI13" s="179"/>
      <c r="AJ13" s="179">
        <v>5.28</v>
      </c>
      <c r="AK13" s="847"/>
      <c r="AL13" s="848"/>
      <c r="AM13" s="848"/>
      <c r="AN13" s="848"/>
      <c r="AO13" s="849"/>
      <c r="AP13" s="2"/>
      <c r="AQ13" s="180">
        <f t="shared" ref="AQ13:AQ34" si="2">IF(P13="材質劣化",2,IF(P13="漏水",3,1))</f>
        <v>3</v>
      </c>
    </row>
    <row r="14" spans="2:86" ht="12" customHeight="1" x14ac:dyDescent="0.15">
      <c r="B14" s="870"/>
      <c r="C14" s="875"/>
      <c r="D14" s="873"/>
      <c r="E14" s="873"/>
      <c r="F14" s="873"/>
      <c r="G14" s="873"/>
      <c r="H14" s="873"/>
      <c r="I14" s="873"/>
      <c r="J14" s="874"/>
      <c r="K14" s="176">
        <v>4</v>
      </c>
      <c r="L14" s="847" t="s">
        <v>175</v>
      </c>
      <c r="M14" s="849"/>
      <c r="N14" s="847" t="s">
        <v>376</v>
      </c>
      <c r="O14" s="849"/>
      <c r="P14" s="847" t="s">
        <v>377</v>
      </c>
      <c r="Q14" s="849"/>
      <c r="R14" s="274" t="s">
        <v>162</v>
      </c>
      <c r="S14" s="573"/>
      <c r="T14" s="275"/>
      <c r="U14" s="847" t="s">
        <v>382</v>
      </c>
      <c r="V14" s="849"/>
      <c r="W14" s="847"/>
      <c r="X14" s="849"/>
      <c r="Y14" s="177"/>
      <c r="Z14" s="178"/>
      <c r="AA14" s="178"/>
      <c r="AB14" s="178"/>
      <c r="AC14" s="179"/>
      <c r="AD14" s="179"/>
      <c r="AE14" s="179">
        <v>0.01</v>
      </c>
      <c r="AF14" s="179"/>
      <c r="AG14" s="179"/>
      <c r="AH14" s="179"/>
      <c r="AI14" s="179"/>
      <c r="AJ14" s="179"/>
      <c r="AK14" s="847"/>
      <c r="AL14" s="848"/>
      <c r="AM14" s="848"/>
      <c r="AN14" s="848"/>
      <c r="AO14" s="849"/>
      <c r="AP14" s="2"/>
      <c r="AQ14" s="180">
        <f t="shared" si="2"/>
        <v>2</v>
      </c>
    </row>
    <row r="15" spans="2:86" ht="12" customHeight="1" x14ac:dyDescent="0.15">
      <c r="B15" s="870"/>
      <c r="C15" s="875"/>
      <c r="D15" s="873"/>
      <c r="E15" s="873"/>
      <c r="F15" s="873"/>
      <c r="G15" s="873"/>
      <c r="H15" s="873"/>
      <c r="I15" s="873"/>
      <c r="J15" s="874"/>
      <c r="K15" s="176">
        <v>5</v>
      </c>
      <c r="L15" s="847" t="s">
        <v>396</v>
      </c>
      <c r="M15" s="849"/>
      <c r="N15" s="847" t="s">
        <v>401</v>
      </c>
      <c r="O15" s="849"/>
      <c r="P15" s="847" t="s">
        <v>900</v>
      </c>
      <c r="Q15" s="849"/>
      <c r="R15" s="274" t="s">
        <v>895</v>
      </c>
      <c r="S15" s="573"/>
      <c r="T15" s="275"/>
      <c r="U15" s="847" t="s">
        <v>393</v>
      </c>
      <c r="V15" s="849"/>
      <c r="W15" s="847"/>
      <c r="X15" s="849"/>
      <c r="Y15" s="188"/>
      <c r="Z15" s="189"/>
      <c r="AA15" s="189"/>
      <c r="AB15" s="189"/>
      <c r="AC15" s="179"/>
      <c r="AD15" s="179"/>
      <c r="AE15" s="179"/>
      <c r="AF15" s="179"/>
      <c r="AG15" s="179"/>
      <c r="AH15" s="179"/>
      <c r="AI15" s="179"/>
      <c r="AJ15" s="179"/>
      <c r="AK15" s="847" t="s">
        <v>928</v>
      </c>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0.05</v>
      </c>
      <c r="AF35" s="181">
        <f t="shared" si="3"/>
        <v>0</v>
      </c>
      <c r="AG35" s="181">
        <f t="shared" si="3"/>
        <v>0</v>
      </c>
      <c r="AH35" s="181">
        <f t="shared" si="3"/>
        <v>0</v>
      </c>
      <c r="AI35" s="181">
        <f t="shared" si="3"/>
        <v>0</v>
      </c>
      <c r="AJ35" s="182">
        <f t="shared" si="3"/>
        <v>5.28</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2</v>
      </c>
      <c r="AF37" s="839">
        <f t="shared" si="4"/>
        <v>0</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44" priority="3">
      <formula>$AQ11=2</formula>
    </cfRule>
  </conditionalFormatting>
  <conditionalFormatting sqref="Y11:AF34">
    <cfRule type="expression" dxfId="43" priority="2">
      <formula>$AQ11=3</formula>
    </cfRule>
  </conditionalFormatting>
  <conditionalFormatting sqref="AC11:AJ34">
    <cfRule type="expression" dxfId="42" priority="1">
      <formula>$AQ11=1</formula>
    </cfRule>
  </conditionalFormatting>
  <dataValidations count="2">
    <dataValidation type="list" allowBlank="1" showInputMessage="1" showErrorMessage="1" sqref="N11:O34" xr:uid="{824CDC82-D4BA-4021-AF68-7B7A819760EF}">
      <formula1>INDIRECT(L11)</formula1>
    </dataValidation>
    <dataValidation type="list" allowBlank="1" showInputMessage="1" showErrorMessage="1" sqref="Y11:AB34" xr:uid="{19454850-2CA1-4B22-AB46-F7B2B08C243C}">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FFCF0-791C-4F7C-AC7D-6823056BCECF}">
  <sheetPr codeName="Sheet140"/>
  <dimension ref="B1:CH53"/>
  <sheetViews>
    <sheetView showGridLines="0" showZeros="0" view="pageBreakPreview" zoomScale="85" zoomScaleNormal="85" zoomScaleSheetLayoutView="85" workbookViewId="0">
      <selection activeCell="Y13" sqref="Y13:AB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S056</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2</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14.63</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252</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396</v>
      </c>
      <c r="M11" s="849"/>
      <c r="N11" s="847" t="s">
        <v>401</v>
      </c>
      <c r="O11" s="849"/>
      <c r="P11" s="847" t="s">
        <v>900</v>
      </c>
      <c r="Q11" s="849"/>
      <c r="R11" s="571" t="s">
        <v>895</v>
      </c>
      <c r="S11" s="571"/>
      <c r="T11" s="571"/>
      <c r="U11" s="847" t="s">
        <v>370</v>
      </c>
      <c r="V11" s="849"/>
      <c r="W11" s="847"/>
      <c r="X11" s="849"/>
      <c r="Y11" s="188"/>
      <c r="Z11" s="189"/>
      <c r="AA11" s="189"/>
      <c r="AB11" s="189"/>
      <c r="AC11" s="179"/>
      <c r="AD11" s="179"/>
      <c r="AE11" s="179"/>
      <c r="AF11" s="179"/>
      <c r="AG11" s="179"/>
      <c r="AH11" s="179"/>
      <c r="AI11" s="179"/>
      <c r="AJ11" s="179"/>
      <c r="AK11" s="847" t="s">
        <v>920</v>
      </c>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v>2</v>
      </c>
      <c r="L12" s="847" t="s">
        <v>175</v>
      </c>
      <c r="M12" s="849"/>
      <c r="N12" s="847" t="s">
        <v>420</v>
      </c>
      <c r="O12" s="849"/>
      <c r="P12" s="847" t="s">
        <v>165</v>
      </c>
      <c r="Q12" s="849"/>
      <c r="R12" s="571" t="s">
        <v>165</v>
      </c>
      <c r="S12" s="571"/>
      <c r="T12" s="571"/>
      <c r="U12" s="847" t="s">
        <v>393</v>
      </c>
      <c r="V12" s="849"/>
      <c r="W12" s="847"/>
      <c r="X12" s="849"/>
      <c r="Y12" s="177"/>
      <c r="Z12" s="178"/>
      <c r="AA12" s="178"/>
      <c r="AB12" s="178"/>
      <c r="AC12" s="179"/>
      <c r="AD12" s="179"/>
      <c r="AE12" s="179"/>
      <c r="AF12" s="179"/>
      <c r="AG12" s="179"/>
      <c r="AH12" s="179"/>
      <c r="AI12" s="179"/>
      <c r="AJ12" s="179">
        <v>13.63</v>
      </c>
      <c r="AK12" s="847"/>
      <c r="AL12" s="848"/>
      <c r="AM12" s="848"/>
      <c r="AN12" s="848"/>
      <c r="AO12" s="849"/>
      <c r="AP12" s="2"/>
      <c r="AQ12" s="180">
        <f>IF(P12="材質劣化",2,IF(P12="漏水",3,1))</f>
        <v>3</v>
      </c>
    </row>
    <row r="13" spans="2:86" ht="12" customHeight="1" x14ac:dyDescent="0.15">
      <c r="B13" s="870"/>
      <c r="C13" s="875"/>
      <c r="D13" s="873"/>
      <c r="E13" s="873"/>
      <c r="F13" s="873"/>
      <c r="G13" s="873"/>
      <c r="H13" s="873"/>
      <c r="I13" s="873"/>
      <c r="J13" s="874"/>
      <c r="K13" s="176">
        <v>3</v>
      </c>
      <c r="L13" s="847" t="s">
        <v>396</v>
      </c>
      <c r="M13" s="849"/>
      <c r="N13" s="847" t="s">
        <v>401</v>
      </c>
      <c r="O13" s="849"/>
      <c r="P13" s="847" t="s">
        <v>900</v>
      </c>
      <c r="Q13" s="849"/>
      <c r="R13" s="274" t="s">
        <v>895</v>
      </c>
      <c r="S13" s="573"/>
      <c r="T13" s="275"/>
      <c r="U13" s="847" t="s">
        <v>393</v>
      </c>
      <c r="V13" s="849"/>
      <c r="W13" s="847"/>
      <c r="X13" s="849"/>
      <c r="Y13" s="188"/>
      <c r="Z13" s="189"/>
      <c r="AA13" s="189"/>
      <c r="AB13" s="189"/>
      <c r="AC13" s="179"/>
      <c r="AD13" s="179"/>
      <c r="AE13" s="179"/>
      <c r="AF13" s="179"/>
      <c r="AG13" s="179"/>
      <c r="AH13" s="179"/>
      <c r="AI13" s="179"/>
      <c r="AJ13" s="179"/>
      <c r="AK13" s="847" t="s">
        <v>927</v>
      </c>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v>4</v>
      </c>
      <c r="L14" s="847" t="s">
        <v>396</v>
      </c>
      <c r="M14" s="849"/>
      <c r="N14" s="847" t="s">
        <v>399</v>
      </c>
      <c r="O14" s="849"/>
      <c r="P14" s="847" t="s">
        <v>165</v>
      </c>
      <c r="Q14" s="849"/>
      <c r="R14" s="274" t="s">
        <v>166</v>
      </c>
      <c r="S14" s="573"/>
      <c r="T14" s="275"/>
      <c r="U14" s="847" t="s">
        <v>393</v>
      </c>
      <c r="V14" s="849"/>
      <c r="W14" s="847"/>
      <c r="X14" s="849"/>
      <c r="Y14" s="177"/>
      <c r="Z14" s="178"/>
      <c r="AA14" s="178"/>
      <c r="AB14" s="178"/>
      <c r="AC14" s="179"/>
      <c r="AD14" s="179"/>
      <c r="AE14" s="179"/>
      <c r="AF14" s="179"/>
      <c r="AG14" s="179"/>
      <c r="AH14" s="179"/>
      <c r="AI14" s="179"/>
      <c r="AJ14" s="179">
        <v>1</v>
      </c>
      <c r="AK14" s="847" t="s">
        <v>748</v>
      </c>
      <c r="AL14" s="848"/>
      <c r="AM14" s="848"/>
      <c r="AN14" s="848"/>
      <c r="AO14" s="849"/>
      <c r="AP14" s="2"/>
      <c r="AQ14" s="180">
        <f t="shared" si="2"/>
        <v>3</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14.63</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2</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41" priority="3">
      <formula>$AQ11=2</formula>
    </cfRule>
  </conditionalFormatting>
  <conditionalFormatting sqref="Y11:AF34">
    <cfRule type="expression" dxfId="40" priority="2">
      <formula>$AQ11=3</formula>
    </cfRule>
  </conditionalFormatting>
  <conditionalFormatting sqref="AC11:AJ34">
    <cfRule type="expression" dxfId="39" priority="1">
      <formula>$AQ11=1</formula>
    </cfRule>
  </conditionalFormatting>
  <dataValidations count="2">
    <dataValidation type="list" allowBlank="1" showInputMessage="1" showErrorMessage="1" sqref="N11:O34" xr:uid="{97E2E537-A47C-4ED5-8A5B-ACCC937F3E7D}">
      <formula1>INDIRECT(L11)</formula1>
    </dataValidation>
    <dataValidation type="list" allowBlank="1" showInputMessage="1" showErrorMessage="1" sqref="Y11:AB34" xr:uid="{F4314665-FF4F-499E-8259-2B8172A5D87D}">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B97A1-41DD-41B6-A013-3FE14CEEA34B}">
  <sheetPr codeName="Sheet141"/>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S057</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2</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35.200000000000003</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253</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379</v>
      </c>
      <c r="O12" s="849"/>
      <c r="P12" s="847" t="s">
        <v>165</v>
      </c>
      <c r="Q12" s="849"/>
      <c r="R12" s="571" t="s">
        <v>165</v>
      </c>
      <c r="S12" s="571"/>
      <c r="T12" s="571"/>
      <c r="U12" s="847" t="s">
        <v>393</v>
      </c>
      <c r="V12" s="849"/>
      <c r="W12" s="847"/>
      <c r="X12" s="849"/>
      <c r="Y12" s="177"/>
      <c r="Z12" s="178"/>
      <c r="AA12" s="178"/>
      <c r="AB12" s="178"/>
      <c r="AC12" s="179"/>
      <c r="AD12" s="179"/>
      <c r="AE12" s="179"/>
      <c r="AF12" s="179"/>
      <c r="AG12" s="179"/>
      <c r="AH12" s="179"/>
      <c r="AI12" s="179"/>
      <c r="AJ12" s="179">
        <v>34.200000000000003</v>
      </c>
      <c r="AK12" s="847"/>
      <c r="AL12" s="848"/>
      <c r="AM12" s="848"/>
      <c r="AN12" s="848"/>
      <c r="AO12" s="849"/>
      <c r="AP12" s="2"/>
      <c r="AQ12" s="180">
        <f>IF(P12="材質劣化",2,IF(P12="漏水",3,1))</f>
        <v>3</v>
      </c>
    </row>
    <row r="13" spans="2:86" ht="12" customHeight="1" x14ac:dyDescent="0.15">
      <c r="B13" s="870"/>
      <c r="C13" s="875"/>
      <c r="D13" s="873"/>
      <c r="E13" s="873"/>
      <c r="F13" s="873"/>
      <c r="G13" s="873"/>
      <c r="H13" s="873"/>
      <c r="I13" s="873"/>
      <c r="J13" s="874"/>
      <c r="K13" s="176">
        <v>3</v>
      </c>
      <c r="L13" s="847" t="s">
        <v>396</v>
      </c>
      <c r="M13" s="849"/>
      <c r="N13" s="847" t="s">
        <v>399</v>
      </c>
      <c r="O13" s="849"/>
      <c r="P13" s="847" t="s">
        <v>165</v>
      </c>
      <c r="Q13" s="849"/>
      <c r="R13" s="274" t="s">
        <v>166</v>
      </c>
      <c r="S13" s="573"/>
      <c r="T13" s="275"/>
      <c r="U13" s="847" t="s">
        <v>393</v>
      </c>
      <c r="V13" s="849"/>
      <c r="W13" s="847"/>
      <c r="X13" s="849"/>
      <c r="Y13" s="177"/>
      <c r="Z13" s="178"/>
      <c r="AA13" s="178"/>
      <c r="AB13" s="178"/>
      <c r="AC13" s="179"/>
      <c r="AD13" s="179"/>
      <c r="AE13" s="179"/>
      <c r="AF13" s="179"/>
      <c r="AG13" s="179"/>
      <c r="AH13" s="179"/>
      <c r="AI13" s="179"/>
      <c r="AJ13" s="179">
        <v>1</v>
      </c>
      <c r="AK13" s="847" t="s">
        <v>752</v>
      </c>
      <c r="AL13" s="848"/>
      <c r="AM13" s="848"/>
      <c r="AN13" s="848"/>
      <c r="AO13" s="849"/>
      <c r="AP13" s="2"/>
      <c r="AQ13" s="180">
        <f t="shared" ref="AQ13:AQ34" si="2">IF(P13="材質劣化",2,IF(P13="漏水",3,1))</f>
        <v>3</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35.200000000000003</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2</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38" priority="3">
      <formula>$AQ11=2</formula>
    </cfRule>
  </conditionalFormatting>
  <conditionalFormatting sqref="Y11:AF34">
    <cfRule type="expression" dxfId="37" priority="2">
      <formula>$AQ11=3</formula>
    </cfRule>
  </conditionalFormatting>
  <conditionalFormatting sqref="AC11:AJ34">
    <cfRule type="expression" dxfId="36" priority="1">
      <formula>$AQ11=1</formula>
    </cfRule>
  </conditionalFormatting>
  <dataValidations count="2">
    <dataValidation type="list" allowBlank="1" showInputMessage="1" showErrorMessage="1" sqref="N11:O34" xr:uid="{DF4BAF87-189A-4C86-A32C-9F0DBE8BDAFA}">
      <formula1>INDIRECT(L11)</formula1>
    </dataValidation>
    <dataValidation type="list" allowBlank="1" showInputMessage="1" showErrorMessage="1" sqref="Y11:AB34" xr:uid="{741C9EBB-62E1-4517-A9D5-86E5ED9E273A}">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5758F-3AC7-4180-9FCC-5470A5FA5577}">
  <sheetPr codeName="Sheet142"/>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S058</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1</v>
      </c>
      <c r="BG5" s="167">
        <f t="shared" si="0"/>
        <v>0</v>
      </c>
      <c r="BH5" s="167">
        <f t="shared" si="0"/>
        <v>0</v>
      </c>
      <c r="BI5" s="167">
        <f>AI37</f>
        <v>0</v>
      </c>
      <c r="BJ5" s="167">
        <f t="shared" si="0"/>
        <v>3</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0.8</v>
      </c>
      <c r="BS5" s="167">
        <f>AG35</f>
        <v>0</v>
      </c>
      <c r="BT5" s="167">
        <f>AH35</f>
        <v>0</v>
      </c>
      <c r="BU5" s="167">
        <f>AI35</f>
        <v>0</v>
      </c>
      <c r="BV5" s="167">
        <f>AJ35</f>
        <v>20.46</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254</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376</v>
      </c>
      <c r="O11" s="849"/>
      <c r="P11" s="847" t="s">
        <v>377</v>
      </c>
      <c r="Q11" s="849"/>
      <c r="R11" s="571" t="s">
        <v>167</v>
      </c>
      <c r="S11" s="571"/>
      <c r="T11" s="571"/>
      <c r="U11" s="847" t="s">
        <v>370</v>
      </c>
      <c r="V11" s="849"/>
      <c r="W11" s="847"/>
      <c r="X11" s="849"/>
      <c r="Y11" s="177"/>
      <c r="Z11" s="178"/>
      <c r="AA11" s="178"/>
      <c r="AB11" s="178"/>
      <c r="AC11" s="179"/>
      <c r="AD11" s="179"/>
      <c r="AE11" s="179"/>
      <c r="AF11" s="179">
        <v>0.8</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420</v>
      </c>
      <c r="O12" s="849"/>
      <c r="P12" s="847" t="s">
        <v>165</v>
      </c>
      <c r="Q12" s="849"/>
      <c r="R12" s="571" t="s">
        <v>165</v>
      </c>
      <c r="S12" s="571"/>
      <c r="T12" s="571"/>
      <c r="U12" s="847" t="s">
        <v>370</v>
      </c>
      <c r="V12" s="849"/>
      <c r="W12" s="847"/>
      <c r="X12" s="849"/>
      <c r="Y12" s="177"/>
      <c r="Z12" s="178"/>
      <c r="AA12" s="178"/>
      <c r="AB12" s="178"/>
      <c r="AC12" s="179"/>
      <c r="AD12" s="179"/>
      <c r="AE12" s="179"/>
      <c r="AF12" s="179"/>
      <c r="AG12" s="179"/>
      <c r="AH12" s="179"/>
      <c r="AI12" s="179"/>
      <c r="AJ12" s="179">
        <v>4.8099999999999996</v>
      </c>
      <c r="AK12" s="847"/>
      <c r="AL12" s="848"/>
      <c r="AM12" s="848"/>
      <c r="AN12" s="848"/>
      <c r="AO12" s="849"/>
      <c r="AP12" s="2"/>
      <c r="AQ12" s="180">
        <f>IF(P12="材質劣化",2,IF(P12="漏水",3,1))</f>
        <v>3</v>
      </c>
    </row>
    <row r="13" spans="2:86" ht="12" customHeight="1" x14ac:dyDescent="0.15">
      <c r="B13" s="870"/>
      <c r="C13" s="875"/>
      <c r="D13" s="873"/>
      <c r="E13" s="873"/>
      <c r="F13" s="873"/>
      <c r="G13" s="873"/>
      <c r="H13" s="873"/>
      <c r="I13" s="873"/>
      <c r="J13" s="874"/>
      <c r="K13" s="176">
        <v>3</v>
      </c>
      <c r="L13" s="847" t="s">
        <v>175</v>
      </c>
      <c r="M13" s="849"/>
      <c r="N13" s="847" t="s">
        <v>420</v>
      </c>
      <c r="O13" s="849"/>
      <c r="P13" s="847" t="s">
        <v>165</v>
      </c>
      <c r="Q13" s="849"/>
      <c r="R13" s="274" t="s">
        <v>165</v>
      </c>
      <c r="S13" s="573"/>
      <c r="T13" s="275"/>
      <c r="U13" s="847" t="s">
        <v>393</v>
      </c>
      <c r="V13" s="849"/>
      <c r="W13" s="847"/>
      <c r="X13" s="849"/>
      <c r="Y13" s="177"/>
      <c r="Z13" s="178"/>
      <c r="AA13" s="178"/>
      <c r="AB13" s="178"/>
      <c r="AC13" s="179"/>
      <c r="AD13" s="179"/>
      <c r="AE13" s="179"/>
      <c r="AF13" s="179"/>
      <c r="AG13" s="179"/>
      <c r="AH13" s="179"/>
      <c r="AI13" s="179"/>
      <c r="AJ13" s="179">
        <v>14.65</v>
      </c>
      <c r="AK13" s="847"/>
      <c r="AL13" s="848"/>
      <c r="AM13" s="848"/>
      <c r="AN13" s="848"/>
      <c r="AO13" s="849"/>
      <c r="AP13" s="2"/>
      <c r="AQ13" s="180">
        <f t="shared" ref="AQ13:AQ34" si="2">IF(P13="材質劣化",2,IF(P13="漏水",3,1))</f>
        <v>3</v>
      </c>
    </row>
    <row r="14" spans="2:86" ht="12" customHeight="1" x14ac:dyDescent="0.15">
      <c r="B14" s="870"/>
      <c r="C14" s="875"/>
      <c r="D14" s="873"/>
      <c r="E14" s="873"/>
      <c r="F14" s="873"/>
      <c r="G14" s="873"/>
      <c r="H14" s="873"/>
      <c r="I14" s="873"/>
      <c r="J14" s="874"/>
      <c r="K14" s="176">
        <v>4</v>
      </c>
      <c r="L14" s="847" t="s">
        <v>396</v>
      </c>
      <c r="M14" s="849"/>
      <c r="N14" s="847" t="s">
        <v>399</v>
      </c>
      <c r="O14" s="849"/>
      <c r="P14" s="847" t="s">
        <v>165</v>
      </c>
      <c r="Q14" s="849"/>
      <c r="R14" s="274" t="s">
        <v>166</v>
      </c>
      <c r="S14" s="573"/>
      <c r="T14" s="275"/>
      <c r="U14" s="847" t="s">
        <v>393</v>
      </c>
      <c r="V14" s="849"/>
      <c r="W14" s="847"/>
      <c r="X14" s="849"/>
      <c r="Y14" s="177"/>
      <c r="Z14" s="178"/>
      <c r="AA14" s="178"/>
      <c r="AB14" s="178"/>
      <c r="AC14" s="179"/>
      <c r="AD14" s="179"/>
      <c r="AE14" s="179"/>
      <c r="AF14" s="179"/>
      <c r="AG14" s="179"/>
      <c r="AH14" s="179"/>
      <c r="AI14" s="179"/>
      <c r="AJ14" s="179">
        <v>1</v>
      </c>
      <c r="AK14" s="847" t="s">
        <v>759</v>
      </c>
      <c r="AL14" s="848"/>
      <c r="AM14" s="848"/>
      <c r="AN14" s="848"/>
      <c r="AO14" s="849"/>
      <c r="AP14" s="2"/>
      <c r="AQ14" s="180">
        <f t="shared" si="2"/>
        <v>3</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0.8</v>
      </c>
      <c r="AG35" s="181">
        <f t="shared" si="3"/>
        <v>0</v>
      </c>
      <c r="AH35" s="181">
        <f t="shared" si="3"/>
        <v>0</v>
      </c>
      <c r="AI35" s="181">
        <f t="shared" si="3"/>
        <v>0</v>
      </c>
      <c r="AJ35" s="182">
        <f t="shared" si="3"/>
        <v>20.46</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3</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35" priority="3">
      <formula>$AQ11=2</formula>
    </cfRule>
  </conditionalFormatting>
  <conditionalFormatting sqref="Y11:AF34">
    <cfRule type="expression" dxfId="34" priority="2">
      <formula>$AQ11=3</formula>
    </cfRule>
  </conditionalFormatting>
  <conditionalFormatting sqref="AC11:AJ34">
    <cfRule type="expression" dxfId="33" priority="1">
      <formula>$AQ11=1</formula>
    </cfRule>
  </conditionalFormatting>
  <dataValidations count="2">
    <dataValidation type="list" allowBlank="1" showInputMessage="1" showErrorMessage="1" sqref="N11:O34" xr:uid="{B26F6829-AA6E-4417-831C-2CAD94AFAF00}">
      <formula1>INDIRECT(L11)</formula1>
    </dataValidation>
    <dataValidation type="list" allowBlank="1" showInputMessage="1" showErrorMessage="1" sqref="Y11:AB34" xr:uid="{75D405BB-BE4E-4957-8722-0FA11684CC3A}">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07EEC-FC5F-4E2B-AB88-9EF3FD7C83CF}">
  <sheetPr codeName="Sheet143"/>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S059</v>
      </c>
      <c r="AW5" s="166">
        <f>R7</f>
        <v>9</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255</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c r="L11" s="847"/>
      <c r="M11" s="849"/>
      <c r="N11" s="847"/>
      <c r="O11" s="849"/>
      <c r="P11" s="847"/>
      <c r="Q11" s="849"/>
      <c r="R11" s="571"/>
      <c r="S11" s="571"/>
      <c r="T11" s="571"/>
      <c r="U11" s="847"/>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32" priority="3">
      <formula>$AQ11=2</formula>
    </cfRule>
  </conditionalFormatting>
  <conditionalFormatting sqref="Y11:AF34">
    <cfRule type="expression" dxfId="31" priority="2">
      <formula>$AQ11=3</formula>
    </cfRule>
  </conditionalFormatting>
  <conditionalFormatting sqref="AC11:AJ34">
    <cfRule type="expression" dxfId="30" priority="1">
      <formula>$AQ11=1</formula>
    </cfRule>
  </conditionalFormatting>
  <dataValidations count="2">
    <dataValidation type="list" allowBlank="1" showInputMessage="1" showErrorMessage="1" sqref="N11:O34" xr:uid="{A643AA38-F4E1-494B-A78A-FEB4396C6C59}">
      <formula1>INDIRECT(L11)</formula1>
    </dataValidation>
    <dataValidation type="list" allowBlank="1" showInputMessage="1" showErrorMessage="1" sqref="Y11:AB34" xr:uid="{6D6F1C39-1A59-4ABE-B7B6-83CAFBE647A8}">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DA492-8074-4DB2-88C7-EAEF1D187688}">
  <sheetPr codeName="Sheet144"/>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S060</v>
      </c>
      <c r="AW5" s="166">
        <f>R7</f>
        <v>9</v>
      </c>
      <c r="AX5" s="167" t="str">
        <f>AM35</f>
        <v>Ⅱ</v>
      </c>
      <c r="AY5" s="167">
        <f>Y37</f>
        <v>0</v>
      </c>
      <c r="AZ5" s="167">
        <f t="shared" ref="AZ5:BJ5" si="0">Z37</f>
        <v>0</v>
      </c>
      <c r="BA5" s="167">
        <f t="shared" si="0"/>
        <v>0</v>
      </c>
      <c r="BB5" s="167">
        <f>AB37</f>
        <v>0</v>
      </c>
      <c r="BC5" s="167">
        <f t="shared" si="0"/>
        <v>0</v>
      </c>
      <c r="BD5" s="167">
        <f>AD37</f>
        <v>0</v>
      </c>
      <c r="BE5" s="167">
        <f>AE37</f>
        <v>1</v>
      </c>
      <c r="BF5" s="167">
        <f t="shared" si="0"/>
        <v>2</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0.06</v>
      </c>
      <c r="BR5" s="167">
        <f>AF35</f>
        <v>7.0000000000000007E-2</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257</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407</v>
      </c>
      <c r="O11" s="849"/>
      <c r="P11" s="847" t="s">
        <v>377</v>
      </c>
      <c r="Q11" s="849"/>
      <c r="R11" s="571" t="s">
        <v>163</v>
      </c>
      <c r="S11" s="571"/>
      <c r="T11" s="571"/>
      <c r="U11" s="847" t="s">
        <v>382</v>
      </c>
      <c r="V11" s="849"/>
      <c r="W11" s="847"/>
      <c r="X11" s="849"/>
      <c r="Y11" s="177"/>
      <c r="Z11" s="178"/>
      <c r="AA11" s="178"/>
      <c r="AB11" s="178"/>
      <c r="AC11" s="179"/>
      <c r="AD11" s="179"/>
      <c r="AE11" s="179">
        <v>0.06</v>
      </c>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477</v>
      </c>
      <c r="O12" s="849"/>
      <c r="P12" s="847" t="s">
        <v>900</v>
      </c>
      <c r="Q12" s="849"/>
      <c r="R12" s="571" t="s">
        <v>895</v>
      </c>
      <c r="S12" s="571"/>
      <c r="T12" s="571"/>
      <c r="U12" s="847" t="s">
        <v>370</v>
      </c>
      <c r="V12" s="849"/>
      <c r="W12" s="847"/>
      <c r="X12" s="849"/>
      <c r="Y12" s="188"/>
      <c r="Z12" s="189"/>
      <c r="AA12" s="189"/>
      <c r="AB12" s="189"/>
      <c r="AC12" s="179"/>
      <c r="AD12" s="179"/>
      <c r="AE12" s="179"/>
      <c r="AF12" s="179"/>
      <c r="AG12" s="179"/>
      <c r="AH12" s="179"/>
      <c r="AI12" s="179"/>
      <c r="AJ12" s="179"/>
      <c r="AK12" s="847" t="s">
        <v>929</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v>3</v>
      </c>
      <c r="L13" s="847" t="s">
        <v>175</v>
      </c>
      <c r="M13" s="849"/>
      <c r="N13" s="847" t="s">
        <v>379</v>
      </c>
      <c r="O13" s="849"/>
      <c r="P13" s="847" t="s">
        <v>377</v>
      </c>
      <c r="Q13" s="849"/>
      <c r="R13" s="274" t="s">
        <v>162</v>
      </c>
      <c r="S13" s="573"/>
      <c r="T13" s="275"/>
      <c r="U13" s="847" t="s">
        <v>393</v>
      </c>
      <c r="V13" s="849"/>
      <c r="W13" s="847"/>
      <c r="X13" s="849"/>
      <c r="Y13" s="177"/>
      <c r="Z13" s="178"/>
      <c r="AA13" s="178"/>
      <c r="AB13" s="178"/>
      <c r="AC13" s="179"/>
      <c r="AD13" s="179"/>
      <c r="AE13" s="179"/>
      <c r="AF13" s="179">
        <v>0.02</v>
      </c>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v>4</v>
      </c>
      <c r="L14" s="847" t="s">
        <v>175</v>
      </c>
      <c r="M14" s="849"/>
      <c r="N14" s="847" t="s">
        <v>379</v>
      </c>
      <c r="O14" s="849"/>
      <c r="P14" s="847" t="s">
        <v>377</v>
      </c>
      <c r="Q14" s="849"/>
      <c r="R14" s="274" t="s">
        <v>162</v>
      </c>
      <c r="S14" s="573"/>
      <c r="T14" s="275"/>
      <c r="U14" s="847" t="s">
        <v>393</v>
      </c>
      <c r="V14" s="849"/>
      <c r="W14" s="847"/>
      <c r="X14" s="849"/>
      <c r="Y14" s="177"/>
      <c r="Z14" s="178"/>
      <c r="AA14" s="178"/>
      <c r="AB14" s="178"/>
      <c r="AC14" s="179"/>
      <c r="AD14" s="179"/>
      <c r="AE14" s="179"/>
      <c r="AF14" s="179">
        <v>0.05</v>
      </c>
      <c r="AG14" s="179"/>
      <c r="AH14" s="179"/>
      <c r="AI14" s="179"/>
      <c r="AJ14" s="179"/>
      <c r="AK14" s="847"/>
      <c r="AL14" s="848"/>
      <c r="AM14" s="848"/>
      <c r="AN14" s="848"/>
      <c r="AO14" s="849"/>
      <c r="AP14" s="2"/>
      <c r="AQ14" s="180">
        <f t="shared" si="2"/>
        <v>2</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0.06</v>
      </c>
      <c r="AF35" s="181">
        <f t="shared" si="3"/>
        <v>7.0000000000000007E-2</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2</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29" priority="3">
      <formula>$AQ11=2</formula>
    </cfRule>
  </conditionalFormatting>
  <conditionalFormatting sqref="Y11:AF34">
    <cfRule type="expression" dxfId="28" priority="2">
      <formula>$AQ11=3</formula>
    </cfRule>
  </conditionalFormatting>
  <conditionalFormatting sqref="AC11:AJ34">
    <cfRule type="expression" dxfId="27" priority="1">
      <formula>$AQ11=1</formula>
    </cfRule>
  </conditionalFormatting>
  <dataValidations count="2">
    <dataValidation type="list" allowBlank="1" showInputMessage="1" showErrorMessage="1" sqref="N11:O34" xr:uid="{99BB5693-1D2F-419C-817A-C5A2E40FB854}">
      <formula1>INDIRECT(L11)</formula1>
    </dataValidation>
    <dataValidation type="list" allowBlank="1" showInputMessage="1" showErrorMessage="1" sqref="Y11:AB34" xr:uid="{E03C80A6-2C3A-4EA6-9E88-9BDE67763179}">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54B0-E94B-48E0-8B4A-DD2C96BE9FBA}">
  <sheetPr codeName="Sheet145"/>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S061</v>
      </c>
      <c r="AW5" s="166">
        <f>R7</f>
        <v>9</v>
      </c>
      <c r="AX5" s="167" t="str">
        <f>AM35</f>
        <v>Ⅱ</v>
      </c>
      <c r="AY5" s="167">
        <f>Y37</f>
        <v>0</v>
      </c>
      <c r="AZ5" s="167">
        <f t="shared" ref="AZ5:BJ5" si="0">Z37</f>
        <v>0</v>
      </c>
      <c r="BA5" s="167">
        <f t="shared" si="0"/>
        <v>0</v>
      </c>
      <c r="BB5" s="167">
        <f>AB37</f>
        <v>0</v>
      </c>
      <c r="BC5" s="167">
        <f t="shared" si="0"/>
        <v>0</v>
      </c>
      <c r="BD5" s="167">
        <f>AD37</f>
        <v>0</v>
      </c>
      <c r="BE5" s="167">
        <f>AE37</f>
        <v>1</v>
      </c>
      <c r="BF5" s="167">
        <f t="shared" si="0"/>
        <v>1</v>
      </c>
      <c r="BG5" s="167">
        <f t="shared" si="0"/>
        <v>0</v>
      </c>
      <c r="BH5" s="167">
        <f t="shared" si="0"/>
        <v>0</v>
      </c>
      <c r="BI5" s="167">
        <f>AI37</f>
        <v>1</v>
      </c>
      <c r="BJ5" s="167">
        <f t="shared" si="0"/>
        <v>5</v>
      </c>
      <c r="BK5" s="167" t="str">
        <f>IF(Y37&gt;0,R7,"")</f>
        <v/>
      </c>
      <c r="BL5" s="168" t="str">
        <f>IF(Y37&gt;0,"",IF(Z37&gt;0,R7,""))</f>
        <v/>
      </c>
      <c r="BM5" s="168" t="str">
        <f>IF(Y37+Z37&gt;0,"",IF(AA37&gt;0,R7,""))</f>
        <v/>
      </c>
      <c r="BN5" s="168" t="str">
        <f>IF(Y37+Z37+AA37&gt;0,"",IF(AB37&gt;0,R7,""))</f>
        <v/>
      </c>
      <c r="BO5" s="167">
        <f>AC35</f>
        <v>0</v>
      </c>
      <c r="BP5" s="167">
        <f t="shared" ref="BP5:BQ5" si="1">AD35</f>
        <v>0</v>
      </c>
      <c r="BQ5" s="167">
        <f t="shared" si="1"/>
        <v>0.01</v>
      </c>
      <c r="BR5" s="167">
        <f>AF35</f>
        <v>0.08</v>
      </c>
      <c r="BS5" s="167">
        <f>AG35</f>
        <v>0</v>
      </c>
      <c r="BT5" s="167">
        <f>AH35</f>
        <v>0</v>
      </c>
      <c r="BU5" s="167">
        <f>AI35</f>
        <v>3.88</v>
      </c>
      <c r="BV5" s="167">
        <f>AJ35</f>
        <v>12.059999999999999</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258</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424</v>
      </c>
      <c r="O11" s="849"/>
      <c r="P11" s="847" t="s">
        <v>377</v>
      </c>
      <c r="Q11" s="849"/>
      <c r="R11" s="571" t="s">
        <v>167</v>
      </c>
      <c r="S11" s="571"/>
      <c r="T11" s="571"/>
      <c r="U11" s="847" t="s">
        <v>370</v>
      </c>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424</v>
      </c>
      <c r="O12" s="849"/>
      <c r="P12" s="847" t="s">
        <v>377</v>
      </c>
      <c r="Q12" s="849"/>
      <c r="R12" s="571" t="s">
        <v>162</v>
      </c>
      <c r="S12" s="571"/>
      <c r="T12" s="571"/>
      <c r="U12" s="847" t="s">
        <v>370</v>
      </c>
      <c r="V12" s="849"/>
      <c r="W12" s="847"/>
      <c r="X12" s="849"/>
      <c r="Y12" s="177"/>
      <c r="Z12" s="178"/>
      <c r="AA12" s="178"/>
      <c r="AB12" s="178"/>
      <c r="AC12" s="179"/>
      <c r="AD12" s="179"/>
      <c r="AE12" s="179"/>
      <c r="AF12" s="179">
        <v>0.08</v>
      </c>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175</v>
      </c>
      <c r="M13" s="849"/>
      <c r="N13" s="847" t="s">
        <v>478</v>
      </c>
      <c r="O13" s="849"/>
      <c r="P13" s="847" t="s">
        <v>165</v>
      </c>
      <c r="Q13" s="849"/>
      <c r="R13" s="274" t="s">
        <v>165</v>
      </c>
      <c r="S13" s="573"/>
      <c r="T13" s="275"/>
      <c r="U13" s="847" t="s">
        <v>370</v>
      </c>
      <c r="V13" s="849"/>
      <c r="W13" s="847"/>
      <c r="X13" s="849"/>
      <c r="Y13" s="177"/>
      <c r="Z13" s="178"/>
      <c r="AA13" s="178"/>
      <c r="AB13" s="178"/>
      <c r="AC13" s="179"/>
      <c r="AD13" s="179"/>
      <c r="AE13" s="179"/>
      <c r="AF13" s="179"/>
      <c r="AG13" s="179"/>
      <c r="AH13" s="179"/>
      <c r="AI13" s="179"/>
      <c r="AJ13" s="179">
        <v>1.61</v>
      </c>
      <c r="AK13" s="847"/>
      <c r="AL13" s="848"/>
      <c r="AM13" s="848"/>
      <c r="AN13" s="848"/>
      <c r="AO13" s="849"/>
      <c r="AP13" s="2"/>
      <c r="AQ13" s="180">
        <f t="shared" ref="AQ13:AQ34" si="2">IF(P13="材質劣化",2,IF(P13="漏水",3,1))</f>
        <v>3</v>
      </c>
    </row>
    <row r="14" spans="2:86" ht="12" customHeight="1" x14ac:dyDescent="0.15">
      <c r="B14" s="870"/>
      <c r="C14" s="875"/>
      <c r="D14" s="873"/>
      <c r="E14" s="873"/>
      <c r="F14" s="873"/>
      <c r="G14" s="873"/>
      <c r="H14" s="873"/>
      <c r="I14" s="873"/>
      <c r="J14" s="874"/>
      <c r="K14" s="176">
        <v>4</v>
      </c>
      <c r="L14" s="847" t="s">
        <v>175</v>
      </c>
      <c r="M14" s="849"/>
      <c r="N14" s="847" t="s">
        <v>433</v>
      </c>
      <c r="O14" s="849"/>
      <c r="P14" s="847" t="s">
        <v>165</v>
      </c>
      <c r="Q14" s="849"/>
      <c r="R14" s="274" t="s">
        <v>165</v>
      </c>
      <c r="S14" s="573"/>
      <c r="T14" s="275"/>
      <c r="U14" s="847" t="s">
        <v>370</v>
      </c>
      <c r="V14" s="849"/>
      <c r="W14" s="847"/>
      <c r="X14" s="849"/>
      <c r="Y14" s="177"/>
      <c r="Z14" s="178"/>
      <c r="AA14" s="178"/>
      <c r="AB14" s="178"/>
      <c r="AC14" s="179"/>
      <c r="AD14" s="179"/>
      <c r="AE14" s="179"/>
      <c r="AF14" s="179"/>
      <c r="AG14" s="179"/>
      <c r="AH14" s="179"/>
      <c r="AI14" s="179"/>
      <c r="AJ14" s="179">
        <v>2.9</v>
      </c>
      <c r="AK14" s="847"/>
      <c r="AL14" s="848"/>
      <c r="AM14" s="848"/>
      <c r="AN14" s="848"/>
      <c r="AO14" s="849"/>
      <c r="AP14" s="2"/>
      <c r="AQ14" s="180">
        <f t="shared" si="2"/>
        <v>3</v>
      </c>
    </row>
    <row r="15" spans="2:86" ht="12" customHeight="1" x14ac:dyDescent="0.15">
      <c r="B15" s="870"/>
      <c r="C15" s="875"/>
      <c r="D15" s="873"/>
      <c r="E15" s="873"/>
      <c r="F15" s="873"/>
      <c r="G15" s="873"/>
      <c r="H15" s="873"/>
      <c r="I15" s="873"/>
      <c r="J15" s="874"/>
      <c r="K15" s="176">
        <v>5</v>
      </c>
      <c r="L15" s="847" t="s">
        <v>396</v>
      </c>
      <c r="M15" s="849"/>
      <c r="N15" s="847" t="s">
        <v>401</v>
      </c>
      <c r="O15" s="849"/>
      <c r="P15" s="847" t="s">
        <v>165</v>
      </c>
      <c r="Q15" s="849"/>
      <c r="R15" s="274" t="s">
        <v>166</v>
      </c>
      <c r="S15" s="573"/>
      <c r="T15" s="275"/>
      <c r="U15" s="847" t="s">
        <v>370</v>
      </c>
      <c r="V15" s="849"/>
      <c r="W15" s="847"/>
      <c r="X15" s="849"/>
      <c r="Y15" s="177"/>
      <c r="Z15" s="178"/>
      <c r="AA15" s="178"/>
      <c r="AB15" s="178"/>
      <c r="AC15" s="179"/>
      <c r="AD15" s="179"/>
      <c r="AE15" s="179"/>
      <c r="AF15" s="179"/>
      <c r="AG15" s="179"/>
      <c r="AH15" s="179"/>
      <c r="AI15" s="179"/>
      <c r="AJ15" s="179">
        <v>1</v>
      </c>
      <c r="AK15" s="847" t="s">
        <v>772</v>
      </c>
      <c r="AL15" s="848"/>
      <c r="AM15" s="848"/>
      <c r="AN15" s="848"/>
      <c r="AO15" s="849"/>
      <c r="AP15" s="2"/>
      <c r="AQ15" s="180">
        <f t="shared" si="2"/>
        <v>3</v>
      </c>
    </row>
    <row r="16" spans="2:86" ht="12" customHeight="1" x14ac:dyDescent="0.15">
      <c r="B16" s="870"/>
      <c r="C16" s="875"/>
      <c r="D16" s="873"/>
      <c r="E16" s="873"/>
      <c r="F16" s="873"/>
      <c r="G16" s="873"/>
      <c r="H16" s="873"/>
      <c r="I16" s="873"/>
      <c r="J16" s="874"/>
      <c r="K16" s="176">
        <v>6</v>
      </c>
      <c r="L16" s="847" t="s">
        <v>175</v>
      </c>
      <c r="M16" s="849"/>
      <c r="N16" s="847" t="s">
        <v>376</v>
      </c>
      <c r="O16" s="849"/>
      <c r="P16" s="847" t="s">
        <v>377</v>
      </c>
      <c r="Q16" s="849"/>
      <c r="R16" s="274" t="s">
        <v>163</v>
      </c>
      <c r="S16" s="573"/>
      <c r="T16" s="275"/>
      <c r="U16" s="847" t="s">
        <v>393</v>
      </c>
      <c r="V16" s="849"/>
      <c r="W16" s="847"/>
      <c r="X16" s="849"/>
      <c r="Y16" s="177"/>
      <c r="Z16" s="178"/>
      <c r="AA16" s="178"/>
      <c r="AB16" s="178"/>
      <c r="AC16" s="179"/>
      <c r="AD16" s="179"/>
      <c r="AE16" s="179">
        <v>0.01</v>
      </c>
      <c r="AF16" s="179"/>
      <c r="AG16" s="179"/>
      <c r="AH16" s="179"/>
      <c r="AI16" s="179"/>
      <c r="AJ16" s="179"/>
      <c r="AK16" s="847"/>
      <c r="AL16" s="848"/>
      <c r="AM16" s="848"/>
      <c r="AN16" s="848"/>
      <c r="AO16" s="849"/>
      <c r="AP16" s="2"/>
      <c r="AQ16" s="180">
        <f t="shared" si="2"/>
        <v>2</v>
      </c>
    </row>
    <row r="17" spans="2:46" ht="12" customHeight="1" x14ac:dyDescent="0.15">
      <c r="B17" s="870"/>
      <c r="C17" s="875"/>
      <c r="D17" s="873"/>
      <c r="E17" s="873"/>
      <c r="F17" s="873"/>
      <c r="G17" s="873"/>
      <c r="H17" s="873"/>
      <c r="I17" s="873"/>
      <c r="J17" s="874"/>
      <c r="K17" s="176">
        <v>7</v>
      </c>
      <c r="L17" s="847" t="s">
        <v>175</v>
      </c>
      <c r="M17" s="849"/>
      <c r="N17" s="847" t="s">
        <v>376</v>
      </c>
      <c r="O17" s="849"/>
      <c r="P17" s="847" t="s">
        <v>165</v>
      </c>
      <c r="Q17" s="849"/>
      <c r="R17" s="274" t="s">
        <v>165</v>
      </c>
      <c r="S17" s="573"/>
      <c r="T17" s="275"/>
      <c r="U17" s="847" t="s">
        <v>393</v>
      </c>
      <c r="V17" s="849"/>
      <c r="W17" s="847"/>
      <c r="X17" s="849"/>
      <c r="Y17" s="177"/>
      <c r="Z17" s="178"/>
      <c r="AA17" s="178"/>
      <c r="AB17" s="178"/>
      <c r="AC17" s="179"/>
      <c r="AD17" s="179"/>
      <c r="AE17" s="179"/>
      <c r="AF17" s="179"/>
      <c r="AG17" s="179"/>
      <c r="AH17" s="179"/>
      <c r="AI17" s="179">
        <v>3.88</v>
      </c>
      <c r="AJ17" s="179"/>
      <c r="AK17" s="847"/>
      <c r="AL17" s="848"/>
      <c r="AM17" s="848"/>
      <c r="AN17" s="848"/>
      <c r="AO17" s="849"/>
      <c r="AP17" s="2"/>
      <c r="AQ17" s="180">
        <f t="shared" si="2"/>
        <v>3</v>
      </c>
    </row>
    <row r="18" spans="2:46" ht="12" customHeight="1" x14ac:dyDescent="0.15">
      <c r="B18" s="870"/>
      <c r="C18" s="875"/>
      <c r="D18" s="873"/>
      <c r="E18" s="873"/>
      <c r="F18" s="873"/>
      <c r="G18" s="873"/>
      <c r="H18" s="873"/>
      <c r="I18" s="873"/>
      <c r="J18" s="874"/>
      <c r="K18" s="176">
        <v>8</v>
      </c>
      <c r="L18" s="847" t="s">
        <v>175</v>
      </c>
      <c r="M18" s="849"/>
      <c r="N18" s="847" t="s">
        <v>379</v>
      </c>
      <c r="O18" s="849"/>
      <c r="P18" s="847" t="s">
        <v>165</v>
      </c>
      <c r="Q18" s="849"/>
      <c r="R18" s="274" t="s">
        <v>165</v>
      </c>
      <c r="S18" s="573"/>
      <c r="T18" s="275"/>
      <c r="U18" s="847" t="s">
        <v>393</v>
      </c>
      <c r="V18" s="849"/>
      <c r="W18" s="847"/>
      <c r="X18" s="849"/>
      <c r="Y18" s="177"/>
      <c r="Z18" s="178"/>
      <c r="AA18" s="178"/>
      <c r="AB18" s="178"/>
      <c r="AC18" s="179"/>
      <c r="AD18" s="179"/>
      <c r="AE18" s="179"/>
      <c r="AF18" s="179"/>
      <c r="AG18" s="179"/>
      <c r="AH18" s="179"/>
      <c r="AI18" s="179"/>
      <c r="AJ18" s="179">
        <v>5.55</v>
      </c>
      <c r="AK18" s="847"/>
      <c r="AL18" s="848"/>
      <c r="AM18" s="848"/>
      <c r="AN18" s="848"/>
      <c r="AO18" s="849"/>
      <c r="AP18" s="2"/>
      <c r="AQ18" s="180">
        <f t="shared" si="2"/>
        <v>3</v>
      </c>
    </row>
    <row r="19" spans="2:46" ht="12" customHeight="1" x14ac:dyDescent="0.15">
      <c r="B19" s="870"/>
      <c r="C19" s="875"/>
      <c r="D19" s="873"/>
      <c r="E19" s="873"/>
      <c r="F19" s="873"/>
      <c r="G19" s="873"/>
      <c r="H19" s="873"/>
      <c r="I19" s="873"/>
      <c r="J19" s="874"/>
      <c r="K19" s="176">
        <v>9</v>
      </c>
      <c r="L19" s="847" t="s">
        <v>396</v>
      </c>
      <c r="M19" s="849"/>
      <c r="N19" s="847" t="s">
        <v>399</v>
      </c>
      <c r="O19" s="849"/>
      <c r="P19" s="847" t="s">
        <v>165</v>
      </c>
      <c r="Q19" s="849"/>
      <c r="R19" s="274" t="s">
        <v>166</v>
      </c>
      <c r="S19" s="573"/>
      <c r="T19" s="275"/>
      <c r="U19" s="847" t="s">
        <v>393</v>
      </c>
      <c r="V19" s="849"/>
      <c r="W19" s="847"/>
      <c r="X19" s="849"/>
      <c r="Y19" s="177"/>
      <c r="Z19" s="178"/>
      <c r="AA19" s="178"/>
      <c r="AB19" s="178"/>
      <c r="AC19" s="179"/>
      <c r="AD19" s="179"/>
      <c r="AE19" s="179"/>
      <c r="AF19" s="179"/>
      <c r="AG19" s="179"/>
      <c r="AH19" s="179"/>
      <c r="AI19" s="179"/>
      <c r="AJ19" s="179">
        <v>1</v>
      </c>
      <c r="AK19" s="847" t="s">
        <v>779</v>
      </c>
      <c r="AL19" s="848"/>
      <c r="AM19" s="848"/>
      <c r="AN19" s="848"/>
      <c r="AO19" s="849"/>
      <c r="AP19" s="2"/>
      <c r="AQ19" s="180">
        <f t="shared" si="2"/>
        <v>3</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0.01</v>
      </c>
      <c r="AF35" s="181">
        <f t="shared" si="3"/>
        <v>0.08</v>
      </c>
      <c r="AG35" s="181">
        <f t="shared" si="3"/>
        <v>0</v>
      </c>
      <c r="AH35" s="181">
        <f t="shared" si="3"/>
        <v>0</v>
      </c>
      <c r="AI35" s="181">
        <f t="shared" si="3"/>
        <v>3.88</v>
      </c>
      <c r="AJ35" s="182">
        <f t="shared" si="3"/>
        <v>12.059999999999999</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1</v>
      </c>
      <c r="AG37" s="839">
        <f t="shared" si="4"/>
        <v>0</v>
      </c>
      <c r="AH37" s="839">
        <f t="shared" si="4"/>
        <v>0</v>
      </c>
      <c r="AI37" s="839">
        <f t="shared" si="4"/>
        <v>1</v>
      </c>
      <c r="AJ37" s="839">
        <f>COUNTA(AJ11:AJ34)</f>
        <v>5</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26" priority="3">
      <formula>$AQ11=2</formula>
    </cfRule>
  </conditionalFormatting>
  <conditionalFormatting sqref="Y11:AF34">
    <cfRule type="expression" dxfId="25" priority="2">
      <formula>$AQ11=3</formula>
    </cfRule>
  </conditionalFormatting>
  <conditionalFormatting sqref="AC11:AJ34">
    <cfRule type="expression" dxfId="24" priority="1">
      <formula>$AQ11=1</formula>
    </cfRule>
  </conditionalFormatting>
  <dataValidations count="2">
    <dataValidation type="list" allowBlank="1" showInputMessage="1" showErrorMessage="1" sqref="N11:O34" xr:uid="{E22EBA53-3BD1-4A91-82EF-2BCC9C50B5B0}">
      <formula1>INDIRECT(L11)</formula1>
    </dataValidation>
    <dataValidation type="list" allowBlank="1" showInputMessage="1" showErrorMessage="1" sqref="Y11:AB34" xr:uid="{6C878776-BE94-45CE-A65C-4BE51BC8AC7E}">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24F77-6E4B-4061-A29C-522694445198}">
  <sheetPr codeName="Sheet146"/>
  <dimension ref="B1:CH53"/>
  <sheetViews>
    <sheetView showGridLines="0" showZeros="0" view="pageBreakPreview" zoomScale="85" zoomScaleNormal="85" zoomScaleSheetLayoutView="85" workbookViewId="0">
      <selection activeCell="H10" sqref="H10: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S062</v>
      </c>
      <c r="AW5" s="166">
        <f>R7</f>
        <v>9</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259</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c r="L11" s="847"/>
      <c r="M11" s="849"/>
      <c r="N11" s="847"/>
      <c r="O11" s="849"/>
      <c r="P11" s="847"/>
      <c r="Q11" s="849"/>
      <c r="R11" s="571"/>
      <c r="S11" s="571"/>
      <c r="T11" s="571"/>
      <c r="U11" s="847"/>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23" priority="3">
      <formula>$AQ11=2</formula>
    </cfRule>
  </conditionalFormatting>
  <conditionalFormatting sqref="Y11:AF34">
    <cfRule type="expression" dxfId="22" priority="2">
      <formula>$AQ11=3</formula>
    </cfRule>
  </conditionalFormatting>
  <conditionalFormatting sqref="AC11:AJ34">
    <cfRule type="expression" dxfId="21" priority="1">
      <formula>$AQ11=1</formula>
    </cfRule>
  </conditionalFormatting>
  <dataValidations count="2">
    <dataValidation type="list" allowBlank="1" showInputMessage="1" showErrorMessage="1" sqref="N11:O34" xr:uid="{E011C744-456E-4DCD-9198-43BA66570136}">
      <formula1>INDIRECT(L11)</formula1>
    </dataValidation>
    <dataValidation type="list" allowBlank="1" showInputMessage="1" showErrorMessage="1" sqref="Y11:AB34" xr:uid="{119D8895-0DCC-486F-BB26-3E99A99BC294}">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D3C8-3C8E-4AF8-9DC7-5AF2F068E4EB}">
  <sheetPr codeName="Sheet147"/>
  <dimension ref="B1:CH53"/>
  <sheetViews>
    <sheetView showGridLines="0" showZeros="0" view="pageBreakPreview" zoomScale="85" zoomScaleNormal="85" zoomScaleSheetLayoutView="85" workbookViewId="0">
      <selection activeCell="C6" sqref="C6: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S063</v>
      </c>
      <c r="AW5" s="166">
        <f>R7</f>
        <v>9</v>
      </c>
      <c r="AX5" s="167" t="str">
        <f>AM35</f>
        <v>Ⅱ</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3.08</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260</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462</v>
      </c>
      <c r="O11" s="849"/>
      <c r="P11" s="847" t="s">
        <v>165</v>
      </c>
      <c r="Q11" s="849"/>
      <c r="R11" s="571" t="s">
        <v>165</v>
      </c>
      <c r="S11" s="571"/>
      <c r="T11" s="571"/>
      <c r="U11" s="847" t="s">
        <v>370</v>
      </c>
      <c r="V11" s="849"/>
      <c r="W11" s="847"/>
      <c r="X11" s="849"/>
      <c r="Y11" s="177"/>
      <c r="Z11" s="178"/>
      <c r="AA11" s="178"/>
      <c r="AB11" s="178"/>
      <c r="AC11" s="179"/>
      <c r="AD11" s="179"/>
      <c r="AE11" s="179"/>
      <c r="AF11" s="179"/>
      <c r="AG11" s="179"/>
      <c r="AH11" s="179"/>
      <c r="AI11" s="179"/>
      <c r="AJ11" s="179">
        <v>3.08</v>
      </c>
      <c r="AK11" s="847"/>
      <c r="AL11" s="848"/>
      <c r="AM11" s="848"/>
      <c r="AN11" s="848"/>
      <c r="AO11" s="849"/>
      <c r="AP11" s="2"/>
      <c r="AQ11" s="180">
        <f>IF(P11="材質劣化",2,IF(P11="漏水",3,1))</f>
        <v>3</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3.08</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20" priority="3">
      <formula>$AQ11=2</formula>
    </cfRule>
  </conditionalFormatting>
  <conditionalFormatting sqref="Y11:AF34">
    <cfRule type="expression" dxfId="19" priority="2">
      <formula>$AQ11=3</formula>
    </cfRule>
  </conditionalFormatting>
  <conditionalFormatting sqref="AC11:AJ34">
    <cfRule type="expression" dxfId="18" priority="1">
      <formula>$AQ11=1</formula>
    </cfRule>
  </conditionalFormatting>
  <dataValidations count="2">
    <dataValidation type="list" allowBlank="1" showInputMessage="1" showErrorMessage="1" sqref="N11:O34" xr:uid="{5F161B28-ADC4-49D8-875D-24639B0FC8F1}">
      <formula1>INDIRECT(L11)</formula1>
    </dataValidation>
    <dataValidation type="list" allowBlank="1" showInputMessage="1" showErrorMessage="1" sqref="Y11:AB34" xr:uid="{DA3E330C-660E-4BEB-A779-5CAAE7E60462}">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61D37-4FB0-40E3-BD3B-BF20892A72FF}">
  <sheetPr codeName="Sheet148"/>
  <dimension ref="B1:CH53"/>
  <sheetViews>
    <sheetView showGridLines="0" showZeros="0" view="pageBreakPreview" zoomScale="85" zoomScaleNormal="85" zoomScaleSheetLayoutView="85" workbookViewId="0">
      <selection activeCell="Y15" sqref="Y15:AB1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S064</v>
      </c>
      <c r="AW5" s="166">
        <f>R7</f>
        <v>9</v>
      </c>
      <c r="AX5" s="167" t="str">
        <f>AM35</f>
        <v>Ⅱ</v>
      </c>
      <c r="AY5" s="167">
        <f>Y37</f>
        <v>0</v>
      </c>
      <c r="AZ5" s="167">
        <f t="shared" ref="AZ5:BJ5" si="0">Z37</f>
        <v>0</v>
      </c>
      <c r="BA5" s="167">
        <f t="shared" si="0"/>
        <v>0</v>
      </c>
      <c r="BB5" s="167">
        <f>AB37</f>
        <v>0</v>
      </c>
      <c r="BC5" s="167">
        <f t="shared" si="0"/>
        <v>0</v>
      </c>
      <c r="BD5" s="167">
        <f>AD37</f>
        <v>0</v>
      </c>
      <c r="BE5" s="167">
        <f>AE37</f>
        <v>1</v>
      </c>
      <c r="BF5" s="167">
        <f t="shared" si="0"/>
        <v>1</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0.06</v>
      </c>
      <c r="BR5" s="167">
        <f>AF35</f>
        <v>0.01</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261</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390</v>
      </c>
      <c r="M11" s="849"/>
      <c r="N11" s="847" t="s">
        <v>391</v>
      </c>
      <c r="O11" s="849"/>
      <c r="P11" s="847" t="s">
        <v>377</v>
      </c>
      <c r="Q11" s="849"/>
      <c r="R11" s="571" t="s">
        <v>167</v>
      </c>
      <c r="S11" s="571"/>
      <c r="T11" s="571"/>
      <c r="U11" s="847" t="s">
        <v>370</v>
      </c>
      <c r="V11" s="849"/>
      <c r="W11" s="847"/>
      <c r="X11" s="849"/>
      <c r="Y11" s="177"/>
      <c r="Z11" s="178"/>
      <c r="AA11" s="178"/>
      <c r="AB11" s="178"/>
      <c r="AC11" s="179"/>
      <c r="AD11" s="179"/>
      <c r="AE11" s="179"/>
      <c r="AF11" s="179">
        <v>0.01</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477</v>
      </c>
      <c r="O12" s="849"/>
      <c r="P12" s="847" t="s">
        <v>900</v>
      </c>
      <c r="Q12" s="849"/>
      <c r="R12" s="571" t="s">
        <v>895</v>
      </c>
      <c r="S12" s="571"/>
      <c r="T12" s="571"/>
      <c r="U12" s="847" t="s">
        <v>370</v>
      </c>
      <c r="V12" s="849"/>
      <c r="W12" s="847"/>
      <c r="X12" s="849"/>
      <c r="Y12" s="188"/>
      <c r="Z12" s="189"/>
      <c r="AA12" s="189"/>
      <c r="AB12" s="189"/>
      <c r="AC12" s="179"/>
      <c r="AD12" s="179"/>
      <c r="AE12" s="179"/>
      <c r="AF12" s="179"/>
      <c r="AG12" s="179"/>
      <c r="AH12" s="179"/>
      <c r="AI12" s="179"/>
      <c r="AJ12" s="179"/>
      <c r="AK12" s="847" t="s">
        <v>901</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v>3</v>
      </c>
      <c r="L13" s="847" t="s">
        <v>175</v>
      </c>
      <c r="M13" s="849"/>
      <c r="N13" s="847" t="s">
        <v>376</v>
      </c>
      <c r="O13" s="849"/>
      <c r="P13" s="847" t="s">
        <v>377</v>
      </c>
      <c r="Q13" s="849"/>
      <c r="R13" s="274" t="s">
        <v>163</v>
      </c>
      <c r="S13" s="573"/>
      <c r="T13" s="275"/>
      <c r="U13" s="847" t="s">
        <v>393</v>
      </c>
      <c r="V13" s="849"/>
      <c r="W13" s="847"/>
      <c r="X13" s="849"/>
      <c r="Y13" s="177"/>
      <c r="Z13" s="178"/>
      <c r="AA13" s="178"/>
      <c r="AB13" s="178"/>
      <c r="AC13" s="179"/>
      <c r="AD13" s="179"/>
      <c r="AE13" s="179">
        <v>0.06</v>
      </c>
      <c r="AF13" s="179"/>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v>4</v>
      </c>
      <c r="L14" s="847" t="s">
        <v>396</v>
      </c>
      <c r="M14" s="849"/>
      <c r="N14" s="847" t="s">
        <v>397</v>
      </c>
      <c r="O14" s="849"/>
      <c r="P14" s="847" t="s">
        <v>900</v>
      </c>
      <c r="Q14" s="849"/>
      <c r="R14" s="274" t="s">
        <v>895</v>
      </c>
      <c r="S14" s="573"/>
      <c r="T14" s="275"/>
      <c r="U14" s="847" t="s">
        <v>393</v>
      </c>
      <c r="V14" s="849"/>
      <c r="W14" s="847"/>
      <c r="X14" s="849"/>
      <c r="Y14" s="188"/>
      <c r="Z14" s="189"/>
      <c r="AA14" s="189"/>
      <c r="AB14" s="189"/>
      <c r="AC14" s="179"/>
      <c r="AD14" s="179"/>
      <c r="AE14" s="179"/>
      <c r="AF14" s="179"/>
      <c r="AG14" s="179"/>
      <c r="AH14" s="179"/>
      <c r="AI14" s="179"/>
      <c r="AJ14" s="179"/>
      <c r="AK14" s="847" t="s">
        <v>930</v>
      </c>
      <c r="AL14" s="848"/>
      <c r="AM14" s="848"/>
      <c r="AN14" s="848"/>
      <c r="AO14" s="849"/>
      <c r="AP14" s="2"/>
      <c r="AQ14" s="180">
        <f t="shared" si="2"/>
        <v>1</v>
      </c>
    </row>
    <row r="15" spans="2:86" ht="12" customHeight="1" x14ac:dyDescent="0.15">
      <c r="B15" s="870"/>
      <c r="C15" s="875"/>
      <c r="D15" s="873"/>
      <c r="E15" s="873"/>
      <c r="F15" s="873"/>
      <c r="G15" s="873"/>
      <c r="H15" s="873"/>
      <c r="I15" s="873"/>
      <c r="J15" s="874"/>
      <c r="K15" s="176">
        <v>5</v>
      </c>
      <c r="L15" s="847" t="s">
        <v>396</v>
      </c>
      <c r="M15" s="849"/>
      <c r="N15" s="847" t="s">
        <v>397</v>
      </c>
      <c r="O15" s="849"/>
      <c r="P15" s="847" t="s">
        <v>900</v>
      </c>
      <c r="Q15" s="849"/>
      <c r="R15" s="274" t="s">
        <v>895</v>
      </c>
      <c r="S15" s="573"/>
      <c r="T15" s="275"/>
      <c r="U15" s="847" t="s">
        <v>393</v>
      </c>
      <c r="V15" s="849"/>
      <c r="W15" s="847"/>
      <c r="X15" s="849"/>
      <c r="Y15" s="188"/>
      <c r="Z15" s="189"/>
      <c r="AA15" s="189"/>
      <c r="AB15" s="189"/>
      <c r="AC15" s="179"/>
      <c r="AD15" s="179"/>
      <c r="AE15" s="179"/>
      <c r="AF15" s="179"/>
      <c r="AG15" s="179"/>
      <c r="AH15" s="179"/>
      <c r="AI15" s="179"/>
      <c r="AJ15" s="179"/>
      <c r="AK15" s="847" t="s">
        <v>931</v>
      </c>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0.06</v>
      </c>
      <c r="AF35" s="181">
        <f t="shared" si="3"/>
        <v>0.01</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1</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7" priority="3">
      <formula>$AQ11=2</formula>
    </cfRule>
  </conditionalFormatting>
  <conditionalFormatting sqref="Y11:AF34">
    <cfRule type="expression" dxfId="16" priority="2">
      <formula>$AQ11=3</formula>
    </cfRule>
  </conditionalFormatting>
  <conditionalFormatting sqref="AC11:AJ34">
    <cfRule type="expression" dxfId="15" priority="1">
      <formula>$AQ11=1</formula>
    </cfRule>
  </conditionalFormatting>
  <dataValidations count="2">
    <dataValidation type="list" allowBlank="1" showInputMessage="1" showErrorMessage="1" sqref="N11:O34" xr:uid="{9E105E36-83FA-4C83-8802-30362AE15C56}">
      <formula1>INDIRECT(L11)</formula1>
    </dataValidation>
    <dataValidation type="list" allowBlank="1" showInputMessage="1" showErrorMessage="1" sqref="Y11:AB34" xr:uid="{C28CB58B-C4CC-461A-8DE7-6E6AA07DF392}">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D6788-A493-426B-9E8D-79D5E0BCF718}">
  <sheetPr codeName="Sheet149"/>
  <dimension ref="B1:CH53"/>
  <sheetViews>
    <sheetView showGridLines="0" showZeros="0" view="pageBreakPreview" zoomScale="85" zoomScaleNormal="85" zoomScaleSheetLayoutView="85" workbookViewId="0">
      <selection activeCell="Y12" sqref="Y12:AB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S065</v>
      </c>
      <c r="AW5" s="166">
        <f>R7</f>
        <v>9</v>
      </c>
      <c r="AX5" s="167" t="str">
        <f>AM35</f>
        <v>Ⅱ</v>
      </c>
      <c r="AY5" s="167">
        <f>Y37</f>
        <v>0</v>
      </c>
      <c r="AZ5" s="167">
        <f t="shared" ref="AZ5:BJ5" si="0">Z37</f>
        <v>0</v>
      </c>
      <c r="BA5" s="167">
        <f t="shared" si="0"/>
        <v>0</v>
      </c>
      <c r="BB5" s="167">
        <f>AB37</f>
        <v>0</v>
      </c>
      <c r="BC5" s="167">
        <f t="shared" si="0"/>
        <v>0</v>
      </c>
      <c r="BD5" s="167">
        <f>AD37</f>
        <v>0</v>
      </c>
      <c r="BE5" s="167">
        <f>AE37</f>
        <v>1</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0.03</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263</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376</v>
      </c>
      <c r="O11" s="849"/>
      <c r="P11" s="847" t="s">
        <v>377</v>
      </c>
      <c r="Q11" s="849"/>
      <c r="R11" s="571" t="s">
        <v>163</v>
      </c>
      <c r="S11" s="571"/>
      <c r="T11" s="571"/>
      <c r="U11" s="847" t="s">
        <v>393</v>
      </c>
      <c r="V11" s="849"/>
      <c r="W11" s="847"/>
      <c r="X11" s="849"/>
      <c r="Y11" s="177"/>
      <c r="Z11" s="178"/>
      <c r="AA11" s="178"/>
      <c r="AB11" s="178"/>
      <c r="AC11" s="179"/>
      <c r="AD11" s="179"/>
      <c r="AE11" s="179">
        <v>0.03</v>
      </c>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396</v>
      </c>
      <c r="M12" s="849"/>
      <c r="N12" s="847" t="s">
        <v>397</v>
      </c>
      <c r="O12" s="849"/>
      <c r="P12" s="847" t="s">
        <v>900</v>
      </c>
      <c r="Q12" s="849"/>
      <c r="R12" s="571" t="s">
        <v>895</v>
      </c>
      <c r="S12" s="571"/>
      <c r="T12" s="571"/>
      <c r="U12" s="847" t="s">
        <v>393</v>
      </c>
      <c r="V12" s="849"/>
      <c r="W12" s="847"/>
      <c r="X12" s="849"/>
      <c r="Y12" s="188"/>
      <c r="Z12" s="189"/>
      <c r="AA12" s="189"/>
      <c r="AB12" s="189"/>
      <c r="AC12" s="179"/>
      <c r="AD12" s="179"/>
      <c r="AE12" s="179"/>
      <c r="AF12" s="179"/>
      <c r="AG12" s="179"/>
      <c r="AH12" s="179"/>
      <c r="AI12" s="179"/>
      <c r="AJ12" s="179"/>
      <c r="AK12" s="847" t="s">
        <v>899</v>
      </c>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0.03</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1</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4" priority="3">
      <formula>$AQ11=2</formula>
    </cfRule>
  </conditionalFormatting>
  <conditionalFormatting sqref="Y11:AF34">
    <cfRule type="expression" dxfId="13" priority="2">
      <formula>$AQ11=3</formula>
    </cfRule>
  </conditionalFormatting>
  <conditionalFormatting sqref="AC11:AJ34">
    <cfRule type="expression" dxfId="12" priority="1">
      <formula>$AQ11=1</formula>
    </cfRule>
  </conditionalFormatting>
  <dataValidations count="2">
    <dataValidation type="list" allowBlank="1" showInputMessage="1" showErrorMessage="1" sqref="N11:O34" xr:uid="{DC45DAED-2C81-4D16-86F3-6BB280DA136F}">
      <formula1>INDIRECT(L11)</formula1>
    </dataValidation>
    <dataValidation type="list" allowBlank="1" showInputMessage="1" showErrorMessage="1" sqref="Y11:AB34" xr:uid="{47E6E4C9-1709-4BCE-99EF-CA5426144F75}">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87DE8-9A98-4642-99AC-AD7E0F76FF45}">
  <sheetPr codeName="Sheet150"/>
  <dimension ref="B1:CH53"/>
  <sheetViews>
    <sheetView showGridLines="0" showZeros="0" view="pageBreakPreview" zoomScale="85" zoomScaleNormal="85" zoomScaleSheetLayoutView="85" workbookViewId="0">
      <selection activeCell="C6" sqref="C6: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S066</v>
      </c>
      <c r="AW5" s="166">
        <f>R7</f>
        <v>9</v>
      </c>
      <c r="AX5" s="167" t="str">
        <f>AM35</f>
        <v>Ⅰ</v>
      </c>
      <c r="AY5" s="167">
        <f>Y37</f>
        <v>0</v>
      </c>
      <c r="AZ5" s="167">
        <f t="shared" ref="AZ5:BJ5" si="0">Z37</f>
        <v>0</v>
      </c>
      <c r="BA5" s="167">
        <f t="shared" si="0"/>
        <v>0</v>
      </c>
      <c r="BB5" s="167">
        <f>AB37</f>
        <v>0</v>
      </c>
      <c r="BC5" s="167">
        <f t="shared" si="0"/>
        <v>0</v>
      </c>
      <c r="BD5" s="167">
        <f>AD37</f>
        <v>0</v>
      </c>
      <c r="BE5" s="167">
        <f>AE37</f>
        <v>0</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264</v>
      </c>
      <c r="O7" s="883"/>
      <c r="P7" s="854" t="s">
        <v>848</v>
      </c>
      <c r="Q7" s="856"/>
      <c r="R7" s="884">
        <v>9</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c r="L11" s="847"/>
      <c r="M11" s="849"/>
      <c r="N11" s="847"/>
      <c r="O11" s="849"/>
      <c r="P11" s="847"/>
      <c r="Q11" s="849"/>
      <c r="R11" s="571"/>
      <c r="S11" s="571"/>
      <c r="T11" s="571"/>
      <c r="U11" s="847"/>
      <c r="V11" s="849"/>
      <c r="W11" s="847"/>
      <c r="X11" s="849"/>
      <c r="Y11" s="177"/>
      <c r="Z11" s="178"/>
      <c r="AA11" s="178"/>
      <c r="AB11" s="178"/>
      <c r="AC11" s="179"/>
      <c r="AD11" s="179"/>
      <c r="AE11" s="179"/>
      <c r="AF11" s="179"/>
      <c r="AG11" s="179"/>
      <c r="AH11" s="179"/>
      <c r="AI11" s="179"/>
      <c r="AJ11" s="179"/>
      <c r="AK11" s="847"/>
      <c r="AL11" s="848"/>
      <c r="AM11" s="848"/>
      <c r="AN11" s="848"/>
      <c r="AO11" s="849"/>
      <c r="AP11" s="2"/>
      <c r="AQ11" s="180">
        <f>IF(P11="材質劣化",2,IF(P11="漏水",3,1))</f>
        <v>1</v>
      </c>
    </row>
    <row r="12" spans="2:86" ht="12" customHeight="1" x14ac:dyDescent="0.15">
      <c r="B12" s="870"/>
      <c r="C12" s="875"/>
      <c r="D12" s="873"/>
      <c r="E12" s="873"/>
      <c r="F12" s="873"/>
      <c r="G12" s="873"/>
      <c r="H12" s="873"/>
      <c r="I12" s="873"/>
      <c r="J12" s="874"/>
      <c r="K12" s="176"/>
      <c r="L12" s="847"/>
      <c r="M12" s="849"/>
      <c r="N12" s="847"/>
      <c r="O12" s="849"/>
      <c r="P12" s="847"/>
      <c r="Q12" s="849"/>
      <c r="R12" s="571"/>
      <c r="S12" s="571"/>
      <c r="T12" s="571"/>
      <c r="U12" s="847"/>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1</v>
      </c>
    </row>
    <row r="13" spans="2:86" ht="12" customHeight="1" x14ac:dyDescent="0.15">
      <c r="B13" s="870"/>
      <c r="C13" s="875"/>
      <c r="D13" s="873"/>
      <c r="E13" s="873"/>
      <c r="F13" s="873"/>
      <c r="G13" s="873"/>
      <c r="H13" s="873"/>
      <c r="I13" s="873"/>
      <c r="J13" s="874"/>
      <c r="K13" s="176"/>
      <c r="L13" s="847"/>
      <c r="M13" s="849"/>
      <c r="N13" s="847"/>
      <c r="O13" s="849"/>
      <c r="P13" s="847"/>
      <c r="Q13" s="849"/>
      <c r="R13" s="274"/>
      <c r="S13" s="573"/>
      <c r="T13" s="275"/>
      <c r="U13" s="847"/>
      <c r="V13" s="849"/>
      <c r="W13" s="847"/>
      <c r="X13" s="849"/>
      <c r="Y13" s="177"/>
      <c r="Z13" s="178"/>
      <c r="AA13" s="178"/>
      <c r="AB13" s="178"/>
      <c r="AC13" s="179"/>
      <c r="AD13" s="179"/>
      <c r="AE13" s="179"/>
      <c r="AF13" s="179"/>
      <c r="AG13" s="179"/>
      <c r="AH13" s="179"/>
      <c r="AI13" s="179"/>
      <c r="AJ13" s="179"/>
      <c r="AK13" s="847"/>
      <c r="AL13" s="848"/>
      <c r="AM13" s="848"/>
      <c r="AN13" s="848"/>
      <c r="AO13" s="849"/>
      <c r="AP13" s="2"/>
      <c r="AQ13" s="180">
        <f t="shared" ref="AQ13:AQ34" si="2">IF(P13="材質劣化",2,IF(P13="漏水",3,1))</f>
        <v>1</v>
      </c>
    </row>
    <row r="14" spans="2:86" ht="12" customHeight="1" x14ac:dyDescent="0.15">
      <c r="B14" s="870"/>
      <c r="C14" s="875"/>
      <c r="D14" s="873"/>
      <c r="E14" s="873"/>
      <c r="F14" s="873"/>
      <c r="G14" s="873"/>
      <c r="H14" s="873"/>
      <c r="I14" s="873"/>
      <c r="J14" s="874"/>
      <c r="K14" s="176"/>
      <c r="L14" s="847"/>
      <c r="M14" s="849"/>
      <c r="N14" s="847"/>
      <c r="O14" s="849"/>
      <c r="P14" s="847"/>
      <c r="Q14" s="849"/>
      <c r="R14" s="274"/>
      <c r="S14" s="573"/>
      <c r="T14" s="275"/>
      <c r="U14" s="847"/>
      <c r="V14" s="849"/>
      <c r="W14" s="847"/>
      <c r="X14" s="849"/>
      <c r="Y14" s="177"/>
      <c r="Z14" s="178"/>
      <c r="AA14" s="178"/>
      <c r="AB14" s="178"/>
      <c r="AC14" s="179"/>
      <c r="AD14" s="179"/>
      <c r="AE14" s="179"/>
      <c r="AF14" s="179"/>
      <c r="AG14" s="179"/>
      <c r="AH14" s="179"/>
      <c r="AI14" s="179"/>
      <c r="AJ14" s="179"/>
      <c r="AK14" s="847"/>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0</v>
      </c>
      <c r="AG35" s="181">
        <f t="shared" si="3"/>
        <v>0</v>
      </c>
      <c r="AH35" s="181">
        <f t="shared" si="3"/>
        <v>0</v>
      </c>
      <c r="AI35" s="181">
        <f t="shared" si="3"/>
        <v>0</v>
      </c>
      <c r="AJ35" s="182">
        <f t="shared" si="3"/>
        <v>0</v>
      </c>
      <c r="AK35" s="853" t="s">
        <v>863</v>
      </c>
      <c r="AL35" s="853"/>
      <c r="AM35" s="857" t="s">
        <v>426</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11" priority="3">
      <formula>$AQ11=2</formula>
    </cfRule>
  </conditionalFormatting>
  <conditionalFormatting sqref="Y11:AF34">
    <cfRule type="expression" dxfId="10" priority="2">
      <formula>$AQ11=3</formula>
    </cfRule>
  </conditionalFormatting>
  <conditionalFormatting sqref="AC11:AJ34">
    <cfRule type="expression" dxfId="9" priority="1">
      <formula>$AQ11=1</formula>
    </cfRule>
  </conditionalFormatting>
  <dataValidations count="2">
    <dataValidation type="list" allowBlank="1" showInputMessage="1" showErrorMessage="1" sqref="N11:O34" xr:uid="{A90DD0DB-AC55-4919-BA34-B7C185FE03F1}">
      <formula1>INDIRECT(L11)</formula1>
    </dataValidation>
    <dataValidation type="list" allowBlank="1" showInputMessage="1" showErrorMessage="1" sqref="Y11:AB34" xr:uid="{C5B79DC1-810F-4F5A-8218-69F887C92689}">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1C702-AB2D-4A28-B725-E9612564593F}">
  <sheetPr codeName="Sheet151"/>
  <dimension ref="B1:CH53"/>
  <sheetViews>
    <sheetView showGridLines="0" showZeros="0" view="pageBreakPreview" zoomScale="85" zoomScaleNormal="85" zoomScaleSheetLayoutView="85" workbookViewId="0">
      <selection activeCell="Y14" sqref="Y14:AB1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S067</v>
      </c>
      <c r="AW5" s="166">
        <f>R7</f>
        <v>6</v>
      </c>
      <c r="AX5" s="167" t="str">
        <f>AM35</f>
        <v>Ⅱ</v>
      </c>
      <c r="AY5" s="167">
        <f>Y37</f>
        <v>0</v>
      </c>
      <c r="AZ5" s="167">
        <f t="shared" ref="AZ5:BJ5" si="0">Z37</f>
        <v>0</v>
      </c>
      <c r="BA5" s="167">
        <f t="shared" si="0"/>
        <v>0</v>
      </c>
      <c r="BB5" s="167">
        <f>AB37</f>
        <v>0</v>
      </c>
      <c r="BC5" s="167">
        <f t="shared" si="0"/>
        <v>0</v>
      </c>
      <c r="BD5" s="167">
        <f>AD37</f>
        <v>0</v>
      </c>
      <c r="BE5" s="167">
        <f>AE37</f>
        <v>0</v>
      </c>
      <c r="BF5" s="167">
        <f t="shared" si="0"/>
        <v>4</v>
      </c>
      <c r="BG5" s="167">
        <f t="shared" si="0"/>
        <v>0</v>
      </c>
      <c r="BH5" s="167">
        <f t="shared" si="0"/>
        <v>0</v>
      </c>
      <c r="BI5" s="167">
        <f>AI37</f>
        <v>0</v>
      </c>
      <c r="BJ5" s="167">
        <f t="shared" si="0"/>
        <v>1</v>
      </c>
      <c r="BK5" s="167" t="str">
        <f>IF(Y37&gt;0,R7,"")</f>
        <v/>
      </c>
      <c r="BL5" s="168" t="str">
        <f>IF(Y37&gt;0,"",IF(Z37&gt;0,R7,""))</f>
        <v/>
      </c>
      <c r="BM5" s="168" t="str">
        <f>IF(Y37+Z37&gt;0,"",IF(AA37&gt;0,R7,""))</f>
        <v/>
      </c>
      <c r="BN5" s="168" t="str">
        <f>IF(Y37+Z37+AA37&gt;0,"",IF(AB37&gt;0,R7,""))</f>
        <v/>
      </c>
      <c r="BO5" s="167">
        <f>AC35</f>
        <v>0</v>
      </c>
      <c r="BP5" s="167">
        <f t="shared" ref="BP5:BQ5" si="1">AD35</f>
        <v>0</v>
      </c>
      <c r="BQ5" s="167">
        <f t="shared" si="1"/>
        <v>0</v>
      </c>
      <c r="BR5" s="167">
        <f>AF35</f>
        <v>2.52</v>
      </c>
      <c r="BS5" s="167">
        <f>AG35</f>
        <v>0</v>
      </c>
      <c r="BT5" s="167">
        <f>AH35</f>
        <v>0</v>
      </c>
      <c r="BU5" s="167">
        <f>AI35</f>
        <v>0</v>
      </c>
      <c r="BV5" s="167">
        <f>AJ35</f>
        <v>2.2799999999999998</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265</v>
      </c>
      <c r="O7" s="883"/>
      <c r="P7" s="854" t="s">
        <v>848</v>
      </c>
      <c r="Q7" s="856"/>
      <c r="R7" s="884">
        <v>6</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175</v>
      </c>
      <c r="M11" s="849"/>
      <c r="N11" s="847" t="s">
        <v>478</v>
      </c>
      <c r="O11" s="849"/>
      <c r="P11" s="847" t="s">
        <v>377</v>
      </c>
      <c r="Q11" s="849"/>
      <c r="R11" s="571" t="s">
        <v>162</v>
      </c>
      <c r="S11" s="571"/>
      <c r="T11" s="571"/>
      <c r="U11" s="847" t="s">
        <v>370</v>
      </c>
      <c r="V11" s="849"/>
      <c r="W11" s="847"/>
      <c r="X11" s="849"/>
      <c r="Y11" s="177"/>
      <c r="Z11" s="178"/>
      <c r="AA11" s="178"/>
      <c r="AB11" s="178"/>
      <c r="AC11" s="179"/>
      <c r="AD11" s="179"/>
      <c r="AE11" s="179"/>
      <c r="AF11" s="179">
        <v>0.14000000000000001</v>
      </c>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175</v>
      </c>
      <c r="M12" s="849"/>
      <c r="N12" s="847" t="s">
        <v>407</v>
      </c>
      <c r="O12" s="849"/>
      <c r="P12" s="847" t="s">
        <v>165</v>
      </c>
      <c r="Q12" s="849"/>
      <c r="R12" s="571" t="s">
        <v>165</v>
      </c>
      <c r="S12" s="571"/>
      <c r="T12" s="571"/>
      <c r="U12" s="847" t="s">
        <v>370</v>
      </c>
      <c r="V12" s="849"/>
      <c r="W12" s="847"/>
      <c r="X12" s="849"/>
      <c r="Y12" s="177"/>
      <c r="Z12" s="178"/>
      <c r="AA12" s="178"/>
      <c r="AB12" s="178"/>
      <c r="AC12" s="179"/>
      <c r="AD12" s="179"/>
      <c r="AE12" s="179"/>
      <c r="AF12" s="179"/>
      <c r="AG12" s="179"/>
      <c r="AH12" s="179"/>
      <c r="AI12" s="179"/>
      <c r="AJ12" s="179">
        <v>2.2799999999999998</v>
      </c>
      <c r="AK12" s="847"/>
      <c r="AL12" s="848"/>
      <c r="AM12" s="848"/>
      <c r="AN12" s="848"/>
      <c r="AO12" s="849"/>
      <c r="AP12" s="2"/>
      <c r="AQ12" s="180">
        <f>IF(P12="材質劣化",2,IF(P12="漏水",3,1))</f>
        <v>3</v>
      </c>
    </row>
    <row r="13" spans="2:86" ht="12" customHeight="1" x14ac:dyDescent="0.15">
      <c r="B13" s="870"/>
      <c r="C13" s="875"/>
      <c r="D13" s="873"/>
      <c r="E13" s="873"/>
      <c r="F13" s="873"/>
      <c r="G13" s="873"/>
      <c r="H13" s="873"/>
      <c r="I13" s="873"/>
      <c r="J13" s="874"/>
      <c r="K13" s="176">
        <v>3</v>
      </c>
      <c r="L13" s="847" t="s">
        <v>175</v>
      </c>
      <c r="M13" s="849"/>
      <c r="N13" s="847" t="s">
        <v>489</v>
      </c>
      <c r="O13" s="849"/>
      <c r="P13" s="847" t="s">
        <v>377</v>
      </c>
      <c r="Q13" s="849"/>
      <c r="R13" s="274" t="s">
        <v>161</v>
      </c>
      <c r="S13" s="573"/>
      <c r="T13" s="275"/>
      <c r="U13" s="847" t="s">
        <v>370</v>
      </c>
      <c r="V13" s="849"/>
      <c r="W13" s="847"/>
      <c r="X13" s="849"/>
      <c r="Y13" s="177"/>
      <c r="Z13" s="178"/>
      <c r="AA13" s="178"/>
      <c r="AB13" s="178"/>
      <c r="AC13" s="179"/>
      <c r="AD13" s="179"/>
      <c r="AE13" s="179"/>
      <c r="AF13" s="179">
        <v>2.2999999999999998</v>
      </c>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v>4</v>
      </c>
      <c r="L14" s="847" t="s">
        <v>396</v>
      </c>
      <c r="M14" s="849"/>
      <c r="N14" s="847" t="s">
        <v>401</v>
      </c>
      <c r="O14" s="849"/>
      <c r="P14" s="847" t="s">
        <v>900</v>
      </c>
      <c r="Q14" s="849"/>
      <c r="R14" s="274" t="s">
        <v>895</v>
      </c>
      <c r="S14" s="573"/>
      <c r="T14" s="275"/>
      <c r="U14" s="847" t="s">
        <v>370</v>
      </c>
      <c r="V14" s="849"/>
      <c r="W14" s="847"/>
      <c r="X14" s="849"/>
      <c r="Y14" s="188"/>
      <c r="Z14" s="189"/>
      <c r="AA14" s="189"/>
      <c r="AB14" s="189"/>
      <c r="AC14" s="179"/>
      <c r="AD14" s="179"/>
      <c r="AE14" s="179"/>
      <c r="AF14" s="179"/>
      <c r="AG14" s="179"/>
      <c r="AH14" s="179"/>
      <c r="AI14" s="179"/>
      <c r="AJ14" s="179"/>
      <c r="AK14" s="847" t="s">
        <v>932</v>
      </c>
      <c r="AL14" s="848"/>
      <c r="AM14" s="848"/>
      <c r="AN14" s="848"/>
      <c r="AO14" s="849"/>
      <c r="AP14" s="2"/>
      <c r="AQ14" s="180">
        <f t="shared" si="2"/>
        <v>1</v>
      </c>
    </row>
    <row r="15" spans="2:86" ht="12" customHeight="1" x14ac:dyDescent="0.15">
      <c r="B15" s="870"/>
      <c r="C15" s="875"/>
      <c r="D15" s="873"/>
      <c r="E15" s="873"/>
      <c r="F15" s="873"/>
      <c r="G15" s="873"/>
      <c r="H15" s="873"/>
      <c r="I15" s="873"/>
      <c r="J15" s="874"/>
      <c r="K15" s="176">
        <v>5</v>
      </c>
      <c r="L15" s="847" t="s">
        <v>175</v>
      </c>
      <c r="M15" s="849"/>
      <c r="N15" s="847" t="s">
        <v>424</v>
      </c>
      <c r="O15" s="849"/>
      <c r="P15" s="847" t="s">
        <v>377</v>
      </c>
      <c r="Q15" s="849"/>
      <c r="R15" s="274" t="s">
        <v>162</v>
      </c>
      <c r="S15" s="573"/>
      <c r="T15" s="275"/>
      <c r="U15" s="847" t="s">
        <v>393</v>
      </c>
      <c r="V15" s="849"/>
      <c r="W15" s="847"/>
      <c r="X15" s="849"/>
      <c r="Y15" s="177"/>
      <c r="Z15" s="178"/>
      <c r="AA15" s="178"/>
      <c r="AB15" s="178"/>
      <c r="AC15" s="179"/>
      <c r="AD15" s="179"/>
      <c r="AE15" s="179"/>
      <c r="AF15" s="179">
        <v>0.08</v>
      </c>
      <c r="AG15" s="179"/>
      <c r="AH15" s="179"/>
      <c r="AI15" s="179"/>
      <c r="AJ15" s="179"/>
      <c r="AK15" s="847"/>
      <c r="AL15" s="848"/>
      <c r="AM15" s="848"/>
      <c r="AN15" s="848"/>
      <c r="AO15" s="849"/>
      <c r="AP15" s="2"/>
      <c r="AQ15" s="180">
        <f t="shared" si="2"/>
        <v>2</v>
      </c>
    </row>
    <row r="16" spans="2:86" ht="12" customHeight="1" x14ac:dyDescent="0.15">
      <c r="B16" s="870"/>
      <c r="C16" s="875"/>
      <c r="D16" s="873"/>
      <c r="E16" s="873"/>
      <c r="F16" s="873"/>
      <c r="G16" s="873"/>
      <c r="H16" s="873"/>
      <c r="I16" s="873"/>
      <c r="J16" s="874"/>
      <c r="K16" s="176">
        <v>6</v>
      </c>
      <c r="L16" s="847" t="s">
        <v>390</v>
      </c>
      <c r="M16" s="849"/>
      <c r="N16" s="847" t="s">
        <v>391</v>
      </c>
      <c r="O16" s="849"/>
      <c r="P16" s="847" t="s">
        <v>377</v>
      </c>
      <c r="Q16" s="849"/>
      <c r="R16" s="274" t="s">
        <v>167</v>
      </c>
      <c r="S16" s="573"/>
      <c r="T16" s="275"/>
      <c r="U16" s="847" t="s">
        <v>393</v>
      </c>
      <c r="V16" s="849"/>
      <c r="W16" s="847"/>
      <c r="X16" s="849"/>
      <c r="Y16" s="177"/>
      <c r="Z16" s="178"/>
      <c r="AA16" s="178"/>
      <c r="AB16" s="178"/>
      <c r="AC16" s="179"/>
      <c r="AD16" s="179"/>
      <c r="AE16" s="179"/>
      <c r="AF16" s="179" t="s">
        <v>199</v>
      </c>
      <c r="AG16" s="179"/>
      <c r="AH16" s="179"/>
      <c r="AI16" s="179"/>
      <c r="AJ16" s="179"/>
      <c r="AK16" s="847" t="s">
        <v>492</v>
      </c>
      <c r="AL16" s="848"/>
      <c r="AM16" s="848"/>
      <c r="AN16" s="848"/>
      <c r="AO16" s="849"/>
      <c r="AP16" s="2"/>
      <c r="AQ16" s="180">
        <f t="shared" si="2"/>
        <v>2</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0</v>
      </c>
      <c r="AF35" s="181">
        <f t="shared" si="3"/>
        <v>2.52</v>
      </c>
      <c r="AG35" s="181">
        <f t="shared" si="3"/>
        <v>0</v>
      </c>
      <c r="AH35" s="181">
        <f t="shared" si="3"/>
        <v>0</v>
      </c>
      <c r="AI35" s="181">
        <f t="shared" si="3"/>
        <v>0</v>
      </c>
      <c r="AJ35" s="182">
        <f t="shared" si="3"/>
        <v>2.2799999999999998</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0</v>
      </c>
      <c r="AF37" s="839">
        <f t="shared" si="4"/>
        <v>4</v>
      </c>
      <c r="AG37" s="839">
        <f t="shared" si="4"/>
        <v>0</v>
      </c>
      <c r="AH37" s="839">
        <f t="shared" si="4"/>
        <v>0</v>
      </c>
      <c r="AI37" s="839">
        <f t="shared" si="4"/>
        <v>0</v>
      </c>
      <c r="AJ37" s="839">
        <f>COUNTA(AJ11:AJ34)</f>
        <v>1</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8" priority="3">
      <formula>$AQ11=2</formula>
    </cfRule>
  </conditionalFormatting>
  <conditionalFormatting sqref="Y11:AF34">
    <cfRule type="expression" dxfId="7" priority="2">
      <formula>$AQ11=3</formula>
    </cfRule>
  </conditionalFormatting>
  <conditionalFormatting sqref="AC11:AJ34">
    <cfRule type="expression" dxfId="6" priority="1">
      <formula>$AQ11=1</formula>
    </cfRule>
  </conditionalFormatting>
  <dataValidations count="2">
    <dataValidation type="list" allowBlank="1" showInputMessage="1" showErrorMessage="1" sqref="N11:O34" xr:uid="{4352105E-B966-45B7-A9E6-B19D370F0D52}">
      <formula1>INDIRECT(L11)</formula1>
    </dataValidation>
    <dataValidation type="list" allowBlank="1" showInputMessage="1" showErrorMessage="1" sqref="Y11:AB34" xr:uid="{0FD909A3-E801-4BC3-A79D-DE47A22E4BD1}">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A5D61-4BA7-4A10-8F90-EFBB4CCDC5FA}">
  <sheetPr codeName="Sheet152"/>
  <dimension ref="B1:CH53"/>
  <sheetViews>
    <sheetView showGridLines="0" showZeros="0" view="pageBreakPreview" zoomScale="85" zoomScaleNormal="85" zoomScaleSheetLayoutView="85" workbookViewId="0">
      <selection activeCell="Y14" sqref="Y14:AB1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1" customWidth="1"/>
    <col min="43" max="86" width="4.125" style="163" customWidth="1"/>
    <col min="87" max="99" width="8" style="2" customWidth="1"/>
    <col min="100" max="110" width="9" style="2"/>
    <col min="111" max="111" width="14" style="2" bestFit="1" customWidth="1"/>
    <col min="112" max="16384" width="9" style="2"/>
  </cols>
  <sheetData>
    <row r="1" spans="2:86" ht="12" customHeight="1" x14ac:dyDescent="0.15">
      <c r="AU1" s="903" t="s">
        <v>825</v>
      </c>
      <c r="AV1" s="904" t="s">
        <v>826</v>
      </c>
      <c r="AW1" s="904"/>
      <c r="AX1" s="904"/>
      <c r="AY1" s="900" t="s">
        <v>827</v>
      </c>
      <c r="AZ1" s="900"/>
      <c r="BA1" s="900"/>
      <c r="BB1" s="900"/>
      <c r="BC1" s="900"/>
      <c r="BD1" s="900"/>
      <c r="BE1" s="900"/>
      <c r="BF1" s="900"/>
      <c r="BG1" s="900"/>
      <c r="BH1" s="900"/>
      <c r="BI1" s="900"/>
      <c r="BJ1" s="900"/>
      <c r="BK1" s="900" t="s">
        <v>828</v>
      </c>
      <c r="BL1" s="900"/>
      <c r="BM1" s="900"/>
      <c r="BN1" s="900"/>
      <c r="BO1" s="900"/>
      <c r="BP1" s="900"/>
      <c r="BQ1" s="900"/>
      <c r="BR1" s="900"/>
      <c r="BS1" s="900"/>
      <c r="BT1" s="900"/>
      <c r="BU1" s="900"/>
      <c r="BV1" s="900"/>
      <c r="BW1" s="895"/>
      <c r="BX1" s="895"/>
      <c r="BY1" s="895"/>
      <c r="BZ1" s="895"/>
      <c r="CA1" s="895"/>
      <c r="CB1" s="895"/>
      <c r="CC1" s="895"/>
      <c r="CD1" s="895"/>
      <c r="CE1" s="895"/>
      <c r="CF1" s="895"/>
      <c r="CG1" s="895"/>
      <c r="CH1" s="895"/>
    </row>
    <row r="2" spans="2:86" ht="8.25" customHeight="1" x14ac:dyDescent="0.15">
      <c r="AU2" s="903"/>
      <c r="AV2" s="904" t="s">
        <v>829</v>
      </c>
      <c r="AW2" s="905" t="s">
        <v>830</v>
      </c>
      <c r="AX2" s="905" t="s">
        <v>831</v>
      </c>
      <c r="AY2" s="900" t="s">
        <v>832</v>
      </c>
      <c r="AZ2" s="900"/>
      <c r="BA2" s="900"/>
      <c r="BB2" s="900"/>
      <c r="BC2" s="900"/>
      <c r="BD2" s="900"/>
      <c r="BE2" s="900"/>
      <c r="BF2" s="900"/>
      <c r="BG2" s="900"/>
      <c r="BH2" s="900"/>
      <c r="BI2" s="900"/>
      <c r="BJ2" s="900"/>
      <c r="BK2" s="900" t="s">
        <v>833</v>
      </c>
      <c r="BL2" s="900"/>
      <c r="BM2" s="900"/>
      <c r="BN2" s="900"/>
      <c r="BO2" s="900" t="s">
        <v>834</v>
      </c>
      <c r="BP2" s="900"/>
      <c r="BQ2" s="900"/>
      <c r="BR2" s="900"/>
      <c r="BS2" s="900"/>
      <c r="BT2" s="900"/>
      <c r="BU2" s="900"/>
      <c r="BV2" s="900"/>
      <c r="BW2" s="867"/>
      <c r="BX2" s="867"/>
      <c r="BY2" s="867"/>
      <c r="BZ2" s="867"/>
      <c r="CA2" s="895"/>
      <c r="CB2" s="895"/>
      <c r="CC2" s="895"/>
      <c r="CD2" s="895"/>
      <c r="CE2" s="895"/>
      <c r="CF2" s="895"/>
      <c r="CG2" s="895"/>
      <c r="CH2" s="895"/>
    </row>
    <row r="3" spans="2:86" ht="24.95" customHeight="1" x14ac:dyDescent="0.15">
      <c r="B3" s="607" t="s">
        <v>835</v>
      </c>
      <c r="C3" s="901"/>
      <c r="D3" s="901"/>
      <c r="E3" s="902"/>
      <c r="F3" s="902"/>
      <c r="G3" s="902"/>
      <c r="H3" s="902"/>
      <c r="I3" s="902"/>
      <c r="J3" s="902"/>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U3" s="903"/>
      <c r="AV3" s="904"/>
      <c r="AW3" s="905"/>
      <c r="AX3" s="905"/>
      <c r="AY3" s="900" t="s">
        <v>836</v>
      </c>
      <c r="AZ3" s="900"/>
      <c r="BA3" s="900"/>
      <c r="BB3" s="900"/>
      <c r="BC3" s="900" t="s">
        <v>837</v>
      </c>
      <c r="BD3" s="900"/>
      <c r="BE3" s="900"/>
      <c r="BF3" s="900"/>
      <c r="BG3" s="900" t="s">
        <v>838</v>
      </c>
      <c r="BH3" s="900"/>
      <c r="BI3" s="900"/>
      <c r="BJ3" s="900"/>
      <c r="BK3" s="900" t="s">
        <v>839</v>
      </c>
      <c r="BL3" s="900"/>
      <c r="BM3" s="900"/>
      <c r="BN3" s="900"/>
      <c r="BO3" s="900" t="s">
        <v>837</v>
      </c>
      <c r="BP3" s="900"/>
      <c r="BQ3" s="900"/>
      <c r="BR3" s="900"/>
      <c r="BS3" s="900" t="s">
        <v>838</v>
      </c>
      <c r="BT3" s="900"/>
      <c r="BU3" s="900"/>
      <c r="BV3" s="900"/>
      <c r="BW3" s="895"/>
      <c r="BX3" s="895"/>
      <c r="BY3" s="895"/>
      <c r="BZ3" s="895"/>
      <c r="CA3" s="895"/>
      <c r="CB3" s="895"/>
      <c r="CC3" s="895"/>
      <c r="CD3" s="895"/>
      <c r="CE3" s="895"/>
      <c r="CF3" s="895"/>
      <c r="CG3" s="895"/>
      <c r="CH3" s="895"/>
    </row>
    <row r="4" spans="2:86" ht="18" customHeight="1" x14ac:dyDescent="0.15">
      <c r="B4" s="412" t="s">
        <v>8</v>
      </c>
      <c r="C4" s="412"/>
      <c r="D4" s="412"/>
      <c r="E4" s="896" t="s">
        <v>277</v>
      </c>
      <c r="F4" s="897"/>
      <c r="G4" s="897"/>
      <c r="H4" s="897"/>
      <c r="I4" s="897"/>
      <c r="J4" s="898"/>
      <c r="K4" s="487" t="s">
        <v>9</v>
      </c>
      <c r="L4" s="487"/>
      <c r="M4" s="487"/>
      <c r="N4" s="893" t="s">
        <v>302</v>
      </c>
      <c r="O4" s="893"/>
      <c r="P4" s="893"/>
      <c r="Q4" s="893"/>
      <c r="R4" s="893"/>
      <c r="S4" s="893"/>
      <c r="T4" s="502" t="s">
        <v>840</v>
      </c>
      <c r="U4" s="503"/>
      <c r="V4" s="503"/>
      <c r="W4" s="503"/>
      <c r="X4" s="504"/>
      <c r="Y4" s="899" t="s">
        <v>281</v>
      </c>
      <c r="Z4" s="899"/>
      <c r="AA4" s="899"/>
      <c r="AB4" s="899"/>
      <c r="AC4" s="899"/>
      <c r="AD4" s="899"/>
      <c r="AE4" s="899"/>
      <c r="AF4" s="899"/>
      <c r="AG4" s="502" t="s">
        <v>282</v>
      </c>
      <c r="AH4" s="503"/>
      <c r="AI4" s="503"/>
      <c r="AJ4" s="504"/>
      <c r="AK4" s="906">
        <v>45635</v>
      </c>
      <c r="AL4" s="907"/>
      <c r="AM4" s="907"/>
      <c r="AN4" s="907"/>
      <c r="AO4" s="908"/>
      <c r="AU4" s="903"/>
      <c r="AV4" s="904"/>
      <c r="AW4" s="905"/>
      <c r="AX4" s="905"/>
      <c r="AY4" s="164" t="s">
        <v>841</v>
      </c>
      <c r="AZ4" s="164" t="s">
        <v>842</v>
      </c>
      <c r="BA4" s="164" t="s">
        <v>843</v>
      </c>
      <c r="BB4" s="164" t="s">
        <v>844</v>
      </c>
      <c r="BC4" s="164" t="s">
        <v>841</v>
      </c>
      <c r="BD4" s="164" t="s">
        <v>842</v>
      </c>
      <c r="BE4" s="164" t="s">
        <v>843</v>
      </c>
      <c r="BF4" s="164" t="s">
        <v>844</v>
      </c>
      <c r="BG4" s="164" t="s">
        <v>841</v>
      </c>
      <c r="BH4" s="164" t="s">
        <v>842</v>
      </c>
      <c r="BI4" s="164" t="s">
        <v>843</v>
      </c>
      <c r="BJ4" s="164" t="s">
        <v>844</v>
      </c>
      <c r="BK4" s="164" t="s">
        <v>841</v>
      </c>
      <c r="BL4" s="164" t="s">
        <v>842</v>
      </c>
      <c r="BM4" s="164" t="s">
        <v>843</v>
      </c>
      <c r="BN4" s="164" t="s">
        <v>844</v>
      </c>
      <c r="BO4" s="164" t="s">
        <v>841</v>
      </c>
      <c r="BP4" s="164" t="s">
        <v>842</v>
      </c>
      <c r="BQ4" s="164" t="s">
        <v>843</v>
      </c>
      <c r="BR4" s="164" t="s">
        <v>844</v>
      </c>
      <c r="BS4" s="164" t="s">
        <v>841</v>
      </c>
      <c r="BT4" s="164" t="s">
        <v>842</v>
      </c>
      <c r="BU4" s="164" t="s">
        <v>843</v>
      </c>
      <c r="BV4" s="164" t="s">
        <v>844</v>
      </c>
      <c r="BW4" s="5"/>
      <c r="BX4" s="5"/>
      <c r="BY4" s="5"/>
      <c r="BZ4" s="5"/>
      <c r="CA4" s="5"/>
      <c r="CB4" s="5"/>
      <c r="CC4" s="5"/>
      <c r="CD4" s="5"/>
      <c r="CE4" s="5"/>
      <c r="CF4" s="5"/>
      <c r="CG4" s="5"/>
      <c r="CH4" s="5"/>
    </row>
    <row r="5" spans="2:86" ht="18" customHeight="1" x14ac:dyDescent="0.15">
      <c r="B5" s="420" t="s">
        <v>0</v>
      </c>
      <c r="C5" s="420"/>
      <c r="D5" s="420"/>
      <c r="E5" s="912" t="s">
        <v>284</v>
      </c>
      <c r="F5" s="913"/>
      <c r="G5" s="913"/>
      <c r="H5" s="913"/>
      <c r="I5" s="913"/>
      <c r="J5" s="914"/>
      <c r="K5" s="501" t="s">
        <v>1</v>
      </c>
      <c r="L5" s="501"/>
      <c r="M5" s="501"/>
      <c r="N5" s="893" t="s">
        <v>286</v>
      </c>
      <c r="O5" s="893"/>
      <c r="P5" s="893"/>
      <c r="Q5" s="893"/>
      <c r="R5" s="893"/>
      <c r="S5" s="893"/>
      <c r="T5" s="505"/>
      <c r="U5" s="506"/>
      <c r="V5" s="506"/>
      <c r="W5" s="506"/>
      <c r="X5" s="507"/>
      <c r="Y5" s="894" t="s">
        <v>287</v>
      </c>
      <c r="Z5" s="894"/>
      <c r="AA5" s="894"/>
      <c r="AB5" s="894"/>
      <c r="AC5" s="894"/>
      <c r="AD5" s="894"/>
      <c r="AE5" s="894"/>
      <c r="AF5" s="894"/>
      <c r="AG5" s="627"/>
      <c r="AH5" s="657"/>
      <c r="AI5" s="657"/>
      <c r="AJ5" s="628"/>
      <c r="AK5" s="909"/>
      <c r="AL5" s="910"/>
      <c r="AM5" s="910"/>
      <c r="AN5" s="910"/>
      <c r="AO5" s="911"/>
      <c r="AU5" s="903"/>
      <c r="AV5" s="165" t="str">
        <f>N7</f>
        <v>PE</v>
      </c>
      <c r="AW5" s="166">
        <f>R7</f>
        <v>0</v>
      </c>
      <c r="AX5" s="167" t="str">
        <f>AM35</f>
        <v>Ⅱ</v>
      </c>
      <c r="AY5" s="167">
        <f>Y37</f>
        <v>0</v>
      </c>
      <c r="AZ5" s="167">
        <f t="shared" ref="AZ5:BJ5" si="0">Z37</f>
        <v>0</v>
      </c>
      <c r="BA5" s="167">
        <f t="shared" si="0"/>
        <v>0</v>
      </c>
      <c r="BB5" s="167">
        <f>AB37</f>
        <v>0</v>
      </c>
      <c r="BC5" s="167">
        <f t="shared" si="0"/>
        <v>0</v>
      </c>
      <c r="BD5" s="167">
        <f>AD37</f>
        <v>0</v>
      </c>
      <c r="BE5" s="167">
        <f>AE37</f>
        <v>2</v>
      </c>
      <c r="BF5" s="167">
        <f t="shared" si="0"/>
        <v>0</v>
      </c>
      <c r="BG5" s="167">
        <f t="shared" si="0"/>
        <v>0</v>
      </c>
      <c r="BH5" s="167">
        <f t="shared" si="0"/>
        <v>0</v>
      </c>
      <c r="BI5" s="167">
        <f>AI37</f>
        <v>0</v>
      </c>
      <c r="BJ5" s="167">
        <f t="shared" si="0"/>
        <v>0</v>
      </c>
      <c r="BK5" s="167" t="str">
        <f>IF(Y37&gt;0,R7,"")</f>
        <v/>
      </c>
      <c r="BL5" s="168" t="str">
        <f>IF(Y37&gt;0,"",IF(Z37&gt;0,R7,""))</f>
        <v/>
      </c>
      <c r="BM5" s="168" t="str">
        <f>IF(Y37+Z37&gt;0,"",IF(AA37&gt;0,R7,""))</f>
        <v/>
      </c>
      <c r="BN5" s="168" t="str">
        <f>IF(Y37+Z37+AA37&gt;0,"",IF(AB37&gt;0,R7,""))</f>
        <v/>
      </c>
      <c r="BO5" s="167">
        <f>AC35</f>
        <v>0</v>
      </c>
      <c r="BP5" s="167">
        <f t="shared" ref="BP5:BQ5" si="1">AD35</f>
        <v>0</v>
      </c>
      <c r="BQ5" s="167">
        <f t="shared" si="1"/>
        <v>1.3199999999999998</v>
      </c>
      <c r="BR5" s="167">
        <f>AF35</f>
        <v>0</v>
      </c>
      <c r="BS5" s="167">
        <f>AG35</f>
        <v>0</v>
      </c>
      <c r="BT5" s="167">
        <f>AH35</f>
        <v>0</v>
      </c>
      <c r="BU5" s="167">
        <f>AI35</f>
        <v>0</v>
      </c>
      <c r="BV5" s="167">
        <f>AJ35</f>
        <v>0</v>
      </c>
      <c r="BW5" s="169"/>
      <c r="BX5" s="170"/>
      <c r="BY5" s="170"/>
      <c r="BZ5" s="170"/>
      <c r="CA5" s="171"/>
      <c r="CB5" s="171"/>
      <c r="CC5" s="171"/>
      <c r="CD5" s="171"/>
      <c r="CE5" s="171"/>
      <c r="CF5" s="171"/>
      <c r="CG5" s="171"/>
      <c r="CH5" s="171"/>
    </row>
    <row r="6" spans="2:86" ht="12" customHeight="1" x14ac:dyDescent="0.15">
      <c r="B6" s="869" t="s">
        <v>845</v>
      </c>
      <c r="C6" s="871"/>
      <c r="D6" s="872"/>
      <c r="E6" s="873"/>
      <c r="F6" s="873"/>
      <c r="G6" s="873"/>
      <c r="H6" s="873"/>
      <c r="I6" s="873"/>
      <c r="J6" s="874"/>
      <c r="K6" s="879" t="s">
        <v>846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86" ht="12" customHeight="1" x14ac:dyDescent="0.15">
      <c r="B7" s="870"/>
      <c r="C7" s="875"/>
      <c r="D7" s="873"/>
      <c r="E7" s="873"/>
      <c r="F7" s="873"/>
      <c r="G7" s="873"/>
      <c r="H7" s="873"/>
      <c r="I7" s="873"/>
      <c r="J7" s="874"/>
      <c r="K7" s="854" t="s">
        <v>847</v>
      </c>
      <c r="L7" s="855"/>
      <c r="M7" s="856"/>
      <c r="N7" s="882" t="s">
        <v>266</v>
      </c>
      <c r="O7" s="883"/>
      <c r="P7" s="854" t="s">
        <v>848</v>
      </c>
      <c r="Q7" s="856"/>
      <c r="R7" s="884">
        <v>0</v>
      </c>
      <c r="S7" s="885"/>
      <c r="T7" s="886"/>
      <c r="U7" s="858" t="s">
        <v>849</v>
      </c>
      <c r="V7" s="860"/>
      <c r="W7" s="858" t="s">
        <v>850</v>
      </c>
      <c r="X7" s="860"/>
      <c r="Y7" s="856" t="s">
        <v>851</v>
      </c>
      <c r="Z7" s="853"/>
      <c r="AA7" s="853"/>
      <c r="AB7" s="853"/>
      <c r="AC7" s="858" t="s">
        <v>852</v>
      </c>
      <c r="AD7" s="859"/>
      <c r="AE7" s="859"/>
      <c r="AF7" s="859"/>
      <c r="AG7" s="859"/>
      <c r="AH7" s="859"/>
      <c r="AI7" s="859"/>
      <c r="AJ7" s="860"/>
      <c r="AK7" s="858" t="s">
        <v>853</v>
      </c>
      <c r="AL7" s="859"/>
      <c r="AM7" s="859"/>
      <c r="AN7" s="887"/>
      <c r="AO7" s="888"/>
      <c r="AP7" s="2"/>
      <c r="AW7" s="173"/>
    </row>
    <row r="8" spans="2:86" ht="12" customHeight="1" x14ac:dyDescent="0.15">
      <c r="B8" s="870"/>
      <c r="C8" s="875"/>
      <c r="D8" s="873"/>
      <c r="E8" s="873"/>
      <c r="F8" s="873"/>
      <c r="G8" s="873"/>
      <c r="H8" s="873"/>
      <c r="I8" s="873"/>
      <c r="J8" s="874"/>
      <c r="K8" s="853" t="s">
        <v>547</v>
      </c>
      <c r="L8" s="853" t="s">
        <v>352</v>
      </c>
      <c r="M8" s="853"/>
      <c r="N8" s="853" t="s">
        <v>353</v>
      </c>
      <c r="O8" s="853"/>
      <c r="P8" s="853" t="s">
        <v>550</v>
      </c>
      <c r="Q8" s="853"/>
      <c r="R8" s="853" t="s">
        <v>854</v>
      </c>
      <c r="S8" s="853"/>
      <c r="T8" s="853"/>
      <c r="U8" s="861"/>
      <c r="V8" s="863"/>
      <c r="W8" s="861"/>
      <c r="X8" s="863"/>
      <c r="Y8" s="856"/>
      <c r="Z8" s="853"/>
      <c r="AA8" s="853"/>
      <c r="AB8" s="853"/>
      <c r="AC8" s="864"/>
      <c r="AD8" s="865"/>
      <c r="AE8" s="865"/>
      <c r="AF8" s="865"/>
      <c r="AG8" s="865"/>
      <c r="AH8" s="865"/>
      <c r="AI8" s="865"/>
      <c r="AJ8" s="866"/>
      <c r="AK8" s="861"/>
      <c r="AL8" s="862"/>
      <c r="AM8" s="862"/>
      <c r="AN8" s="889"/>
      <c r="AO8" s="890"/>
      <c r="AP8" s="2"/>
    </row>
    <row r="9" spans="2:86" ht="12" customHeight="1" x14ac:dyDescent="0.15">
      <c r="B9" s="870"/>
      <c r="C9" s="875"/>
      <c r="D9" s="873"/>
      <c r="E9" s="873"/>
      <c r="F9" s="873"/>
      <c r="G9" s="873"/>
      <c r="H9" s="873"/>
      <c r="I9" s="873"/>
      <c r="J9" s="874"/>
      <c r="K9" s="853"/>
      <c r="L9" s="853"/>
      <c r="M9" s="853"/>
      <c r="N9" s="853"/>
      <c r="O9" s="853"/>
      <c r="P9" s="853"/>
      <c r="Q9" s="853"/>
      <c r="R9" s="853"/>
      <c r="S9" s="853"/>
      <c r="T9" s="853"/>
      <c r="U9" s="861"/>
      <c r="V9" s="863"/>
      <c r="W9" s="861"/>
      <c r="X9" s="863"/>
      <c r="Y9" s="856" t="s">
        <v>855</v>
      </c>
      <c r="Z9" s="853"/>
      <c r="AA9" s="853"/>
      <c r="AB9" s="853"/>
      <c r="AC9" s="853" t="s">
        <v>856</v>
      </c>
      <c r="AD9" s="853"/>
      <c r="AE9" s="853"/>
      <c r="AF9" s="853"/>
      <c r="AG9" s="853" t="s">
        <v>857</v>
      </c>
      <c r="AH9" s="853"/>
      <c r="AI9" s="853"/>
      <c r="AJ9" s="853"/>
      <c r="AK9" s="861"/>
      <c r="AL9" s="862"/>
      <c r="AM9" s="862"/>
      <c r="AN9" s="889"/>
      <c r="AO9" s="890"/>
      <c r="AP9" s="2"/>
    </row>
    <row r="10" spans="2:86" ht="12" customHeight="1" x14ac:dyDescent="0.15">
      <c r="B10" s="870"/>
      <c r="C10" s="875"/>
      <c r="D10" s="873"/>
      <c r="E10" s="873"/>
      <c r="F10" s="873"/>
      <c r="G10" s="873"/>
      <c r="H10" s="873"/>
      <c r="I10" s="873"/>
      <c r="J10" s="874"/>
      <c r="K10" s="853"/>
      <c r="L10" s="853"/>
      <c r="M10" s="853"/>
      <c r="N10" s="853"/>
      <c r="O10" s="853"/>
      <c r="P10" s="853"/>
      <c r="Q10" s="853"/>
      <c r="R10" s="853"/>
      <c r="S10" s="853"/>
      <c r="T10" s="853"/>
      <c r="U10" s="864"/>
      <c r="V10" s="866"/>
      <c r="W10" s="864"/>
      <c r="X10" s="866"/>
      <c r="Y10" s="174" t="s">
        <v>328</v>
      </c>
      <c r="Z10" s="175" t="s">
        <v>327</v>
      </c>
      <c r="AA10" s="175" t="s">
        <v>858</v>
      </c>
      <c r="AB10" s="175" t="s">
        <v>859</v>
      </c>
      <c r="AC10" s="175" t="s">
        <v>328</v>
      </c>
      <c r="AD10" s="175" t="s">
        <v>327</v>
      </c>
      <c r="AE10" s="175" t="s">
        <v>858</v>
      </c>
      <c r="AF10" s="175" t="s">
        <v>859</v>
      </c>
      <c r="AG10" s="175" t="s">
        <v>328</v>
      </c>
      <c r="AH10" s="175" t="s">
        <v>327</v>
      </c>
      <c r="AI10" s="175" t="s">
        <v>858</v>
      </c>
      <c r="AJ10" s="175" t="s">
        <v>859</v>
      </c>
      <c r="AK10" s="864"/>
      <c r="AL10" s="865"/>
      <c r="AM10" s="865"/>
      <c r="AN10" s="891"/>
      <c r="AO10" s="892"/>
      <c r="AP10" s="2"/>
    </row>
    <row r="11" spans="2:86" ht="12" customHeight="1" x14ac:dyDescent="0.15">
      <c r="B11" s="870"/>
      <c r="C11" s="875"/>
      <c r="D11" s="873"/>
      <c r="E11" s="873"/>
      <c r="F11" s="873"/>
      <c r="G11" s="873"/>
      <c r="H11" s="873"/>
      <c r="I11" s="873"/>
      <c r="J11" s="874"/>
      <c r="K11" s="176">
        <v>1</v>
      </c>
      <c r="L11" s="847" t="s">
        <v>366</v>
      </c>
      <c r="M11" s="849"/>
      <c r="N11" s="847" t="s">
        <v>367</v>
      </c>
      <c r="O11" s="849"/>
      <c r="P11" s="847" t="s">
        <v>377</v>
      </c>
      <c r="Q11" s="849"/>
      <c r="R11" s="571" t="s">
        <v>162</v>
      </c>
      <c r="S11" s="571"/>
      <c r="T11" s="571"/>
      <c r="U11" s="847" t="s">
        <v>382</v>
      </c>
      <c r="V11" s="849"/>
      <c r="W11" s="847"/>
      <c r="X11" s="849"/>
      <c r="Y11" s="177"/>
      <c r="Z11" s="178"/>
      <c r="AA11" s="178"/>
      <c r="AB11" s="178"/>
      <c r="AC11" s="179"/>
      <c r="AD11" s="179"/>
      <c r="AE11" s="179">
        <v>0.15</v>
      </c>
      <c r="AF11" s="179"/>
      <c r="AG11" s="179"/>
      <c r="AH11" s="179"/>
      <c r="AI11" s="179"/>
      <c r="AJ11" s="179"/>
      <c r="AK11" s="847"/>
      <c r="AL11" s="848"/>
      <c r="AM11" s="848"/>
      <c r="AN11" s="848"/>
      <c r="AO11" s="849"/>
      <c r="AP11" s="2"/>
      <c r="AQ11" s="180">
        <f>IF(P11="材質劣化",2,IF(P11="漏水",3,1))</f>
        <v>2</v>
      </c>
    </row>
    <row r="12" spans="2:86" ht="12" customHeight="1" x14ac:dyDescent="0.15">
      <c r="B12" s="870"/>
      <c r="C12" s="875"/>
      <c r="D12" s="873"/>
      <c r="E12" s="873"/>
      <c r="F12" s="873"/>
      <c r="G12" s="873"/>
      <c r="H12" s="873"/>
      <c r="I12" s="873"/>
      <c r="J12" s="874"/>
      <c r="K12" s="176">
        <v>2</v>
      </c>
      <c r="L12" s="847" t="s">
        <v>366</v>
      </c>
      <c r="M12" s="849"/>
      <c r="N12" s="847" t="s">
        <v>367</v>
      </c>
      <c r="O12" s="849"/>
      <c r="P12" s="847" t="s">
        <v>377</v>
      </c>
      <c r="Q12" s="849"/>
      <c r="R12" s="571" t="s">
        <v>167</v>
      </c>
      <c r="S12" s="571"/>
      <c r="T12" s="571"/>
      <c r="U12" s="847" t="s">
        <v>426</v>
      </c>
      <c r="V12" s="849"/>
      <c r="W12" s="847"/>
      <c r="X12" s="849"/>
      <c r="Y12" s="177"/>
      <c r="Z12" s="178"/>
      <c r="AA12" s="178"/>
      <c r="AB12" s="178"/>
      <c r="AC12" s="179"/>
      <c r="AD12" s="179"/>
      <c r="AE12" s="179"/>
      <c r="AF12" s="179"/>
      <c r="AG12" s="179"/>
      <c r="AH12" s="179"/>
      <c r="AI12" s="179"/>
      <c r="AJ12" s="179"/>
      <c r="AK12" s="847"/>
      <c r="AL12" s="848"/>
      <c r="AM12" s="848"/>
      <c r="AN12" s="848"/>
      <c r="AO12" s="849"/>
      <c r="AP12" s="2"/>
      <c r="AQ12" s="180">
        <f>IF(P12="材質劣化",2,IF(P12="漏水",3,1))</f>
        <v>2</v>
      </c>
    </row>
    <row r="13" spans="2:86" ht="12" customHeight="1" x14ac:dyDescent="0.15">
      <c r="B13" s="870"/>
      <c r="C13" s="875"/>
      <c r="D13" s="873"/>
      <c r="E13" s="873"/>
      <c r="F13" s="873"/>
      <c r="G13" s="873"/>
      <c r="H13" s="873"/>
      <c r="I13" s="873"/>
      <c r="J13" s="874"/>
      <c r="K13" s="176">
        <v>3</v>
      </c>
      <c r="L13" s="847" t="s">
        <v>366</v>
      </c>
      <c r="M13" s="849"/>
      <c r="N13" s="847" t="s">
        <v>367</v>
      </c>
      <c r="O13" s="849"/>
      <c r="P13" s="847" t="s">
        <v>377</v>
      </c>
      <c r="Q13" s="849"/>
      <c r="R13" s="274" t="s">
        <v>162</v>
      </c>
      <c r="S13" s="573"/>
      <c r="T13" s="275"/>
      <c r="U13" s="847" t="s">
        <v>393</v>
      </c>
      <c r="V13" s="849"/>
      <c r="W13" s="847"/>
      <c r="X13" s="849"/>
      <c r="Y13" s="177"/>
      <c r="Z13" s="178"/>
      <c r="AA13" s="178"/>
      <c r="AB13" s="178"/>
      <c r="AC13" s="179"/>
      <c r="AD13" s="179"/>
      <c r="AE13" s="179">
        <v>1.17</v>
      </c>
      <c r="AF13" s="179"/>
      <c r="AG13" s="179"/>
      <c r="AH13" s="179"/>
      <c r="AI13" s="179"/>
      <c r="AJ13" s="179"/>
      <c r="AK13" s="847"/>
      <c r="AL13" s="848"/>
      <c r="AM13" s="848"/>
      <c r="AN13" s="848"/>
      <c r="AO13" s="849"/>
      <c r="AP13" s="2"/>
      <c r="AQ13" s="180">
        <f t="shared" ref="AQ13:AQ34" si="2">IF(P13="材質劣化",2,IF(P13="漏水",3,1))</f>
        <v>2</v>
      </c>
    </row>
    <row r="14" spans="2:86" ht="12" customHeight="1" x14ac:dyDescent="0.15">
      <c r="B14" s="870"/>
      <c r="C14" s="875"/>
      <c r="D14" s="873"/>
      <c r="E14" s="873"/>
      <c r="F14" s="873"/>
      <c r="G14" s="873"/>
      <c r="H14" s="873"/>
      <c r="I14" s="873"/>
      <c r="J14" s="874"/>
      <c r="K14" s="176">
        <v>4</v>
      </c>
      <c r="L14" s="847" t="s">
        <v>396</v>
      </c>
      <c r="M14" s="849"/>
      <c r="N14" s="847" t="s">
        <v>399</v>
      </c>
      <c r="O14" s="849"/>
      <c r="P14" s="847" t="s">
        <v>900</v>
      </c>
      <c r="Q14" s="849"/>
      <c r="R14" s="274" t="s">
        <v>895</v>
      </c>
      <c r="S14" s="573"/>
      <c r="T14" s="275"/>
      <c r="U14" s="847" t="s">
        <v>393</v>
      </c>
      <c r="V14" s="849"/>
      <c r="W14" s="847"/>
      <c r="X14" s="849"/>
      <c r="Y14" s="188"/>
      <c r="Z14" s="189"/>
      <c r="AA14" s="189"/>
      <c r="AB14" s="189"/>
      <c r="AC14" s="179"/>
      <c r="AD14" s="179"/>
      <c r="AE14" s="179"/>
      <c r="AF14" s="179"/>
      <c r="AG14" s="179"/>
      <c r="AH14" s="179"/>
      <c r="AI14" s="179"/>
      <c r="AJ14" s="179"/>
      <c r="AK14" s="847" t="s">
        <v>933</v>
      </c>
      <c r="AL14" s="848"/>
      <c r="AM14" s="848"/>
      <c r="AN14" s="848"/>
      <c r="AO14" s="849"/>
      <c r="AP14" s="2"/>
      <c r="AQ14" s="180">
        <f t="shared" si="2"/>
        <v>1</v>
      </c>
    </row>
    <row r="15" spans="2:86" ht="12" customHeight="1" x14ac:dyDescent="0.15">
      <c r="B15" s="870"/>
      <c r="C15" s="875"/>
      <c r="D15" s="873"/>
      <c r="E15" s="873"/>
      <c r="F15" s="873"/>
      <c r="G15" s="873"/>
      <c r="H15" s="873"/>
      <c r="I15" s="873"/>
      <c r="J15" s="874"/>
      <c r="K15" s="176"/>
      <c r="L15" s="847"/>
      <c r="M15" s="849"/>
      <c r="N15" s="847"/>
      <c r="O15" s="849"/>
      <c r="P15" s="847"/>
      <c r="Q15" s="849"/>
      <c r="R15" s="274"/>
      <c r="S15" s="573"/>
      <c r="T15" s="275"/>
      <c r="U15" s="847"/>
      <c r="V15" s="849"/>
      <c r="W15" s="847"/>
      <c r="X15" s="849"/>
      <c r="Y15" s="177"/>
      <c r="Z15" s="178"/>
      <c r="AA15" s="178"/>
      <c r="AB15" s="178"/>
      <c r="AC15" s="179"/>
      <c r="AD15" s="179"/>
      <c r="AE15" s="179"/>
      <c r="AF15" s="179"/>
      <c r="AG15" s="179"/>
      <c r="AH15" s="179"/>
      <c r="AI15" s="179"/>
      <c r="AJ15" s="179"/>
      <c r="AK15" s="847"/>
      <c r="AL15" s="848"/>
      <c r="AM15" s="848"/>
      <c r="AN15" s="848"/>
      <c r="AO15" s="849"/>
      <c r="AP15" s="2"/>
      <c r="AQ15" s="180">
        <f t="shared" si="2"/>
        <v>1</v>
      </c>
    </row>
    <row r="16" spans="2:86" ht="12" customHeight="1" x14ac:dyDescent="0.15">
      <c r="B16" s="870"/>
      <c r="C16" s="875"/>
      <c r="D16" s="873"/>
      <c r="E16" s="873"/>
      <c r="F16" s="873"/>
      <c r="G16" s="873"/>
      <c r="H16" s="873"/>
      <c r="I16" s="873"/>
      <c r="J16" s="874"/>
      <c r="K16" s="176"/>
      <c r="L16" s="847"/>
      <c r="M16" s="849"/>
      <c r="N16" s="847"/>
      <c r="O16" s="849"/>
      <c r="P16" s="847"/>
      <c r="Q16" s="849"/>
      <c r="R16" s="274"/>
      <c r="S16" s="573"/>
      <c r="T16" s="275"/>
      <c r="U16" s="847"/>
      <c r="V16" s="849"/>
      <c r="W16" s="847"/>
      <c r="X16" s="849"/>
      <c r="Y16" s="177"/>
      <c r="Z16" s="178"/>
      <c r="AA16" s="178"/>
      <c r="AB16" s="178"/>
      <c r="AC16" s="179"/>
      <c r="AD16" s="179"/>
      <c r="AE16" s="179"/>
      <c r="AF16" s="179"/>
      <c r="AG16" s="179"/>
      <c r="AH16" s="179"/>
      <c r="AI16" s="179"/>
      <c r="AJ16" s="179"/>
      <c r="AK16" s="847"/>
      <c r="AL16" s="848"/>
      <c r="AM16" s="848"/>
      <c r="AN16" s="848"/>
      <c r="AO16" s="849"/>
      <c r="AP16" s="2"/>
      <c r="AQ16" s="180">
        <f t="shared" si="2"/>
        <v>1</v>
      </c>
    </row>
    <row r="17" spans="2:46" ht="12" customHeight="1" x14ac:dyDescent="0.15">
      <c r="B17" s="870"/>
      <c r="C17" s="875"/>
      <c r="D17" s="873"/>
      <c r="E17" s="873"/>
      <c r="F17" s="873"/>
      <c r="G17" s="873"/>
      <c r="H17" s="873"/>
      <c r="I17" s="873"/>
      <c r="J17" s="874"/>
      <c r="K17" s="176"/>
      <c r="L17" s="847"/>
      <c r="M17" s="849"/>
      <c r="N17" s="847"/>
      <c r="O17" s="849"/>
      <c r="P17" s="847"/>
      <c r="Q17" s="849"/>
      <c r="R17" s="274"/>
      <c r="S17" s="573"/>
      <c r="T17" s="275"/>
      <c r="U17" s="847"/>
      <c r="V17" s="849"/>
      <c r="W17" s="847"/>
      <c r="X17" s="849"/>
      <c r="Y17" s="177"/>
      <c r="Z17" s="178"/>
      <c r="AA17" s="178"/>
      <c r="AB17" s="178"/>
      <c r="AC17" s="179"/>
      <c r="AD17" s="179"/>
      <c r="AE17" s="179"/>
      <c r="AF17" s="179"/>
      <c r="AG17" s="179"/>
      <c r="AH17" s="179"/>
      <c r="AI17" s="179"/>
      <c r="AJ17" s="179"/>
      <c r="AK17" s="847"/>
      <c r="AL17" s="848"/>
      <c r="AM17" s="848"/>
      <c r="AN17" s="848"/>
      <c r="AO17" s="849"/>
      <c r="AP17" s="2"/>
      <c r="AQ17" s="180">
        <f t="shared" si="2"/>
        <v>1</v>
      </c>
    </row>
    <row r="18" spans="2:46" ht="12" customHeight="1" x14ac:dyDescent="0.15">
      <c r="B18" s="870"/>
      <c r="C18" s="875"/>
      <c r="D18" s="873"/>
      <c r="E18" s="873"/>
      <c r="F18" s="873"/>
      <c r="G18" s="873"/>
      <c r="H18" s="873"/>
      <c r="I18" s="873"/>
      <c r="J18" s="874"/>
      <c r="K18" s="176"/>
      <c r="L18" s="847"/>
      <c r="M18" s="849"/>
      <c r="N18" s="847"/>
      <c r="O18" s="849"/>
      <c r="P18" s="847"/>
      <c r="Q18" s="849"/>
      <c r="R18" s="274"/>
      <c r="S18" s="573"/>
      <c r="T18" s="275"/>
      <c r="U18" s="847"/>
      <c r="V18" s="849"/>
      <c r="W18" s="847"/>
      <c r="X18" s="849"/>
      <c r="Y18" s="177"/>
      <c r="Z18" s="178"/>
      <c r="AA18" s="178"/>
      <c r="AB18" s="178"/>
      <c r="AC18" s="179"/>
      <c r="AD18" s="179"/>
      <c r="AE18" s="179"/>
      <c r="AF18" s="179"/>
      <c r="AG18" s="179"/>
      <c r="AH18" s="179"/>
      <c r="AI18" s="179"/>
      <c r="AJ18" s="179"/>
      <c r="AK18" s="847"/>
      <c r="AL18" s="848"/>
      <c r="AM18" s="848"/>
      <c r="AN18" s="848"/>
      <c r="AO18" s="849"/>
      <c r="AP18" s="2"/>
      <c r="AQ18" s="180">
        <f t="shared" si="2"/>
        <v>1</v>
      </c>
    </row>
    <row r="19" spans="2:46" ht="12" customHeight="1" x14ac:dyDescent="0.15">
      <c r="B19" s="870"/>
      <c r="C19" s="875"/>
      <c r="D19" s="873"/>
      <c r="E19" s="873"/>
      <c r="F19" s="873"/>
      <c r="G19" s="873"/>
      <c r="H19" s="873"/>
      <c r="I19" s="873"/>
      <c r="J19" s="874"/>
      <c r="K19" s="176"/>
      <c r="L19" s="847"/>
      <c r="M19" s="849"/>
      <c r="N19" s="847"/>
      <c r="O19" s="849"/>
      <c r="P19" s="847"/>
      <c r="Q19" s="849"/>
      <c r="R19" s="274"/>
      <c r="S19" s="573"/>
      <c r="T19" s="275"/>
      <c r="U19" s="847"/>
      <c r="V19" s="849"/>
      <c r="W19" s="847"/>
      <c r="X19" s="849"/>
      <c r="Y19" s="177"/>
      <c r="Z19" s="178"/>
      <c r="AA19" s="178"/>
      <c r="AB19" s="178"/>
      <c r="AC19" s="179"/>
      <c r="AD19" s="179"/>
      <c r="AE19" s="179"/>
      <c r="AF19" s="179"/>
      <c r="AG19" s="179"/>
      <c r="AH19" s="179"/>
      <c r="AI19" s="179"/>
      <c r="AJ19" s="179"/>
      <c r="AK19" s="847"/>
      <c r="AL19" s="848"/>
      <c r="AM19" s="848"/>
      <c r="AN19" s="848"/>
      <c r="AO19" s="849"/>
      <c r="AP19" s="2"/>
      <c r="AQ19" s="180">
        <f t="shared" si="2"/>
        <v>1</v>
      </c>
    </row>
    <row r="20" spans="2:46" ht="12" customHeight="1" x14ac:dyDescent="0.15">
      <c r="B20" s="870"/>
      <c r="C20" s="875"/>
      <c r="D20" s="873"/>
      <c r="E20" s="873"/>
      <c r="F20" s="873"/>
      <c r="G20" s="873"/>
      <c r="H20" s="873"/>
      <c r="I20" s="873"/>
      <c r="J20" s="874"/>
      <c r="K20" s="176"/>
      <c r="L20" s="847"/>
      <c r="M20" s="849"/>
      <c r="N20" s="847"/>
      <c r="O20" s="849"/>
      <c r="P20" s="847"/>
      <c r="Q20" s="849"/>
      <c r="R20" s="274"/>
      <c r="S20" s="573"/>
      <c r="T20" s="275"/>
      <c r="U20" s="847"/>
      <c r="V20" s="849"/>
      <c r="W20" s="847"/>
      <c r="X20" s="849"/>
      <c r="Y20" s="177"/>
      <c r="Z20" s="178"/>
      <c r="AA20" s="178"/>
      <c r="AB20" s="178"/>
      <c r="AC20" s="179"/>
      <c r="AD20" s="179"/>
      <c r="AE20" s="179"/>
      <c r="AF20" s="179"/>
      <c r="AG20" s="179"/>
      <c r="AH20" s="179"/>
      <c r="AI20" s="179"/>
      <c r="AJ20" s="179"/>
      <c r="AK20" s="847"/>
      <c r="AL20" s="848"/>
      <c r="AM20" s="848"/>
      <c r="AN20" s="848"/>
      <c r="AO20" s="849"/>
      <c r="AP20" s="2"/>
      <c r="AQ20" s="180">
        <f t="shared" si="2"/>
        <v>1</v>
      </c>
    </row>
    <row r="21" spans="2:46" ht="12" customHeight="1" x14ac:dyDescent="0.15">
      <c r="B21" s="870"/>
      <c r="C21" s="875"/>
      <c r="D21" s="873"/>
      <c r="E21" s="873"/>
      <c r="F21" s="873"/>
      <c r="G21" s="873"/>
      <c r="H21" s="873"/>
      <c r="I21" s="873"/>
      <c r="J21" s="874"/>
      <c r="K21" s="176"/>
      <c r="L21" s="847"/>
      <c r="M21" s="849"/>
      <c r="N21" s="847"/>
      <c r="O21" s="849"/>
      <c r="P21" s="847"/>
      <c r="Q21" s="849"/>
      <c r="R21" s="274"/>
      <c r="S21" s="573"/>
      <c r="T21" s="275"/>
      <c r="U21" s="847"/>
      <c r="V21" s="849"/>
      <c r="W21" s="847"/>
      <c r="X21" s="849"/>
      <c r="Y21" s="177"/>
      <c r="Z21" s="178"/>
      <c r="AA21" s="178"/>
      <c r="AB21" s="178"/>
      <c r="AC21" s="179"/>
      <c r="AD21" s="179"/>
      <c r="AE21" s="179"/>
      <c r="AF21" s="179"/>
      <c r="AG21" s="179"/>
      <c r="AH21" s="179"/>
      <c r="AI21" s="179"/>
      <c r="AJ21" s="179"/>
      <c r="AK21" s="847"/>
      <c r="AL21" s="848"/>
      <c r="AM21" s="848"/>
      <c r="AN21" s="848"/>
      <c r="AO21" s="849"/>
      <c r="AP21" s="2"/>
      <c r="AQ21" s="180">
        <f>IF(P21="材質劣化",2,IF(P21="漏水",3,1))</f>
        <v>1</v>
      </c>
    </row>
    <row r="22" spans="2:46" ht="12" customHeight="1" x14ac:dyDescent="0.15">
      <c r="B22" s="870"/>
      <c r="C22" s="875"/>
      <c r="D22" s="873"/>
      <c r="E22" s="873"/>
      <c r="F22" s="873"/>
      <c r="G22" s="873"/>
      <c r="H22" s="873"/>
      <c r="I22" s="873"/>
      <c r="J22" s="874"/>
      <c r="K22" s="176"/>
      <c r="L22" s="847"/>
      <c r="M22" s="849"/>
      <c r="N22" s="847"/>
      <c r="O22" s="849"/>
      <c r="P22" s="847"/>
      <c r="Q22" s="849"/>
      <c r="R22" s="274"/>
      <c r="S22" s="573"/>
      <c r="T22" s="275"/>
      <c r="U22" s="847"/>
      <c r="V22" s="849"/>
      <c r="W22" s="847"/>
      <c r="X22" s="849"/>
      <c r="Y22" s="177"/>
      <c r="Z22" s="178"/>
      <c r="AA22" s="178"/>
      <c r="AB22" s="178"/>
      <c r="AC22" s="179"/>
      <c r="AD22" s="179"/>
      <c r="AE22" s="179"/>
      <c r="AF22" s="179"/>
      <c r="AG22" s="179"/>
      <c r="AH22" s="179"/>
      <c r="AI22" s="179"/>
      <c r="AJ22" s="179"/>
      <c r="AK22" s="847"/>
      <c r="AL22" s="848"/>
      <c r="AM22" s="848"/>
      <c r="AN22" s="848"/>
      <c r="AO22" s="849"/>
      <c r="AP22" s="2"/>
      <c r="AQ22" s="180">
        <f t="shared" si="2"/>
        <v>1</v>
      </c>
    </row>
    <row r="23" spans="2:46" ht="12" customHeight="1" x14ac:dyDescent="0.15">
      <c r="B23" s="870"/>
      <c r="C23" s="875"/>
      <c r="D23" s="873"/>
      <c r="E23" s="873"/>
      <c r="F23" s="873"/>
      <c r="G23" s="873"/>
      <c r="H23" s="873"/>
      <c r="I23" s="873"/>
      <c r="J23" s="874"/>
      <c r="K23" s="176"/>
      <c r="L23" s="847"/>
      <c r="M23" s="849"/>
      <c r="N23" s="847"/>
      <c r="O23" s="849"/>
      <c r="P23" s="847"/>
      <c r="Q23" s="849"/>
      <c r="R23" s="274"/>
      <c r="S23" s="573"/>
      <c r="T23" s="275"/>
      <c r="U23" s="847"/>
      <c r="V23" s="849"/>
      <c r="W23" s="847"/>
      <c r="X23" s="849"/>
      <c r="Y23" s="177"/>
      <c r="Z23" s="178"/>
      <c r="AA23" s="178"/>
      <c r="AB23" s="178"/>
      <c r="AC23" s="179"/>
      <c r="AD23" s="179"/>
      <c r="AE23" s="179"/>
      <c r="AF23" s="179"/>
      <c r="AG23" s="179"/>
      <c r="AH23" s="179"/>
      <c r="AI23" s="179"/>
      <c r="AJ23" s="179"/>
      <c r="AK23" s="847"/>
      <c r="AL23" s="848"/>
      <c r="AM23" s="848"/>
      <c r="AN23" s="848"/>
      <c r="AO23" s="849"/>
      <c r="AP23" s="2"/>
      <c r="AQ23" s="180">
        <f t="shared" si="2"/>
        <v>1</v>
      </c>
    </row>
    <row r="24" spans="2:46" ht="12" customHeight="1" x14ac:dyDescent="0.15">
      <c r="B24" s="870"/>
      <c r="C24" s="875"/>
      <c r="D24" s="873"/>
      <c r="E24" s="873"/>
      <c r="F24" s="873"/>
      <c r="G24" s="873"/>
      <c r="H24" s="873"/>
      <c r="I24" s="873"/>
      <c r="J24" s="874"/>
      <c r="K24" s="176"/>
      <c r="L24" s="847"/>
      <c r="M24" s="849"/>
      <c r="N24" s="847"/>
      <c r="O24" s="849"/>
      <c r="P24" s="847"/>
      <c r="Q24" s="849"/>
      <c r="R24" s="274"/>
      <c r="S24" s="573"/>
      <c r="T24" s="275"/>
      <c r="U24" s="847"/>
      <c r="V24" s="849"/>
      <c r="W24" s="847"/>
      <c r="X24" s="849"/>
      <c r="Y24" s="177"/>
      <c r="Z24" s="178"/>
      <c r="AA24" s="178"/>
      <c r="AB24" s="178"/>
      <c r="AC24" s="179"/>
      <c r="AD24" s="179"/>
      <c r="AE24" s="179"/>
      <c r="AF24" s="179"/>
      <c r="AG24" s="179"/>
      <c r="AH24" s="179"/>
      <c r="AI24" s="179"/>
      <c r="AJ24" s="179"/>
      <c r="AK24" s="847"/>
      <c r="AL24" s="848"/>
      <c r="AM24" s="848"/>
      <c r="AN24" s="848"/>
      <c r="AO24" s="849"/>
      <c r="AP24" s="2"/>
      <c r="AQ24" s="180">
        <f t="shared" si="2"/>
        <v>1</v>
      </c>
    </row>
    <row r="25" spans="2:46" ht="12" customHeight="1" x14ac:dyDescent="0.15">
      <c r="B25" s="870"/>
      <c r="C25" s="875"/>
      <c r="D25" s="873"/>
      <c r="E25" s="873"/>
      <c r="F25" s="873"/>
      <c r="G25" s="873"/>
      <c r="H25" s="873"/>
      <c r="I25" s="873"/>
      <c r="J25" s="874"/>
      <c r="K25" s="176"/>
      <c r="L25" s="847"/>
      <c r="M25" s="849"/>
      <c r="N25" s="847"/>
      <c r="O25" s="849"/>
      <c r="P25" s="847"/>
      <c r="Q25" s="849"/>
      <c r="R25" s="274"/>
      <c r="S25" s="573"/>
      <c r="T25" s="275"/>
      <c r="U25" s="847"/>
      <c r="V25" s="849"/>
      <c r="W25" s="847"/>
      <c r="X25" s="849"/>
      <c r="Y25" s="177"/>
      <c r="Z25" s="178"/>
      <c r="AA25" s="178"/>
      <c r="AB25" s="178"/>
      <c r="AC25" s="179"/>
      <c r="AD25" s="179"/>
      <c r="AE25" s="179"/>
      <c r="AF25" s="179"/>
      <c r="AG25" s="179"/>
      <c r="AH25" s="179"/>
      <c r="AI25" s="179"/>
      <c r="AJ25" s="179"/>
      <c r="AK25" s="847"/>
      <c r="AL25" s="848"/>
      <c r="AM25" s="848"/>
      <c r="AN25" s="848"/>
      <c r="AO25" s="849"/>
      <c r="AP25" s="2"/>
      <c r="AQ25" s="180">
        <f t="shared" si="2"/>
        <v>1</v>
      </c>
    </row>
    <row r="26" spans="2:46" ht="12" customHeight="1" x14ac:dyDescent="0.15">
      <c r="B26" s="870"/>
      <c r="C26" s="875"/>
      <c r="D26" s="873"/>
      <c r="E26" s="873"/>
      <c r="F26" s="873"/>
      <c r="G26" s="873"/>
      <c r="H26" s="873"/>
      <c r="I26" s="873"/>
      <c r="J26" s="874"/>
      <c r="K26" s="176"/>
      <c r="L26" s="847"/>
      <c r="M26" s="849"/>
      <c r="N26" s="847"/>
      <c r="O26" s="849"/>
      <c r="P26" s="847"/>
      <c r="Q26" s="849"/>
      <c r="R26" s="274"/>
      <c r="S26" s="573"/>
      <c r="T26" s="275"/>
      <c r="U26" s="847"/>
      <c r="V26" s="849"/>
      <c r="W26" s="847"/>
      <c r="X26" s="849"/>
      <c r="Y26" s="177"/>
      <c r="Z26" s="178"/>
      <c r="AA26" s="178"/>
      <c r="AB26" s="178"/>
      <c r="AC26" s="179"/>
      <c r="AD26" s="179"/>
      <c r="AE26" s="179"/>
      <c r="AF26" s="179"/>
      <c r="AG26" s="179"/>
      <c r="AH26" s="179"/>
      <c r="AI26" s="179"/>
      <c r="AJ26" s="179"/>
      <c r="AK26" s="847"/>
      <c r="AL26" s="848"/>
      <c r="AM26" s="848"/>
      <c r="AN26" s="848"/>
      <c r="AO26" s="849"/>
      <c r="AP26" s="2"/>
      <c r="AQ26" s="180">
        <f t="shared" si="2"/>
        <v>1</v>
      </c>
    </row>
    <row r="27" spans="2:46" ht="12" customHeight="1" x14ac:dyDescent="0.15">
      <c r="B27" s="870"/>
      <c r="C27" s="875"/>
      <c r="D27" s="873"/>
      <c r="E27" s="873"/>
      <c r="F27" s="873"/>
      <c r="G27" s="873"/>
      <c r="H27" s="873"/>
      <c r="I27" s="873"/>
      <c r="J27" s="874"/>
      <c r="K27" s="176"/>
      <c r="L27" s="847"/>
      <c r="M27" s="849"/>
      <c r="N27" s="847"/>
      <c r="O27" s="849"/>
      <c r="P27" s="847"/>
      <c r="Q27" s="849"/>
      <c r="R27" s="274"/>
      <c r="S27" s="573"/>
      <c r="T27" s="275"/>
      <c r="U27" s="847"/>
      <c r="V27" s="849"/>
      <c r="W27" s="847"/>
      <c r="X27" s="849"/>
      <c r="Y27" s="177"/>
      <c r="Z27" s="178"/>
      <c r="AA27" s="178"/>
      <c r="AB27" s="178"/>
      <c r="AC27" s="179"/>
      <c r="AD27" s="179"/>
      <c r="AE27" s="179"/>
      <c r="AF27" s="179"/>
      <c r="AG27" s="179"/>
      <c r="AH27" s="179"/>
      <c r="AI27" s="179"/>
      <c r="AJ27" s="179"/>
      <c r="AK27" s="847"/>
      <c r="AL27" s="848"/>
      <c r="AM27" s="848"/>
      <c r="AN27" s="848"/>
      <c r="AO27" s="849"/>
      <c r="AP27" s="2"/>
      <c r="AQ27" s="180">
        <f t="shared" si="2"/>
        <v>1</v>
      </c>
    </row>
    <row r="28" spans="2:46" ht="12" customHeight="1" x14ac:dyDescent="0.15">
      <c r="B28" s="870"/>
      <c r="C28" s="875"/>
      <c r="D28" s="873"/>
      <c r="E28" s="873"/>
      <c r="F28" s="873"/>
      <c r="G28" s="873"/>
      <c r="H28" s="873"/>
      <c r="I28" s="873"/>
      <c r="J28" s="874"/>
      <c r="K28" s="176"/>
      <c r="L28" s="847"/>
      <c r="M28" s="849"/>
      <c r="N28" s="847"/>
      <c r="O28" s="849"/>
      <c r="P28" s="847"/>
      <c r="Q28" s="849"/>
      <c r="R28" s="274"/>
      <c r="S28" s="573"/>
      <c r="T28" s="275"/>
      <c r="U28" s="847"/>
      <c r="V28" s="849"/>
      <c r="W28" s="847"/>
      <c r="X28" s="849"/>
      <c r="Y28" s="177"/>
      <c r="Z28" s="178"/>
      <c r="AA28" s="178"/>
      <c r="AB28" s="178"/>
      <c r="AC28" s="179"/>
      <c r="AD28" s="179"/>
      <c r="AE28" s="179"/>
      <c r="AF28" s="179"/>
      <c r="AG28" s="179"/>
      <c r="AH28" s="179"/>
      <c r="AI28" s="179"/>
      <c r="AJ28" s="179"/>
      <c r="AK28" s="847"/>
      <c r="AL28" s="848"/>
      <c r="AM28" s="848"/>
      <c r="AN28" s="848"/>
      <c r="AO28" s="849"/>
      <c r="AP28" s="2"/>
      <c r="AQ28" s="180">
        <f t="shared" si="2"/>
        <v>1</v>
      </c>
    </row>
    <row r="29" spans="2:46" ht="12" customHeight="1" x14ac:dyDescent="0.15">
      <c r="B29" s="870"/>
      <c r="C29" s="875"/>
      <c r="D29" s="873"/>
      <c r="E29" s="873"/>
      <c r="F29" s="873"/>
      <c r="G29" s="873"/>
      <c r="H29" s="873"/>
      <c r="I29" s="873"/>
      <c r="J29" s="874"/>
      <c r="K29" s="176"/>
      <c r="L29" s="847"/>
      <c r="M29" s="849"/>
      <c r="N29" s="847"/>
      <c r="O29" s="849"/>
      <c r="P29" s="847"/>
      <c r="Q29" s="849"/>
      <c r="R29" s="274"/>
      <c r="S29" s="573"/>
      <c r="T29" s="275"/>
      <c r="U29" s="847"/>
      <c r="V29" s="849"/>
      <c r="W29" s="847"/>
      <c r="X29" s="849"/>
      <c r="Y29" s="177"/>
      <c r="Z29" s="178"/>
      <c r="AA29" s="178"/>
      <c r="AB29" s="178"/>
      <c r="AC29" s="179"/>
      <c r="AD29" s="179"/>
      <c r="AE29" s="179"/>
      <c r="AF29" s="179"/>
      <c r="AG29" s="179"/>
      <c r="AH29" s="179"/>
      <c r="AI29" s="179"/>
      <c r="AJ29" s="179"/>
      <c r="AK29" s="847"/>
      <c r="AL29" s="848"/>
      <c r="AM29" s="848"/>
      <c r="AN29" s="848"/>
      <c r="AO29" s="849"/>
      <c r="AP29" s="2"/>
      <c r="AQ29" s="180">
        <f t="shared" si="2"/>
        <v>1</v>
      </c>
    </row>
    <row r="30" spans="2:46" ht="12" customHeight="1" x14ac:dyDescent="0.15">
      <c r="B30" s="870"/>
      <c r="C30" s="875"/>
      <c r="D30" s="873"/>
      <c r="E30" s="873"/>
      <c r="F30" s="873"/>
      <c r="G30" s="873"/>
      <c r="H30" s="873"/>
      <c r="I30" s="873"/>
      <c r="J30" s="874"/>
      <c r="K30" s="176"/>
      <c r="L30" s="847"/>
      <c r="M30" s="849"/>
      <c r="N30" s="847"/>
      <c r="O30" s="849"/>
      <c r="P30" s="847"/>
      <c r="Q30" s="849"/>
      <c r="R30" s="274"/>
      <c r="S30" s="573"/>
      <c r="T30" s="275"/>
      <c r="U30" s="847"/>
      <c r="V30" s="849"/>
      <c r="W30" s="847"/>
      <c r="X30" s="849"/>
      <c r="Y30" s="177"/>
      <c r="Z30" s="178"/>
      <c r="AA30" s="178"/>
      <c r="AB30" s="178"/>
      <c r="AC30" s="179"/>
      <c r="AD30" s="179"/>
      <c r="AE30" s="179"/>
      <c r="AF30" s="179"/>
      <c r="AG30" s="179"/>
      <c r="AH30" s="179"/>
      <c r="AI30" s="179"/>
      <c r="AJ30" s="179"/>
      <c r="AK30" s="847"/>
      <c r="AL30" s="848"/>
      <c r="AM30" s="848"/>
      <c r="AN30" s="848"/>
      <c r="AO30" s="849"/>
      <c r="AP30" s="2"/>
      <c r="AQ30" s="180">
        <f t="shared" si="2"/>
        <v>1</v>
      </c>
    </row>
    <row r="31" spans="2:46" ht="12" customHeight="1" x14ac:dyDescent="0.15">
      <c r="B31" s="870"/>
      <c r="C31" s="875"/>
      <c r="D31" s="873"/>
      <c r="E31" s="873"/>
      <c r="F31" s="873"/>
      <c r="G31" s="873"/>
      <c r="H31" s="873"/>
      <c r="I31" s="873"/>
      <c r="J31" s="874"/>
      <c r="K31" s="176"/>
      <c r="L31" s="847"/>
      <c r="M31" s="849"/>
      <c r="N31" s="847"/>
      <c r="O31" s="849"/>
      <c r="P31" s="847"/>
      <c r="Q31" s="849"/>
      <c r="R31" s="274"/>
      <c r="S31" s="573"/>
      <c r="T31" s="275"/>
      <c r="U31" s="847"/>
      <c r="V31" s="849"/>
      <c r="W31" s="847"/>
      <c r="X31" s="849"/>
      <c r="Y31" s="177"/>
      <c r="Z31" s="178"/>
      <c r="AA31" s="178"/>
      <c r="AB31" s="178"/>
      <c r="AC31" s="179"/>
      <c r="AD31" s="179"/>
      <c r="AE31" s="179"/>
      <c r="AF31" s="179"/>
      <c r="AG31" s="179"/>
      <c r="AH31" s="179"/>
      <c r="AI31" s="179"/>
      <c r="AJ31" s="179"/>
      <c r="AK31" s="847"/>
      <c r="AL31" s="848"/>
      <c r="AM31" s="848"/>
      <c r="AN31" s="848"/>
      <c r="AO31" s="849"/>
      <c r="AP31" s="2"/>
      <c r="AQ31" s="180">
        <f t="shared" si="2"/>
        <v>1</v>
      </c>
    </row>
    <row r="32" spans="2:46" ht="12" customHeight="1" x14ac:dyDescent="0.15">
      <c r="B32" s="870"/>
      <c r="C32" s="875"/>
      <c r="D32" s="873"/>
      <c r="E32" s="873"/>
      <c r="F32" s="873"/>
      <c r="G32" s="873"/>
      <c r="H32" s="873"/>
      <c r="I32" s="873"/>
      <c r="J32" s="874"/>
      <c r="K32" s="176"/>
      <c r="L32" s="847"/>
      <c r="M32" s="849"/>
      <c r="N32" s="847"/>
      <c r="O32" s="849"/>
      <c r="P32" s="847"/>
      <c r="Q32" s="849"/>
      <c r="R32" s="274"/>
      <c r="S32" s="573"/>
      <c r="T32" s="275"/>
      <c r="U32" s="847"/>
      <c r="V32" s="849"/>
      <c r="W32" s="847"/>
      <c r="X32" s="849"/>
      <c r="Y32" s="177"/>
      <c r="Z32" s="178"/>
      <c r="AA32" s="178"/>
      <c r="AB32" s="178"/>
      <c r="AC32" s="179"/>
      <c r="AD32" s="179"/>
      <c r="AE32" s="179"/>
      <c r="AF32" s="179"/>
      <c r="AG32" s="179"/>
      <c r="AH32" s="179"/>
      <c r="AI32" s="179"/>
      <c r="AJ32" s="179"/>
      <c r="AK32" s="847"/>
      <c r="AL32" s="848"/>
      <c r="AM32" s="848"/>
      <c r="AN32" s="848"/>
      <c r="AO32" s="849"/>
      <c r="AP32" s="2"/>
      <c r="AQ32" s="180">
        <f t="shared" si="2"/>
        <v>1</v>
      </c>
      <c r="AS32" s="867"/>
      <c r="AT32" s="867"/>
    </row>
    <row r="33" spans="2:86" ht="12" customHeight="1" x14ac:dyDescent="0.15">
      <c r="B33" s="870"/>
      <c r="C33" s="875"/>
      <c r="D33" s="873"/>
      <c r="E33" s="873"/>
      <c r="F33" s="873"/>
      <c r="G33" s="873"/>
      <c r="H33" s="873"/>
      <c r="I33" s="873"/>
      <c r="J33" s="874"/>
      <c r="K33" s="176"/>
      <c r="L33" s="847"/>
      <c r="M33" s="849"/>
      <c r="N33" s="847"/>
      <c r="O33" s="849"/>
      <c r="P33" s="847"/>
      <c r="Q33" s="849"/>
      <c r="R33" s="274"/>
      <c r="S33" s="573"/>
      <c r="T33" s="275"/>
      <c r="U33" s="847"/>
      <c r="V33" s="849"/>
      <c r="W33" s="847"/>
      <c r="X33" s="849"/>
      <c r="Y33" s="177"/>
      <c r="Z33" s="178"/>
      <c r="AA33" s="178"/>
      <c r="AB33" s="178"/>
      <c r="AC33" s="179"/>
      <c r="AD33" s="179"/>
      <c r="AE33" s="179"/>
      <c r="AF33" s="179"/>
      <c r="AG33" s="179"/>
      <c r="AH33" s="179"/>
      <c r="AI33" s="179"/>
      <c r="AJ33" s="179"/>
      <c r="AK33" s="847"/>
      <c r="AL33" s="848"/>
      <c r="AM33" s="848"/>
      <c r="AN33" s="848"/>
      <c r="AO33" s="849"/>
      <c r="AP33" s="2"/>
      <c r="AQ33" s="180">
        <f t="shared" si="2"/>
        <v>1</v>
      </c>
      <c r="AS33" s="868"/>
      <c r="AT33" s="868"/>
    </row>
    <row r="34" spans="2:86" ht="12" customHeight="1" x14ac:dyDescent="0.15">
      <c r="B34" s="870"/>
      <c r="C34" s="875"/>
      <c r="D34" s="873"/>
      <c r="E34" s="873"/>
      <c r="F34" s="873"/>
      <c r="G34" s="873"/>
      <c r="H34" s="873"/>
      <c r="I34" s="873"/>
      <c r="J34" s="874"/>
      <c r="K34" s="176"/>
      <c r="L34" s="847"/>
      <c r="M34" s="849"/>
      <c r="N34" s="847"/>
      <c r="O34" s="849"/>
      <c r="P34" s="847"/>
      <c r="Q34" s="849"/>
      <c r="R34" s="274"/>
      <c r="S34" s="573"/>
      <c r="T34" s="275"/>
      <c r="U34" s="847"/>
      <c r="V34" s="849"/>
      <c r="W34" s="847"/>
      <c r="X34" s="849"/>
      <c r="Y34" s="177"/>
      <c r="Z34" s="178"/>
      <c r="AA34" s="178"/>
      <c r="AB34" s="178"/>
      <c r="AC34" s="179"/>
      <c r="AD34" s="179"/>
      <c r="AE34" s="179"/>
      <c r="AF34" s="179"/>
      <c r="AG34" s="179"/>
      <c r="AH34" s="179"/>
      <c r="AI34" s="179"/>
      <c r="AJ34" s="179"/>
      <c r="AK34" s="847"/>
      <c r="AL34" s="848"/>
      <c r="AM34" s="848"/>
      <c r="AN34" s="848"/>
      <c r="AO34" s="849"/>
      <c r="AP34" s="2"/>
      <c r="AQ34" s="180">
        <f t="shared" si="2"/>
        <v>1</v>
      </c>
      <c r="AS34" s="850"/>
      <c r="AT34" s="850"/>
    </row>
    <row r="35" spans="2:86" ht="12" customHeight="1" x14ac:dyDescent="0.15">
      <c r="B35" s="870"/>
      <c r="C35" s="875"/>
      <c r="D35" s="873"/>
      <c r="E35" s="873"/>
      <c r="F35" s="873"/>
      <c r="G35" s="873"/>
      <c r="H35" s="873"/>
      <c r="I35" s="873"/>
      <c r="J35" s="874"/>
      <c r="K35" s="851" t="s">
        <v>860</v>
      </c>
      <c r="L35" s="853" t="s">
        <v>861</v>
      </c>
      <c r="M35" s="853"/>
      <c r="N35" s="853"/>
      <c r="O35" s="853"/>
      <c r="P35" s="853"/>
      <c r="Q35" s="853"/>
      <c r="R35" s="853"/>
      <c r="S35" s="853"/>
      <c r="T35" s="853"/>
      <c r="U35" s="853"/>
      <c r="V35" s="853"/>
      <c r="W35" s="853"/>
      <c r="X35" s="853"/>
      <c r="Y35" s="854" t="s">
        <v>862</v>
      </c>
      <c r="Z35" s="855"/>
      <c r="AA35" s="855"/>
      <c r="AB35" s="856"/>
      <c r="AC35" s="181">
        <f t="shared" ref="AC35:AJ35" si="3">SUM(AC11:AC34)</f>
        <v>0</v>
      </c>
      <c r="AD35" s="181">
        <f t="shared" si="3"/>
        <v>0</v>
      </c>
      <c r="AE35" s="181">
        <f>SUM(AE11:AE34)</f>
        <v>1.3199999999999998</v>
      </c>
      <c r="AF35" s="181">
        <f t="shared" si="3"/>
        <v>0</v>
      </c>
      <c r="AG35" s="181">
        <f t="shared" si="3"/>
        <v>0</v>
      </c>
      <c r="AH35" s="181">
        <f t="shared" si="3"/>
        <v>0</v>
      </c>
      <c r="AI35" s="181">
        <f t="shared" si="3"/>
        <v>0</v>
      </c>
      <c r="AJ35" s="182">
        <f t="shared" si="3"/>
        <v>0</v>
      </c>
      <c r="AK35" s="853" t="s">
        <v>863</v>
      </c>
      <c r="AL35" s="853"/>
      <c r="AM35" s="857" t="s">
        <v>322</v>
      </c>
      <c r="AN35" s="857"/>
      <c r="AO35" s="857"/>
      <c r="AP35" s="2"/>
    </row>
    <row r="36" spans="2:86" ht="12" customHeight="1" x14ac:dyDescent="0.15">
      <c r="B36" s="870"/>
      <c r="C36" s="875"/>
      <c r="D36" s="873"/>
      <c r="E36" s="873"/>
      <c r="F36" s="873"/>
      <c r="G36" s="873"/>
      <c r="H36" s="873"/>
      <c r="I36" s="873"/>
      <c r="J36" s="874"/>
      <c r="K36" s="852"/>
      <c r="L36" s="858" t="s">
        <v>864</v>
      </c>
      <c r="M36" s="859"/>
      <c r="N36" s="860"/>
      <c r="O36" s="858" t="s">
        <v>865</v>
      </c>
      <c r="P36" s="859"/>
      <c r="Q36" s="859"/>
      <c r="R36" s="859"/>
      <c r="S36" s="859"/>
      <c r="T36" s="859"/>
      <c r="U36" s="859"/>
      <c r="V36" s="859"/>
      <c r="W36" s="859"/>
      <c r="X36" s="860"/>
      <c r="Y36" s="174" t="s">
        <v>328</v>
      </c>
      <c r="Z36" s="175" t="s">
        <v>327</v>
      </c>
      <c r="AA36" s="175" t="s">
        <v>858</v>
      </c>
      <c r="AB36" s="175" t="s">
        <v>859</v>
      </c>
      <c r="AC36" s="175" t="s">
        <v>328</v>
      </c>
      <c r="AD36" s="175" t="s">
        <v>327</v>
      </c>
      <c r="AE36" s="175" t="s">
        <v>858</v>
      </c>
      <c r="AF36" s="175" t="s">
        <v>859</v>
      </c>
      <c r="AG36" s="175" t="s">
        <v>328</v>
      </c>
      <c r="AH36" s="175" t="s">
        <v>327</v>
      </c>
      <c r="AI36" s="175" t="s">
        <v>858</v>
      </c>
      <c r="AJ36" s="183" t="s">
        <v>859</v>
      </c>
      <c r="AK36" s="853"/>
      <c r="AL36" s="853"/>
      <c r="AM36" s="857"/>
      <c r="AN36" s="857"/>
      <c r="AO36" s="857"/>
      <c r="AP36" s="2"/>
    </row>
    <row r="37" spans="2:86" ht="14.25" customHeight="1" x14ac:dyDescent="0.15">
      <c r="B37" s="870"/>
      <c r="C37" s="875"/>
      <c r="D37" s="873"/>
      <c r="E37" s="873"/>
      <c r="F37" s="873"/>
      <c r="G37" s="873"/>
      <c r="H37" s="873"/>
      <c r="I37" s="873"/>
      <c r="J37" s="874"/>
      <c r="K37" s="852"/>
      <c r="L37" s="861"/>
      <c r="M37" s="862"/>
      <c r="N37" s="863"/>
      <c r="O37" s="861"/>
      <c r="P37" s="862"/>
      <c r="Q37" s="862"/>
      <c r="R37" s="862"/>
      <c r="S37" s="862"/>
      <c r="T37" s="862"/>
      <c r="U37" s="862"/>
      <c r="V37" s="862"/>
      <c r="W37" s="862"/>
      <c r="X37" s="863"/>
      <c r="Y37" s="839">
        <f>COUNTIF(Y11:Y34,"〇")</f>
        <v>0</v>
      </c>
      <c r="Z37" s="839">
        <f>COUNTIF(Z11:Z34,"〇")</f>
        <v>0</v>
      </c>
      <c r="AA37" s="839">
        <f>COUNTIF(AA11:AA34,"〇")</f>
        <v>0</v>
      </c>
      <c r="AB37" s="839">
        <f>COUNTIF(AB11:AB34,"〇")</f>
        <v>0</v>
      </c>
      <c r="AC37" s="839">
        <f>COUNTA(AC11:AC34)</f>
        <v>0</v>
      </c>
      <c r="AD37" s="839">
        <f t="shared" ref="AD37:AI37" si="4">COUNTA(AD11:AD34)</f>
        <v>0</v>
      </c>
      <c r="AE37" s="839">
        <f t="shared" si="4"/>
        <v>2</v>
      </c>
      <c r="AF37" s="839">
        <f t="shared" si="4"/>
        <v>0</v>
      </c>
      <c r="AG37" s="839">
        <f t="shared" si="4"/>
        <v>0</v>
      </c>
      <c r="AH37" s="839">
        <f t="shared" si="4"/>
        <v>0</v>
      </c>
      <c r="AI37" s="839">
        <f t="shared" si="4"/>
        <v>0</v>
      </c>
      <c r="AJ37" s="839">
        <f>COUNTA(AJ11:AJ34)</f>
        <v>0</v>
      </c>
      <c r="AK37" s="853"/>
      <c r="AL37" s="853"/>
      <c r="AM37" s="857"/>
      <c r="AN37" s="857"/>
      <c r="AO37" s="857"/>
      <c r="AP37" s="2"/>
    </row>
    <row r="38" spans="2:86" ht="14.25" customHeight="1" x14ac:dyDescent="0.15">
      <c r="B38" s="870"/>
      <c r="C38" s="875"/>
      <c r="D38" s="873"/>
      <c r="E38" s="873"/>
      <c r="F38" s="873"/>
      <c r="G38" s="873"/>
      <c r="H38" s="873"/>
      <c r="I38" s="873"/>
      <c r="J38" s="874"/>
      <c r="K38" s="852"/>
      <c r="L38" s="864"/>
      <c r="M38" s="865"/>
      <c r="N38" s="866"/>
      <c r="O38" s="864"/>
      <c r="P38" s="865"/>
      <c r="Q38" s="865"/>
      <c r="R38" s="865"/>
      <c r="S38" s="865"/>
      <c r="T38" s="865"/>
      <c r="U38" s="865"/>
      <c r="V38" s="865"/>
      <c r="W38" s="865"/>
      <c r="X38" s="866"/>
      <c r="Y38" s="839"/>
      <c r="Z38" s="839"/>
      <c r="AA38" s="839"/>
      <c r="AB38" s="839"/>
      <c r="AC38" s="839"/>
      <c r="AD38" s="839"/>
      <c r="AE38" s="839"/>
      <c r="AF38" s="839"/>
      <c r="AG38" s="839"/>
      <c r="AH38" s="839"/>
      <c r="AI38" s="839"/>
      <c r="AJ38" s="839"/>
      <c r="AK38" s="853"/>
      <c r="AL38" s="853"/>
      <c r="AM38" s="857"/>
      <c r="AN38" s="857"/>
      <c r="AO38" s="857"/>
      <c r="AP38" s="2"/>
    </row>
    <row r="39" spans="2:86" ht="12" customHeight="1" x14ac:dyDescent="0.15">
      <c r="B39" s="870"/>
      <c r="C39" s="875"/>
      <c r="D39" s="873"/>
      <c r="E39" s="873"/>
      <c r="F39" s="873"/>
      <c r="G39" s="873"/>
      <c r="H39" s="873"/>
      <c r="I39" s="873"/>
      <c r="J39" s="873"/>
      <c r="K39" s="840" t="s">
        <v>866</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0"/>
      <c r="C40" s="875"/>
      <c r="D40" s="873"/>
      <c r="E40" s="873"/>
      <c r="F40" s="873"/>
      <c r="G40" s="873"/>
      <c r="H40" s="873"/>
      <c r="I40" s="873"/>
      <c r="J40" s="873"/>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0"/>
      <c r="C41" s="875"/>
      <c r="D41" s="873"/>
      <c r="E41" s="873"/>
      <c r="F41" s="873"/>
      <c r="G41" s="873"/>
      <c r="H41" s="873"/>
      <c r="I41" s="873"/>
      <c r="J41" s="873"/>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0"/>
      <c r="C42" s="875"/>
      <c r="D42" s="873"/>
      <c r="E42" s="873"/>
      <c r="F42" s="873"/>
      <c r="G42" s="873"/>
      <c r="H42" s="873"/>
      <c r="I42" s="873"/>
      <c r="J42" s="873"/>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163"/>
      <c r="CD42" s="2"/>
      <c r="CE42" s="2"/>
      <c r="CF42" s="2"/>
      <c r="CG42" s="2"/>
      <c r="CH42" s="2"/>
    </row>
    <row r="43" spans="2:86" ht="12" customHeight="1" x14ac:dyDescent="0.15">
      <c r="B43" s="870"/>
      <c r="C43" s="875"/>
      <c r="D43" s="873"/>
      <c r="E43" s="873"/>
      <c r="F43" s="873"/>
      <c r="G43" s="873"/>
      <c r="H43" s="873"/>
      <c r="I43" s="873"/>
      <c r="J43" s="874"/>
      <c r="K43" s="832" t="s">
        <v>867</v>
      </c>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163"/>
      <c r="CD43" s="2"/>
      <c r="CE43" s="2"/>
      <c r="CF43" s="2"/>
      <c r="CG43" s="2"/>
      <c r="CH43" s="2"/>
    </row>
    <row r="44" spans="2:86" ht="12" customHeight="1" x14ac:dyDescent="0.15">
      <c r="B44" s="870"/>
      <c r="C44" s="875"/>
      <c r="D44" s="873"/>
      <c r="E44" s="873"/>
      <c r="F44" s="873"/>
      <c r="G44" s="873"/>
      <c r="H44" s="873"/>
      <c r="I44" s="873"/>
      <c r="J44" s="874"/>
      <c r="K44" s="833" t="s">
        <v>868</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163"/>
      <c r="CD44" s="2"/>
      <c r="CE44" s="2"/>
      <c r="CF44" s="2"/>
      <c r="CG44" s="2"/>
      <c r="CH44" s="2"/>
    </row>
    <row r="45" spans="2:86" ht="12" customHeight="1" x14ac:dyDescent="0.15">
      <c r="B45" s="478"/>
      <c r="C45" s="876"/>
      <c r="D45" s="877"/>
      <c r="E45" s="877"/>
      <c r="F45" s="877"/>
      <c r="G45" s="877"/>
      <c r="H45" s="877"/>
      <c r="I45" s="877"/>
      <c r="J45" s="878"/>
      <c r="K45" s="836" t="s">
        <v>869</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163"/>
      <c r="CD45" s="2"/>
      <c r="CE45" s="2"/>
      <c r="CF45" s="2"/>
      <c r="CG45" s="2"/>
      <c r="CH45" s="2"/>
    </row>
    <row r="46" spans="2:86" ht="12" customHeight="1" x14ac:dyDescent="0.2">
      <c r="B46" s="151" t="s">
        <v>870</v>
      </c>
      <c r="C46" s="172"/>
      <c r="D46" s="172"/>
      <c r="E46" s="172"/>
      <c r="F46" s="172"/>
      <c r="G46" s="172"/>
      <c r="H46" s="172"/>
      <c r="I46" s="172"/>
      <c r="J46" s="172"/>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63"/>
      <c r="CD46" s="2"/>
      <c r="CE46" s="2"/>
      <c r="CF46" s="2"/>
      <c r="CG46" s="2"/>
      <c r="CH46" s="2"/>
    </row>
    <row r="47" spans="2:86" s="151" customFormat="1" ht="12" customHeight="1" x14ac:dyDescent="0.15">
      <c r="B47" s="2" t="s">
        <v>871</v>
      </c>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row>
    <row r="48" spans="2:86" ht="12" customHeight="1" x14ac:dyDescent="0.15">
      <c r="B48" s="2" t="s">
        <v>872</v>
      </c>
      <c r="AP48" s="163"/>
      <c r="CD48" s="2"/>
      <c r="CE48" s="2"/>
      <c r="CF48" s="2"/>
      <c r="CG48" s="2"/>
      <c r="CH48" s="2"/>
    </row>
    <row r="49" spans="2:86" ht="12" customHeight="1" x14ac:dyDescent="0.15">
      <c r="B49" s="2" t="s">
        <v>873</v>
      </c>
      <c r="AP49" s="163"/>
      <c r="CD49" s="2"/>
      <c r="CE49" s="2"/>
      <c r="CF49" s="2"/>
      <c r="CG49" s="2"/>
      <c r="CH49" s="2"/>
    </row>
    <row r="50" spans="2:86" ht="12" customHeight="1" x14ac:dyDescent="0.15">
      <c r="B50" s="2" t="s">
        <v>874</v>
      </c>
    </row>
    <row r="51" spans="2:86" ht="12" customHeight="1" x14ac:dyDescent="0.15">
      <c r="B51" s="2" t="s">
        <v>875</v>
      </c>
    </row>
    <row r="52" spans="2:86" ht="12" customHeight="1" x14ac:dyDescent="0.15">
      <c r="B52" s="2" t="s">
        <v>876</v>
      </c>
    </row>
    <row r="53" spans="2:86" x14ac:dyDescent="0.15">
      <c r="B53" s="2" t="s">
        <v>877</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13"/>
  <conditionalFormatting sqref="Y11:AB34 AG11:AJ34">
    <cfRule type="expression" dxfId="5" priority="3">
      <formula>$AQ11=2</formula>
    </cfRule>
  </conditionalFormatting>
  <conditionalFormatting sqref="Y11:AF34">
    <cfRule type="expression" dxfId="4" priority="2">
      <formula>$AQ11=3</formula>
    </cfRule>
  </conditionalFormatting>
  <conditionalFormatting sqref="AC11:AJ34">
    <cfRule type="expression" dxfId="3" priority="1">
      <formula>$AQ11=1</formula>
    </cfRule>
  </conditionalFormatting>
  <dataValidations count="2">
    <dataValidation type="list" allowBlank="1" showInputMessage="1" showErrorMessage="1" sqref="N11:O34" xr:uid="{9DB4B6CF-4036-46CC-8F09-7D2C28EAF56D}">
      <formula1>INDIRECT(L11)</formula1>
    </dataValidation>
    <dataValidation type="list" allowBlank="1" showInputMessage="1" showErrorMessage="1" sqref="Y11:AB34" xr:uid="{6C4DC96E-67EF-4D4E-8018-21FFF1369109}">
      <formula1>"〇,"</formula1>
    </dataValidation>
  </dataValidations>
  <printOptions horizontalCentered="1" verticalCentered="1"/>
  <pageMargins left="0.19685039370078741" right="0.19685039370078741" top="0.78740157480314965" bottom="0" header="0.51181102362204722" footer="0.27559055118110237"/>
  <pageSetup paperSize="9" orientation="portrait"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9F85B-E803-4692-A902-EAE61852057D}">
  <sheetPr codeName="Sheet153"/>
  <dimension ref="B2:BM21"/>
  <sheetViews>
    <sheetView showGridLines="0" view="pageBreakPreview" zoomScaleNormal="55" zoomScaleSheetLayoutView="100" workbookViewId="0">
      <selection activeCell="H10" sqref="H10:O10"/>
    </sheetView>
  </sheetViews>
  <sheetFormatPr defaultColWidth="8.875" defaultRowHeight="13.5" x14ac:dyDescent="0.15"/>
  <cols>
    <col min="1" max="1" width="1.875" style="90" customWidth="1"/>
    <col min="2" max="60" width="2.125" style="87" customWidth="1"/>
    <col min="61" max="61" width="0.625" style="87" customWidth="1"/>
    <col min="62" max="62" width="2.125" style="87" customWidth="1"/>
    <col min="63" max="63" width="1" style="87" customWidth="1"/>
    <col min="64" max="65" width="2.125" style="87" customWidth="1"/>
    <col min="66" max="16384" width="8.875" style="90"/>
  </cols>
  <sheetData>
    <row r="2" spans="2:63" s="85" customFormat="1" ht="14.25" customHeight="1" x14ac:dyDescent="0.15">
      <c r="B2" s="83" t="s">
        <v>276</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row>
    <row r="3" spans="2:63" s="86" customFormat="1" ht="17.25" customHeight="1" x14ac:dyDescent="0.15">
      <c r="B3" s="961" t="s">
        <v>8</v>
      </c>
      <c r="C3" s="962"/>
      <c r="D3" s="962"/>
      <c r="E3" s="963"/>
      <c r="F3" s="964" t="s">
        <v>277</v>
      </c>
      <c r="G3" s="965"/>
      <c r="H3" s="965"/>
      <c r="I3" s="965"/>
      <c r="J3" s="965"/>
      <c r="K3" s="965"/>
      <c r="L3" s="965"/>
      <c r="M3" s="965"/>
      <c r="N3" s="965"/>
      <c r="O3" s="965"/>
      <c r="P3" s="965"/>
      <c r="Q3" s="965"/>
      <c r="R3" s="965"/>
      <c r="S3" s="965"/>
      <c r="T3" s="966"/>
      <c r="U3" s="952" t="s">
        <v>278</v>
      </c>
      <c r="V3" s="953"/>
      <c r="W3" s="953"/>
      <c r="X3" s="954"/>
      <c r="Y3" s="954"/>
      <c r="Z3" s="955" t="s">
        <v>279</v>
      </c>
      <c r="AA3" s="956"/>
      <c r="AB3" s="956"/>
      <c r="AC3" s="956"/>
      <c r="AD3" s="956"/>
      <c r="AE3" s="956"/>
      <c r="AF3" s="956"/>
      <c r="AG3" s="956"/>
      <c r="AH3" s="957"/>
      <c r="AI3" s="967" t="s">
        <v>280</v>
      </c>
      <c r="AJ3" s="968"/>
      <c r="AK3" s="968"/>
      <c r="AL3" s="968"/>
      <c r="AM3" s="968"/>
      <c r="AN3" s="969"/>
      <c r="AO3" s="973" t="s">
        <v>281</v>
      </c>
      <c r="AP3" s="974"/>
      <c r="AQ3" s="974"/>
      <c r="AR3" s="974"/>
      <c r="AS3" s="974"/>
      <c r="AT3" s="974"/>
      <c r="AU3" s="974"/>
      <c r="AV3" s="975"/>
      <c r="AW3" s="934" t="s">
        <v>282</v>
      </c>
      <c r="AX3" s="935"/>
      <c r="AY3" s="935"/>
      <c r="AZ3" s="935"/>
      <c r="BA3" s="935"/>
      <c r="BB3" s="936"/>
      <c r="BC3" s="940">
        <v>45635</v>
      </c>
      <c r="BD3" s="941"/>
      <c r="BE3" s="941"/>
      <c r="BF3" s="941"/>
      <c r="BG3" s="941"/>
      <c r="BH3" s="941"/>
      <c r="BI3" s="941"/>
      <c r="BJ3" s="941"/>
      <c r="BK3" s="942"/>
    </row>
    <row r="4" spans="2:63" s="86" customFormat="1" ht="17.25" customHeight="1" x14ac:dyDescent="0.15">
      <c r="B4" s="946" t="s">
        <v>283</v>
      </c>
      <c r="C4" s="947"/>
      <c r="D4" s="947"/>
      <c r="E4" s="948"/>
      <c r="F4" s="949" t="s">
        <v>284</v>
      </c>
      <c r="G4" s="950"/>
      <c r="H4" s="950"/>
      <c r="I4" s="950"/>
      <c r="J4" s="950"/>
      <c r="K4" s="950"/>
      <c r="L4" s="950"/>
      <c r="M4" s="950"/>
      <c r="N4" s="950"/>
      <c r="O4" s="950"/>
      <c r="P4" s="950"/>
      <c r="Q4" s="950"/>
      <c r="R4" s="950"/>
      <c r="S4" s="950"/>
      <c r="T4" s="951"/>
      <c r="U4" s="952" t="s">
        <v>285</v>
      </c>
      <c r="V4" s="953"/>
      <c r="W4" s="953"/>
      <c r="X4" s="954"/>
      <c r="Y4" s="954"/>
      <c r="Z4" s="955" t="s">
        <v>286</v>
      </c>
      <c r="AA4" s="956"/>
      <c r="AB4" s="956"/>
      <c r="AC4" s="956"/>
      <c r="AD4" s="956"/>
      <c r="AE4" s="956"/>
      <c r="AF4" s="956"/>
      <c r="AG4" s="956"/>
      <c r="AH4" s="957"/>
      <c r="AI4" s="970"/>
      <c r="AJ4" s="971"/>
      <c r="AK4" s="971"/>
      <c r="AL4" s="971"/>
      <c r="AM4" s="971"/>
      <c r="AN4" s="972"/>
      <c r="AO4" s="958" t="s">
        <v>287</v>
      </c>
      <c r="AP4" s="959"/>
      <c r="AQ4" s="959"/>
      <c r="AR4" s="959"/>
      <c r="AS4" s="959"/>
      <c r="AT4" s="959"/>
      <c r="AU4" s="959"/>
      <c r="AV4" s="960"/>
      <c r="AW4" s="937"/>
      <c r="AX4" s="938"/>
      <c r="AY4" s="938"/>
      <c r="AZ4" s="938"/>
      <c r="BA4" s="938"/>
      <c r="BB4" s="939"/>
      <c r="BC4" s="943"/>
      <c r="BD4" s="944"/>
      <c r="BE4" s="944"/>
      <c r="BF4" s="944"/>
      <c r="BG4" s="944"/>
      <c r="BH4" s="944"/>
      <c r="BI4" s="944"/>
      <c r="BJ4" s="944"/>
      <c r="BK4" s="945"/>
    </row>
    <row r="5" spans="2:63" ht="42.75" customHeight="1" x14ac:dyDescent="0.15">
      <c r="B5" s="929" t="s">
        <v>288</v>
      </c>
      <c r="C5" s="930"/>
      <c r="D5" s="930"/>
      <c r="E5" s="930"/>
      <c r="F5" s="930"/>
      <c r="G5" s="931"/>
      <c r="H5" s="932" t="s">
        <v>289</v>
      </c>
      <c r="I5" s="930"/>
      <c r="J5" s="930"/>
      <c r="K5" s="930"/>
      <c r="L5" s="930"/>
      <c r="M5" s="930"/>
      <c r="N5" s="930"/>
      <c r="O5" s="931"/>
      <c r="P5" s="933" t="s">
        <v>290</v>
      </c>
      <c r="Q5" s="880"/>
      <c r="R5" s="880"/>
      <c r="S5" s="880"/>
      <c r="T5" s="880"/>
      <c r="U5" s="880"/>
      <c r="V5" s="880"/>
      <c r="W5" s="880"/>
      <c r="X5" s="880"/>
      <c r="Y5" s="880"/>
      <c r="Z5" s="880"/>
      <c r="AA5" s="880"/>
      <c r="AB5" s="880"/>
      <c r="AC5" s="880"/>
      <c r="AD5" s="880"/>
      <c r="AE5" s="880"/>
      <c r="AF5" s="880"/>
      <c r="AG5" s="880"/>
      <c r="AH5" s="880"/>
      <c r="AI5" s="880"/>
      <c r="AJ5" s="880"/>
      <c r="AK5" s="880"/>
      <c r="AL5" s="880"/>
      <c r="AM5" s="880"/>
      <c r="AN5" s="933" t="s">
        <v>291</v>
      </c>
      <c r="AO5" s="880"/>
      <c r="AP5" s="880"/>
      <c r="AQ5" s="880"/>
      <c r="AR5" s="880"/>
      <c r="AS5" s="880"/>
      <c r="AT5" s="880"/>
      <c r="AU5" s="880"/>
      <c r="AV5" s="880"/>
      <c r="AW5" s="880"/>
      <c r="AX5" s="880"/>
      <c r="AY5" s="880"/>
      <c r="AZ5" s="880"/>
      <c r="BA5" s="880"/>
      <c r="BB5" s="880"/>
      <c r="BC5" s="880"/>
      <c r="BD5" s="880"/>
      <c r="BE5" s="880"/>
      <c r="BF5" s="880"/>
      <c r="BG5" s="880"/>
      <c r="BH5" s="880"/>
      <c r="BI5" s="880"/>
      <c r="BJ5" s="880"/>
      <c r="BK5" s="881"/>
    </row>
    <row r="6" spans="2:63" ht="29.25" customHeight="1" x14ac:dyDescent="0.15">
      <c r="B6" s="922"/>
      <c r="C6" s="634"/>
      <c r="D6" s="634"/>
      <c r="E6" s="634"/>
      <c r="F6" s="634"/>
      <c r="G6" s="635"/>
      <c r="H6" s="923"/>
      <c r="I6" s="923"/>
      <c r="J6" s="923"/>
      <c r="K6" s="923"/>
      <c r="L6" s="923"/>
      <c r="M6" s="923"/>
      <c r="N6" s="923"/>
      <c r="O6" s="923"/>
      <c r="P6" s="924"/>
      <c r="Q6" s="925"/>
      <c r="R6" s="925"/>
      <c r="S6" s="925"/>
      <c r="T6" s="925"/>
      <c r="U6" s="925"/>
      <c r="V6" s="925"/>
      <c r="W6" s="925"/>
      <c r="X6" s="925"/>
      <c r="Y6" s="925"/>
      <c r="Z6" s="925"/>
      <c r="AA6" s="925"/>
      <c r="AB6" s="925"/>
      <c r="AC6" s="925"/>
      <c r="AD6" s="925"/>
      <c r="AE6" s="925"/>
      <c r="AF6" s="925"/>
      <c r="AG6" s="925"/>
      <c r="AH6" s="925"/>
      <c r="AI6" s="925"/>
      <c r="AJ6" s="925"/>
      <c r="AK6" s="925"/>
      <c r="AL6" s="925"/>
      <c r="AM6" s="925"/>
      <c r="AN6" s="926"/>
      <c r="AO6" s="927"/>
      <c r="AP6" s="927"/>
      <c r="AQ6" s="927"/>
      <c r="AR6" s="927"/>
      <c r="AS6" s="927"/>
      <c r="AT6" s="927"/>
      <c r="AU6" s="927"/>
      <c r="AV6" s="927"/>
      <c r="AW6" s="927"/>
      <c r="AX6" s="927"/>
      <c r="AY6" s="927"/>
      <c r="AZ6" s="927"/>
      <c r="BA6" s="927"/>
      <c r="BB6" s="927"/>
      <c r="BC6" s="927"/>
      <c r="BD6" s="927"/>
      <c r="BE6" s="927"/>
      <c r="BF6" s="927"/>
      <c r="BG6" s="927"/>
      <c r="BH6" s="927"/>
      <c r="BI6" s="927"/>
      <c r="BJ6" s="927"/>
      <c r="BK6" s="928"/>
    </row>
    <row r="7" spans="2:63" ht="29.25" customHeight="1" x14ac:dyDescent="0.15">
      <c r="B7" s="922"/>
      <c r="C7" s="634"/>
      <c r="D7" s="634"/>
      <c r="E7" s="634"/>
      <c r="F7" s="634"/>
      <c r="G7" s="635"/>
      <c r="H7" s="923"/>
      <c r="I7" s="923"/>
      <c r="J7" s="923"/>
      <c r="K7" s="923"/>
      <c r="L7" s="923"/>
      <c r="M7" s="923"/>
      <c r="N7" s="923"/>
      <c r="O7" s="923"/>
      <c r="P7" s="924"/>
      <c r="Q7" s="925"/>
      <c r="R7" s="925"/>
      <c r="S7" s="925"/>
      <c r="T7" s="925"/>
      <c r="U7" s="925"/>
      <c r="V7" s="925"/>
      <c r="W7" s="925"/>
      <c r="X7" s="925"/>
      <c r="Y7" s="925"/>
      <c r="Z7" s="925"/>
      <c r="AA7" s="925"/>
      <c r="AB7" s="925"/>
      <c r="AC7" s="925"/>
      <c r="AD7" s="925"/>
      <c r="AE7" s="925"/>
      <c r="AF7" s="925"/>
      <c r="AG7" s="925"/>
      <c r="AH7" s="925"/>
      <c r="AI7" s="925"/>
      <c r="AJ7" s="925"/>
      <c r="AK7" s="925"/>
      <c r="AL7" s="925"/>
      <c r="AM7" s="925"/>
      <c r="AN7" s="926"/>
      <c r="AO7" s="927"/>
      <c r="AP7" s="927"/>
      <c r="AQ7" s="927"/>
      <c r="AR7" s="927"/>
      <c r="AS7" s="927"/>
      <c r="AT7" s="927"/>
      <c r="AU7" s="927"/>
      <c r="AV7" s="927"/>
      <c r="AW7" s="927"/>
      <c r="AX7" s="927"/>
      <c r="AY7" s="927"/>
      <c r="AZ7" s="927"/>
      <c r="BA7" s="927"/>
      <c r="BB7" s="927"/>
      <c r="BC7" s="927"/>
      <c r="BD7" s="927"/>
      <c r="BE7" s="927"/>
      <c r="BF7" s="927"/>
      <c r="BG7" s="927"/>
      <c r="BH7" s="927"/>
      <c r="BI7" s="927"/>
      <c r="BJ7" s="927"/>
      <c r="BK7" s="928"/>
    </row>
    <row r="8" spans="2:63" ht="29.25" customHeight="1" x14ac:dyDescent="0.15">
      <c r="B8" s="915"/>
      <c r="C8" s="916"/>
      <c r="D8" s="916"/>
      <c r="E8" s="916"/>
      <c r="F8" s="916"/>
      <c r="G8" s="917"/>
      <c r="H8" s="918"/>
      <c r="I8" s="918"/>
      <c r="J8" s="918"/>
      <c r="K8" s="918"/>
      <c r="L8" s="918"/>
      <c r="M8" s="918"/>
      <c r="N8" s="918"/>
      <c r="O8" s="918"/>
      <c r="P8" s="919"/>
      <c r="Q8" s="920"/>
      <c r="R8" s="920"/>
      <c r="S8" s="920"/>
      <c r="T8" s="920"/>
      <c r="U8" s="920"/>
      <c r="V8" s="920"/>
      <c r="W8" s="920"/>
      <c r="X8" s="920"/>
      <c r="Y8" s="920"/>
      <c r="Z8" s="920"/>
      <c r="AA8" s="920"/>
      <c r="AB8" s="920"/>
      <c r="AC8" s="920"/>
      <c r="AD8" s="920"/>
      <c r="AE8" s="920"/>
      <c r="AF8" s="920"/>
      <c r="AG8" s="920"/>
      <c r="AH8" s="920"/>
      <c r="AI8" s="920"/>
      <c r="AJ8" s="920"/>
      <c r="AK8" s="920"/>
      <c r="AL8" s="920"/>
      <c r="AM8" s="920"/>
      <c r="AN8" s="919"/>
      <c r="AO8" s="920"/>
      <c r="AP8" s="920"/>
      <c r="AQ8" s="920"/>
      <c r="AR8" s="920"/>
      <c r="AS8" s="920"/>
      <c r="AT8" s="920"/>
      <c r="AU8" s="920"/>
      <c r="AV8" s="920"/>
      <c r="AW8" s="920"/>
      <c r="AX8" s="920"/>
      <c r="AY8" s="920"/>
      <c r="AZ8" s="920"/>
      <c r="BA8" s="920"/>
      <c r="BB8" s="920"/>
      <c r="BC8" s="920"/>
      <c r="BD8" s="920"/>
      <c r="BE8" s="920"/>
      <c r="BF8" s="920"/>
      <c r="BG8" s="920"/>
      <c r="BH8" s="920"/>
      <c r="BI8" s="920"/>
      <c r="BJ8" s="920"/>
      <c r="BK8" s="921"/>
    </row>
    <row r="9" spans="2:63" ht="29.25" customHeight="1" x14ac:dyDescent="0.15">
      <c r="B9" s="915"/>
      <c r="C9" s="916"/>
      <c r="D9" s="916"/>
      <c r="E9" s="916"/>
      <c r="F9" s="916"/>
      <c r="G9" s="917"/>
      <c r="H9" s="918"/>
      <c r="I9" s="918"/>
      <c r="J9" s="918"/>
      <c r="K9" s="918"/>
      <c r="L9" s="918"/>
      <c r="M9" s="918"/>
      <c r="N9" s="918"/>
      <c r="O9" s="918"/>
      <c r="P9" s="919"/>
      <c r="Q9" s="920"/>
      <c r="R9" s="920"/>
      <c r="S9" s="920"/>
      <c r="T9" s="920"/>
      <c r="U9" s="920"/>
      <c r="V9" s="920"/>
      <c r="W9" s="920"/>
      <c r="X9" s="920"/>
      <c r="Y9" s="920"/>
      <c r="Z9" s="920"/>
      <c r="AA9" s="920"/>
      <c r="AB9" s="920"/>
      <c r="AC9" s="920"/>
      <c r="AD9" s="920"/>
      <c r="AE9" s="920"/>
      <c r="AF9" s="920"/>
      <c r="AG9" s="920"/>
      <c r="AH9" s="920"/>
      <c r="AI9" s="920"/>
      <c r="AJ9" s="920"/>
      <c r="AK9" s="920"/>
      <c r="AL9" s="920"/>
      <c r="AM9" s="920"/>
      <c r="AN9" s="919"/>
      <c r="AO9" s="920"/>
      <c r="AP9" s="920"/>
      <c r="AQ9" s="920"/>
      <c r="AR9" s="920"/>
      <c r="AS9" s="920"/>
      <c r="AT9" s="920"/>
      <c r="AU9" s="920"/>
      <c r="AV9" s="920"/>
      <c r="AW9" s="920"/>
      <c r="AX9" s="920"/>
      <c r="AY9" s="920"/>
      <c r="AZ9" s="920"/>
      <c r="BA9" s="920"/>
      <c r="BB9" s="920"/>
      <c r="BC9" s="920"/>
      <c r="BD9" s="920"/>
      <c r="BE9" s="920"/>
      <c r="BF9" s="920"/>
      <c r="BG9" s="920"/>
      <c r="BH9" s="920"/>
      <c r="BI9" s="920"/>
      <c r="BJ9" s="920"/>
      <c r="BK9" s="921"/>
    </row>
    <row r="10" spans="2:63" ht="29.25" customHeight="1" x14ac:dyDescent="0.15">
      <c r="B10" s="915"/>
      <c r="C10" s="916"/>
      <c r="D10" s="916"/>
      <c r="E10" s="916"/>
      <c r="F10" s="916"/>
      <c r="G10" s="917"/>
      <c r="H10" s="918"/>
      <c r="I10" s="918"/>
      <c r="J10" s="918"/>
      <c r="K10" s="918"/>
      <c r="L10" s="918"/>
      <c r="M10" s="918"/>
      <c r="N10" s="918"/>
      <c r="O10" s="918"/>
      <c r="P10" s="919"/>
      <c r="Q10" s="920"/>
      <c r="R10" s="920"/>
      <c r="S10" s="920"/>
      <c r="T10" s="920"/>
      <c r="U10" s="920"/>
      <c r="V10" s="920"/>
      <c r="W10" s="920"/>
      <c r="X10" s="920"/>
      <c r="Y10" s="920"/>
      <c r="Z10" s="920"/>
      <c r="AA10" s="920"/>
      <c r="AB10" s="920"/>
      <c r="AC10" s="920"/>
      <c r="AD10" s="920"/>
      <c r="AE10" s="920"/>
      <c r="AF10" s="920"/>
      <c r="AG10" s="920"/>
      <c r="AH10" s="920"/>
      <c r="AI10" s="920"/>
      <c r="AJ10" s="920"/>
      <c r="AK10" s="920"/>
      <c r="AL10" s="920"/>
      <c r="AM10" s="920"/>
      <c r="AN10" s="919"/>
      <c r="AO10" s="920"/>
      <c r="AP10" s="920"/>
      <c r="AQ10" s="920"/>
      <c r="AR10" s="920"/>
      <c r="AS10" s="920"/>
      <c r="AT10" s="920"/>
      <c r="AU10" s="920"/>
      <c r="AV10" s="920"/>
      <c r="AW10" s="920"/>
      <c r="AX10" s="920"/>
      <c r="AY10" s="920"/>
      <c r="AZ10" s="920"/>
      <c r="BA10" s="920"/>
      <c r="BB10" s="920"/>
      <c r="BC10" s="920"/>
      <c r="BD10" s="920"/>
      <c r="BE10" s="920"/>
      <c r="BF10" s="920"/>
      <c r="BG10" s="920"/>
      <c r="BH10" s="920"/>
      <c r="BI10" s="920"/>
      <c r="BJ10" s="920"/>
      <c r="BK10" s="921"/>
    </row>
    <row r="11" spans="2:63" ht="29.25" customHeight="1" x14ac:dyDescent="0.15">
      <c r="B11" s="915"/>
      <c r="C11" s="916"/>
      <c r="D11" s="916"/>
      <c r="E11" s="916"/>
      <c r="F11" s="916"/>
      <c r="G11" s="917"/>
      <c r="H11" s="918"/>
      <c r="I11" s="918"/>
      <c r="J11" s="918"/>
      <c r="K11" s="918"/>
      <c r="L11" s="918"/>
      <c r="M11" s="918"/>
      <c r="N11" s="918"/>
      <c r="O11" s="918"/>
      <c r="P11" s="919"/>
      <c r="Q11" s="920"/>
      <c r="R11" s="920"/>
      <c r="S11" s="920"/>
      <c r="T11" s="920"/>
      <c r="U11" s="920"/>
      <c r="V11" s="920"/>
      <c r="W11" s="920"/>
      <c r="X11" s="920"/>
      <c r="Y11" s="920"/>
      <c r="Z11" s="920"/>
      <c r="AA11" s="920"/>
      <c r="AB11" s="920"/>
      <c r="AC11" s="920"/>
      <c r="AD11" s="920"/>
      <c r="AE11" s="920"/>
      <c r="AF11" s="920"/>
      <c r="AG11" s="920"/>
      <c r="AH11" s="920"/>
      <c r="AI11" s="920"/>
      <c r="AJ11" s="920"/>
      <c r="AK11" s="920"/>
      <c r="AL11" s="920"/>
      <c r="AM11" s="920"/>
      <c r="AN11" s="919"/>
      <c r="AO11" s="920"/>
      <c r="AP11" s="920"/>
      <c r="AQ11" s="920"/>
      <c r="AR11" s="920"/>
      <c r="AS11" s="920"/>
      <c r="AT11" s="920"/>
      <c r="AU11" s="920"/>
      <c r="AV11" s="920"/>
      <c r="AW11" s="920"/>
      <c r="AX11" s="920"/>
      <c r="AY11" s="920"/>
      <c r="AZ11" s="920"/>
      <c r="BA11" s="920"/>
      <c r="BB11" s="920"/>
      <c r="BC11" s="920"/>
      <c r="BD11" s="920"/>
      <c r="BE11" s="920"/>
      <c r="BF11" s="920"/>
      <c r="BG11" s="920"/>
      <c r="BH11" s="920"/>
      <c r="BI11" s="920"/>
      <c r="BJ11" s="920"/>
      <c r="BK11" s="921"/>
    </row>
    <row r="12" spans="2:63" ht="29.25" customHeight="1" x14ac:dyDescent="0.15">
      <c r="B12" s="915"/>
      <c r="C12" s="916"/>
      <c r="D12" s="916"/>
      <c r="E12" s="916"/>
      <c r="F12" s="916"/>
      <c r="G12" s="917"/>
      <c r="H12" s="918"/>
      <c r="I12" s="918"/>
      <c r="J12" s="918"/>
      <c r="K12" s="918"/>
      <c r="L12" s="918"/>
      <c r="M12" s="918"/>
      <c r="N12" s="918"/>
      <c r="O12" s="918"/>
      <c r="P12" s="919"/>
      <c r="Q12" s="920"/>
      <c r="R12" s="920"/>
      <c r="S12" s="920"/>
      <c r="T12" s="920"/>
      <c r="U12" s="920"/>
      <c r="V12" s="920"/>
      <c r="W12" s="920"/>
      <c r="X12" s="920"/>
      <c r="Y12" s="920"/>
      <c r="Z12" s="920"/>
      <c r="AA12" s="920"/>
      <c r="AB12" s="920"/>
      <c r="AC12" s="920"/>
      <c r="AD12" s="920"/>
      <c r="AE12" s="920"/>
      <c r="AF12" s="920"/>
      <c r="AG12" s="920"/>
      <c r="AH12" s="920"/>
      <c r="AI12" s="920"/>
      <c r="AJ12" s="920"/>
      <c r="AK12" s="920"/>
      <c r="AL12" s="920"/>
      <c r="AM12" s="920"/>
      <c r="AN12" s="919"/>
      <c r="AO12" s="920"/>
      <c r="AP12" s="920"/>
      <c r="AQ12" s="920"/>
      <c r="AR12" s="920"/>
      <c r="AS12" s="920"/>
      <c r="AT12" s="920"/>
      <c r="AU12" s="920"/>
      <c r="AV12" s="920"/>
      <c r="AW12" s="920"/>
      <c r="AX12" s="920"/>
      <c r="AY12" s="920"/>
      <c r="AZ12" s="920"/>
      <c r="BA12" s="920"/>
      <c r="BB12" s="920"/>
      <c r="BC12" s="920"/>
      <c r="BD12" s="920"/>
      <c r="BE12" s="920"/>
      <c r="BF12" s="920"/>
      <c r="BG12" s="920"/>
      <c r="BH12" s="920"/>
      <c r="BI12" s="920"/>
      <c r="BJ12" s="920"/>
      <c r="BK12" s="921"/>
    </row>
    <row r="13" spans="2:63" ht="29.25" customHeight="1" x14ac:dyDescent="0.15">
      <c r="B13" s="915"/>
      <c r="C13" s="916"/>
      <c r="D13" s="916"/>
      <c r="E13" s="916"/>
      <c r="F13" s="916"/>
      <c r="G13" s="917"/>
      <c r="H13" s="918"/>
      <c r="I13" s="918"/>
      <c r="J13" s="918"/>
      <c r="K13" s="918"/>
      <c r="L13" s="918"/>
      <c r="M13" s="918"/>
      <c r="N13" s="918"/>
      <c r="O13" s="918"/>
      <c r="P13" s="919"/>
      <c r="Q13" s="920"/>
      <c r="R13" s="920"/>
      <c r="S13" s="920"/>
      <c r="T13" s="920"/>
      <c r="U13" s="920"/>
      <c r="V13" s="920"/>
      <c r="W13" s="920"/>
      <c r="X13" s="920"/>
      <c r="Y13" s="920"/>
      <c r="Z13" s="920"/>
      <c r="AA13" s="920"/>
      <c r="AB13" s="920"/>
      <c r="AC13" s="920"/>
      <c r="AD13" s="920"/>
      <c r="AE13" s="920"/>
      <c r="AF13" s="920"/>
      <c r="AG13" s="920"/>
      <c r="AH13" s="920"/>
      <c r="AI13" s="920"/>
      <c r="AJ13" s="920"/>
      <c r="AK13" s="920"/>
      <c r="AL13" s="920"/>
      <c r="AM13" s="920"/>
      <c r="AN13" s="919"/>
      <c r="AO13" s="920"/>
      <c r="AP13" s="920"/>
      <c r="AQ13" s="920"/>
      <c r="AR13" s="920"/>
      <c r="AS13" s="920"/>
      <c r="AT13" s="920"/>
      <c r="AU13" s="920"/>
      <c r="AV13" s="920"/>
      <c r="AW13" s="920"/>
      <c r="AX13" s="920"/>
      <c r="AY13" s="920"/>
      <c r="AZ13" s="920"/>
      <c r="BA13" s="920"/>
      <c r="BB13" s="920"/>
      <c r="BC13" s="920"/>
      <c r="BD13" s="920"/>
      <c r="BE13" s="920"/>
      <c r="BF13" s="920"/>
      <c r="BG13" s="920"/>
      <c r="BH13" s="920"/>
      <c r="BI13" s="920"/>
      <c r="BJ13" s="920"/>
      <c r="BK13" s="921"/>
    </row>
    <row r="14" spans="2:63" ht="29.25" customHeight="1" x14ac:dyDescent="0.15">
      <c r="B14" s="915"/>
      <c r="C14" s="916"/>
      <c r="D14" s="916"/>
      <c r="E14" s="916"/>
      <c r="F14" s="916"/>
      <c r="G14" s="917"/>
      <c r="H14" s="918"/>
      <c r="I14" s="918"/>
      <c r="J14" s="918"/>
      <c r="K14" s="918"/>
      <c r="L14" s="918"/>
      <c r="M14" s="918"/>
      <c r="N14" s="918"/>
      <c r="O14" s="918"/>
      <c r="P14" s="919"/>
      <c r="Q14" s="920"/>
      <c r="R14" s="920"/>
      <c r="S14" s="920"/>
      <c r="T14" s="920"/>
      <c r="U14" s="920"/>
      <c r="V14" s="920"/>
      <c r="W14" s="920"/>
      <c r="X14" s="920"/>
      <c r="Y14" s="920"/>
      <c r="Z14" s="920"/>
      <c r="AA14" s="920"/>
      <c r="AB14" s="920"/>
      <c r="AC14" s="920"/>
      <c r="AD14" s="920"/>
      <c r="AE14" s="920"/>
      <c r="AF14" s="920"/>
      <c r="AG14" s="920"/>
      <c r="AH14" s="920"/>
      <c r="AI14" s="920"/>
      <c r="AJ14" s="920"/>
      <c r="AK14" s="920"/>
      <c r="AL14" s="920"/>
      <c r="AM14" s="920"/>
      <c r="AN14" s="919"/>
      <c r="AO14" s="920"/>
      <c r="AP14" s="920"/>
      <c r="AQ14" s="920"/>
      <c r="AR14" s="920"/>
      <c r="AS14" s="920"/>
      <c r="AT14" s="920"/>
      <c r="AU14" s="920"/>
      <c r="AV14" s="920"/>
      <c r="AW14" s="920"/>
      <c r="AX14" s="920"/>
      <c r="AY14" s="920"/>
      <c r="AZ14" s="920"/>
      <c r="BA14" s="920"/>
      <c r="BB14" s="920"/>
      <c r="BC14" s="920"/>
      <c r="BD14" s="920"/>
      <c r="BE14" s="920"/>
      <c r="BF14" s="920"/>
      <c r="BG14" s="920"/>
      <c r="BH14" s="920"/>
      <c r="BI14" s="920"/>
      <c r="BJ14" s="920"/>
      <c r="BK14" s="921"/>
    </row>
    <row r="15" spans="2:63" ht="29.25" customHeight="1" x14ac:dyDescent="0.15">
      <c r="B15" s="915"/>
      <c r="C15" s="916"/>
      <c r="D15" s="916"/>
      <c r="E15" s="916"/>
      <c r="F15" s="916"/>
      <c r="G15" s="917"/>
      <c r="H15" s="918"/>
      <c r="I15" s="918"/>
      <c r="J15" s="918"/>
      <c r="K15" s="918"/>
      <c r="L15" s="918"/>
      <c r="M15" s="918"/>
      <c r="N15" s="918"/>
      <c r="O15" s="918"/>
      <c r="P15" s="919"/>
      <c r="Q15" s="920"/>
      <c r="R15" s="920"/>
      <c r="S15" s="920"/>
      <c r="T15" s="920"/>
      <c r="U15" s="920"/>
      <c r="V15" s="920"/>
      <c r="W15" s="920"/>
      <c r="X15" s="920"/>
      <c r="Y15" s="920"/>
      <c r="Z15" s="920"/>
      <c r="AA15" s="920"/>
      <c r="AB15" s="920"/>
      <c r="AC15" s="920"/>
      <c r="AD15" s="920"/>
      <c r="AE15" s="920"/>
      <c r="AF15" s="920"/>
      <c r="AG15" s="920"/>
      <c r="AH15" s="920"/>
      <c r="AI15" s="920"/>
      <c r="AJ15" s="920"/>
      <c r="AK15" s="920"/>
      <c r="AL15" s="920"/>
      <c r="AM15" s="920"/>
      <c r="AN15" s="919"/>
      <c r="AO15" s="920"/>
      <c r="AP15" s="920"/>
      <c r="AQ15" s="920"/>
      <c r="AR15" s="920"/>
      <c r="AS15" s="920"/>
      <c r="AT15" s="920"/>
      <c r="AU15" s="920"/>
      <c r="AV15" s="920"/>
      <c r="AW15" s="920"/>
      <c r="AX15" s="920"/>
      <c r="AY15" s="920"/>
      <c r="AZ15" s="920"/>
      <c r="BA15" s="920"/>
      <c r="BB15" s="920"/>
      <c r="BC15" s="920"/>
      <c r="BD15" s="920"/>
      <c r="BE15" s="920"/>
      <c r="BF15" s="920"/>
      <c r="BG15" s="920"/>
      <c r="BH15" s="920"/>
      <c r="BI15" s="920"/>
      <c r="BJ15" s="920"/>
      <c r="BK15" s="921"/>
    </row>
    <row r="16" spans="2:63" ht="29.25" customHeight="1" x14ac:dyDescent="0.15">
      <c r="B16" s="915"/>
      <c r="C16" s="916"/>
      <c r="D16" s="916"/>
      <c r="E16" s="916"/>
      <c r="F16" s="916"/>
      <c r="G16" s="917"/>
      <c r="H16" s="918"/>
      <c r="I16" s="918"/>
      <c r="J16" s="918"/>
      <c r="K16" s="918"/>
      <c r="L16" s="918"/>
      <c r="M16" s="918"/>
      <c r="N16" s="918"/>
      <c r="O16" s="918"/>
      <c r="P16" s="919"/>
      <c r="Q16" s="920"/>
      <c r="R16" s="920"/>
      <c r="S16" s="920"/>
      <c r="T16" s="920"/>
      <c r="U16" s="920"/>
      <c r="V16" s="920"/>
      <c r="W16" s="920"/>
      <c r="X16" s="920"/>
      <c r="Y16" s="920"/>
      <c r="Z16" s="920"/>
      <c r="AA16" s="920"/>
      <c r="AB16" s="920"/>
      <c r="AC16" s="920"/>
      <c r="AD16" s="920"/>
      <c r="AE16" s="920"/>
      <c r="AF16" s="920"/>
      <c r="AG16" s="920"/>
      <c r="AH16" s="920"/>
      <c r="AI16" s="920"/>
      <c r="AJ16" s="920"/>
      <c r="AK16" s="920"/>
      <c r="AL16" s="920"/>
      <c r="AM16" s="920"/>
      <c r="AN16" s="919"/>
      <c r="AO16" s="920"/>
      <c r="AP16" s="920"/>
      <c r="AQ16" s="920"/>
      <c r="AR16" s="920"/>
      <c r="AS16" s="920"/>
      <c r="AT16" s="920"/>
      <c r="AU16" s="920"/>
      <c r="AV16" s="920"/>
      <c r="AW16" s="920"/>
      <c r="AX16" s="920"/>
      <c r="AY16" s="920"/>
      <c r="AZ16" s="920"/>
      <c r="BA16" s="920"/>
      <c r="BB16" s="920"/>
      <c r="BC16" s="920"/>
      <c r="BD16" s="920"/>
      <c r="BE16" s="920"/>
      <c r="BF16" s="920"/>
      <c r="BG16" s="920"/>
      <c r="BH16" s="920"/>
      <c r="BI16" s="920"/>
      <c r="BJ16" s="920"/>
      <c r="BK16" s="921"/>
    </row>
    <row r="17" spans="2:63" ht="29.25" customHeight="1" x14ac:dyDescent="0.15">
      <c r="B17" s="915"/>
      <c r="C17" s="916"/>
      <c r="D17" s="916"/>
      <c r="E17" s="916"/>
      <c r="F17" s="916"/>
      <c r="G17" s="917"/>
      <c r="H17" s="918"/>
      <c r="I17" s="918"/>
      <c r="J17" s="918"/>
      <c r="K17" s="918"/>
      <c r="L17" s="918"/>
      <c r="M17" s="918"/>
      <c r="N17" s="918"/>
      <c r="O17" s="918"/>
      <c r="P17" s="919"/>
      <c r="Q17" s="920"/>
      <c r="R17" s="920"/>
      <c r="S17" s="920"/>
      <c r="T17" s="920"/>
      <c r="U17" s="920"/>
      <c r="V17" s="920"/>
      <c r="W17" s="920"/>
      <c r="X17" s="920"/>
      <c r="Y17" s="920"/>
      <c r="Z17" s="920"/>
      <c r="AA17" s="920"/>
      <c r="AB17" s="920"/>
      <c r="AC17" s="920"/>
      <c r="AD17" s="920"/>
      <c r="AE17" s="920"/>
      <c r="AF17" s="920"/>
      <c r="AG17" s="920"/>
      <c r="AH17" s="920"/>
      <c r="AI17" s="920"/>
      <c r="AJ17" s="920"/>
      <c r="AK17" s="920"/>
      <c r="AL17" s="920"/>
      <c r="AM17" s="920"/>
      <c r="AN17" s="919"/>
      <c r="AO17" s="920"/>
      <c r="AP17" s="920"/>
      <c r="AQ17" s="920"/>
      <c r="AR17" s="920"/>
      <c r="AS17" s="920"/>
      <c r="AT17" s="920"/>
      <c r="AU17" s="920"/>
      <c r="AV17" s="920"/>
      <c r="AW17" s="920"/>
      <c r="AX17" s="920"/>
      <c r="AY17" s="920"/>
      <c r="AZ17" s="920"/>
      <c r="BA17" s="920"/>
      <c r="BB17" s="920"/>
      <c r="BC17" s="920"/>
      <c r="BD17" s="920"/>
      <c r="BE17" s="920"/>
      <c r="BF17" s="920"/>
      <c r="BG17" s="920"/>
      <c r="BH17" s="920"/>
      <c r="BI17" s="920"/>
      <c r="BJ17" s="920"/>
      <c r="BK17" s="921"/>
    </row>
    <row r="18" spans="2:63" ht="29.25" customHeight="1" x14ac:dyDescent="0.15">
      <c r="B18" s="915"/>
      <c r="C18" s="916"/>
      <c r="D18" s="916"/>
      <c r="E18" s="916"/>
      <c r="F18" s="916"/>
      <c r="G18" s="917"/>
      <c r="H18" s="918"/>
      <c r="I18" s="918"/>
      <c r="J18" s="918"/>
      <c r="K18" s="918"/>
      <c r="L18" s="918"/>
      <c r="M18" s="918"/>
      <c r="N18" s="918"/>
      <c r="O18" s="918"/>
      <c r="P18" s="919"/>
      <c r="Q18" s="920"/>
      <c r="R18" s="920"/>
      <c r="S18" s="920"/>
      <c r="T18" s="920"/>
      <c r="U18" s="920"/>
      <c r="V18" s="920"/>
      <c r="W18" s="920"/>
      <c r="X18" s="920"/>
      <c r="Y18" s="920"/>
      <c r="Z18" s="920"/>
      <c r="AA18" s="920"/>
      <c r="AB18" s="920"/>
      <c r="AC18" s="920"/>
      <c r="AD18" s="920"/>
      <c r="AE18" s="920"/>
      <c r="AF18" s="920"/>
      <c r="AG18" s="920"/>
      <c r="AH18" s="920"/>
      <c r="AI18" s="920"/>
      <c r="AJ18" s="920"/>
      <c r="AK18" s="920"/>
      <c r="AL18" s="920"/>
      <c r="AM18" s="920"/>
      <c r="AN18" s="919"/>
      <c r="AO18" s="920"/>
      <c r="AP18" s="920"/>
      <c r="AQ18" s="920"/>
      <c r="AR18" s="920"/>
      <c r="AS18" s="920"/>
      <c r="AT18" s="920"/>
      <c r="AU18" s="920"/>
      <c r="AV18" s="920"/>
      <c r="AW18" s="920"/>
      <c r="AX18" s="920"/>
      <c r="AY18" s="920"/>
      <c r="AZ18" s="920"/>
      <c r="BA18" s="920"/>
      <c r="BB18" s="920"/>
      <c r="BC18" s="920"/>
      <c r="BD18" s="920"/>
      <c r="BE18" s="920"/>
      <c r="BF18" s="920"/>
      <c r="BG18" s="920"/>
      <c r="BH18" s="920"/>
      <c r="BI18" s="920"/>
      <c r="BJ18" s="920"/>
      <c r="BK18" s="921"/>
    </row>
    <row r="19" spans="2:63" ht="29.25" customHeight="1" x14ac:dyDescent="0.15">
      <c r="B19" s="915"/>
      <c r="C19" s="916"/>
      <c r="D19" s="916"/>
      <c r="E19" s="916"/>
      <c r="F19" s="916"/>
      <c r="G19" s="917"/>
      <c r="H19" s="918"/>
      <c r="I19" s="918"/>
      <c r="J19" s="918"/>
      <c r="K19" s="918"/>
      <c r="L19" s="918"/>
      <c r="M19" s="918"/>
      <c r="N19" s="918"/>
      <c r="O19" s="918"/>
      <c r="P19" s="919"/>
      <c r="Q19" s="920"/>
      <c r="R19" s="920"/>
      <c r="S19" s="920"/>
      <c r="T19" s="920"/>
      <c r="U19" s="920"/>
      <c r="V19" s="920"/>
      <c r="W19" s="920"/>
      <c r="X19" s="920"/>
      <c r="Y19" s="920"/>
      <c r="Z19" s="920"/>
      <c r="AA19" s="920"/>
      <c r="AB19" s="920"/>
      <c r="AC19" s="920"/>
      <c r="AD19" s="920"/>
      <c r="AE19" s="920"/>
      <c r="AF19" s="920"/>
      <c r="AG19" s="920"/>
      <c r="AH19" s="920"/>
      <c r="AI19" s="920"/>
      <c r="AJ19" s="920"/>
      <c r="AK19" s="920"/>
      <c r="AL19" s="920"/>
      <c r="AM19" s="920"/>
      <c r="AN19" s="919"/>
      <c r="AO19" s="920"/>
      <c r="AP19" s="920"/>
      <c r="AQ19" s="920"/>
      <c r="AR19" s="920"/>
      <c r="AS19" s="920"/>
      <c r="AT19" s="920"/>
      <c r="AU19" s="920"/>
      <c r="AV19" s="920"/>
      <c r="AW19" s="920"/>
      <c r="AX19" s="920"/>
      <c r="AY19" s="920"/>
      <c r="AZ19" s="920"/>
      <c r="BA19" s="920"/>
      <c r="BB19" s="920"/>
      <c r="BC19" s="920"/>
      <c r="BD19" s="920"/>
      <c r="BE19" s="920"/>
      <c r="BF19" s="920"/>
      <c r="BG19" s="920"/>
      <c r="BH19" s="920"/>
      <c r="BI19" s="920"/>
      <c r="BJ19" s="920"/>
      <c r="BK19" s="921"/>
    </row>
    <row r="20" spans="2:63" x14ac:dyDescent="0.15">
      <c r="B20" s="88"/>
      <c r="C20" s="88"/>
      <c r="D20" s="89" t="s">
        <v>292</v>
      </c>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row>
    <row r="21" spans="2:63" x14ac:dyDescent="0.15">
      <c r="D21" s="4" t="s">
        <v>293</v>
      </c>
    </row>
  </sheetData>
  <mergeCells count="73">
    <mergeCell ref="AW3:BB4"/>
    <mergeCell ref="BC3:BK4"/>
    <mergeCell ref="B4:E4"/>
    <mergeCell ref="F4:T4"/>
    <mergeCell ref="U4:Y4"/>
    <mergeCell ref="Z4:AH4"/>
    <mergeCell ref="AO4:AV4"/>
    <mergeCell ref="B3:E3"/>
    <mergeCell ref="F3:T3"/>
    <mergeCell ref="U3:Y3"/>
    <mergeCell ref="Z3:AH3"/>
    <mergeCell ref="AI3:AN4"/>
    <mergeCell ref="AO3:AV3"/>
    <mergeCell ref="B5:G5"/>
    <mergeCell ref="H5:O5"/>
    <mergeCell ref="P5:AM5"/>
    <mergeCell ref="AN5:BK5"/>
    <mergeCell ref="B6:G6"/>
    <mergeCell ref="H6:O6"/>
    <mergeCell ref="P6:AM6"/>
    <mergeCell ref="AN6:BK6"/>
    <mergeCell ref="B7:G7"/>
    <mergeCell ref="H7:O7"/>
    <mergeCell ref="P7:AM7"/>
    <mergeCell ref="AN7:BK7"/>
    <mergeCell ref="B8:G8"/>
    <mergeCell ref="H8:O8"/>
    <mergeCell ref="P8:AM8"/>
    <mergeCell ref="AN8:BK8"/>
    <mergeCell ref="B9:G9"/>
    <mergeCell ref="H9:O9"/>
    <mergeCell ref="P9:AM9"/>
    <mergeCell ref="AN9:BK9"/>
    <mergeCell ref="B10:G10"/>
    <mergeCell ref="H10:O10"/>
    <mergeCell ref="P10:AM10"/>
    <mergeCell ref="AN10:BK10"/>
    <mergeCell ref="B11:G11"/>
    <mergeCell ref="H11:O11"/>
    <mergeCell ref="P11:AM11"/>
    <mergeCell ref="AN11:BK11"/>
    <mergeCell ref="B12:G12"/>
    <mergeCell ref="H12:O12"/>
    <mergeCell ref="P12:AM12"/>
    <mergeCell ref="AN12:BK12"/>
    <mergeCell ref="B13:G13"/>
    <mergeCell ref="H13:O13"/>
    <mergeCell ref="P13:AM13"/>
    <mergeCell ref="AN13:BK13"/>
    <mergeCell ref="B14:G14"/>
    <mergeCell ref="H14:O14"/>
    <mergeCell ref="P14:AM14"/>
    <mergeCell ref="AN14:BK14"/>
    <mergeCell ref="B15:G15"/>
    <mergeCell ref="H15:O15"/>
    <mergeCell ref="P15:AM15"/>
    <mergeCell ref="AN15:BK15"/>
    <mergeCell ref="B16:G16"/>
    <mergeCell ref="H16:O16"/>
    <mergeCell ref="P16:AM16"/>
    <mergeCell ref="AN16:BK16"/>
    <mergeCell ref="B19:G19"/>
    <mergeCell ref="H19:O19"/>
    <mergeCell ref="P19:AM19"/>
    <mergeCell ref="AN19:BK19"/>
    <mergeCell ref="B17:G17"/>
    <mergeCell ref="H17:O17"/>
    <mergeCell ref="P17:AM17"/>
    <mergeCell ref="AN17:BK17"/>
    <mergeCell ref="B18:G18"/>
    <mergeCell ref="H18:O18"/>
    <mergeCell ref="P18:AM18"/>
    <mergeCell ref="AN18:BK18"/>
  </mergeCells>
  <phoneticPr fontId="13"/>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78740157480314965" bottom="0" header="0.51181102362204722" footer="0.27559055118110237"/>
  <pageSetup paperSize="9" orientation="portrait"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B5624-6558-48C4-B1C1-50B11E453D86}">
  <sheetPr codeName="Sheet154"/>
  <dimension ref="A1:AJ92"/>
  <sheetViews>
    <sheetView showGridLines="0" showZeros="0" tabSelected="1" view="pageBreakPreview" zoomScale="90" zoomScaleNormal="85" zoomScaleSheetLayoutView="90" workbookViewId="0">
      <selection activeCell="H49" sqref="H49"/>
    </sheetView>
  </sheetViews>
  <sheetFormatPr defaultColWidth="9" defaultRowHeight="12" x14ac:dyDescent="0.15"/>
  <cols>
    <col min="1" max="1" width="2.75" style="190" customWidth="1"/>
    <col min="2" max="3" width="5.75" style="202" customWidth="1"/>
    <col min="4" max="4" width="5.625" style="202" customWidth="1"/>
    <col min="5" max="16" width="4.75" style="190" customWidth="1"/>
    <col min="17" max="28" width="6.5" style="190" customWidth="1"/>
    <col min="29" max="29" width="4" style="190" customWidth="1"/>
    <col min="30" max="16384" width="9" style="190"/>
  </cols>
  <sheetData>
    <row r="1" spans="1:36" ht="20.25" customHeight="1" x14ac:dyDescent="0.15">
      <c r="B1" s="191" t="s">
        <v>878</v>
      </c>
      <c r="C1" s="192"/>
      <c r="D1" s="192"/>
      <c r="E1" s="193"/>
      <c r="F1" s="193"/>
      <c r="G1" s="193"/>
      <c r="H1" s="193"/>
      <c r="I1" s="193"/>
      <c r="J1" s="193"/>
      <c r="K1" s="193"/>
      <c r="L1" s="193"/>
      <c r="M1" s="193"/>
      <c r="N1" s="193"/>
      <c r="O1" s="193"/>
      <c r="P1" s="193"/>
      <c r="Q1" s="193"/>
      <c r="R1" s="193"/>
      <c r="S1" s="193"/>
      <c r="T1" s="193"/>
      <c r="U1" s="193"/>
      <c r="V1" s="193"/>
      <c r="W1" s="193"/>
      <c r="X1" s="193"/>
      <c r="Y1" s="193"/>
      <c r="Z1" s="193"/>
      <c r="AA1" s="193"/>
      <c r="AB1" s="193"/>
      <c r="AC1" s="193"/>
    </row>
    <row r="2" spans="1:36" x14ac:dyDescent="0.15">
      <c r="B2" s="988" t="s">
        <v>879</v>
      </c>
      <c r="C2" s="988"/>
      <c r="D2" s="988"/>
      <c r="E2" s="988"/>
      <c r="F2" s="989" t="s">
        <v>277</v>
      </c>
      <c r="G2" s="989"/>
      <c r="H2" s="989"/>
      <c r="I2" s="989"/>
      <c r="J2" s="989"/>
      <c r="K2" s="989"/>
      <c r="L2" s="986" t="s">
        <v>880</v>
      </c>
      <c r="M2" s="986"/>
      <c r="N2" s="986"/>
      <c r="O2" s="989" t="s">
        <v>302</v>
      </c>
      <c r="P2" s="989"/>
      <c r="Q2" s="989"/>
      <c r="R2" s="989"/>
      <c r="S2" s="989"/>
      <c r="T2" s="990" t="s">
        <v>543</v>
      </c>
      <c r="U2" s="991"/>
      <c r="V2" s="994" t="s">
        <v>881</v>
      </c>
      <c r="W2" s="995"/>
      <c r="X2" s="995"/>
      <c r="Y2" s="976" t="s">
        <v>882</v>
      </c>
      <c r="Z2" s="978">
        <v>45635</v>
      </c>
      <c r="AA2" s="979"/>
      <c r="AB2" s="980"/>
    </row>
    <row r="3" spans="1:36" ht="12" customHeight="1" x14ac:dyDescent="0.15">
      <c r="A3" s="190" t="s">
        <v>883</v>
      </c>
      <c r="B3" s="984" t="s">
        <v>884</v>
      </c>
      <c r="C3" s="984"/>
      <c r="D3" s="984"/>
      <c r="E3" s="984"/>
      <c r="F3" s="985" t="s">
        <v>284</v>
      </c>
      <c r="G3" s="985"/>
      <c r="H3" s="985"/>
      <c r="I3" s="985"/>
      <c r="J3" s="985"/>
      <c r="K3" s="985"/>
      <c r="L3" s="986" t="s">
        <v>885</v>
      </c>
      <c r="M3" s="986"/>
      <c r="N3" s="986"/>
      <c r="O3" s="987" t="s">
        <v>286</v>
      </c>
      <c r="P3" s="987"/>
      <c r="Q3" s="987"/>
      <c r="R3" s="987"/>
      <c r="S3" s="987"/>
      <c r="T3" s="992"/>
      <c r="U3" s="993"/>
      <c r="V3" s="996"/>
      <c r="W3" s="997"/>
      <c r="X3" s="997"/>
      <c r="Y3" s="977"/>
      <c r="Z3" s="981"/>
      <c r="AA3" s="982"/>
      <c r="AB3" s="983"/>
    </row>
    <row r="4" spans="1:36" ht="12" customHeight="1" x14ac:dyDescent="0.15">
      <c r="B4" s="1008"/>
      <c r="C4" s="1009"/>
      <c r="D4" s="1009"/>
      <c r="E4" s="1009"/>
      <c r="F4" s="1009"/>
      <c r="G4" s="1009"/>
      <c r="H4" s="1009"/>
      <c r="I4" s="1009"/>
      <c r="J4" s="1009"/>
      <c r="K4" s="1009"/>
      <c r="L4" s="1009"/>
      <c r="M4" s="1009"/>
      <c r="N4" s="1009"/>
      <c r="O4" s="1009"/>
      <c r="P4" s="1009"/>
      <c r="Q4" s="1009"/>
      <c r="R4" s="1009"/>
      <c r="S4" s="1009"/>
      <c r="T4" s="1009"/>
      <c r="U4" s="1009"/>
      <c r="V4" s="1009"/>
      <c r="W4" s="1009"/>
      <c r="X4" s="1009"/>
      <c r="Y4" s="1009"/>
      <c r="Z4" s="195"/>
      <c r="AA4" s="185"/>
      <c r="AB4" s="186"/>
      <c r="AC4" s="187"/>
      <c r="AD4" s="3"/>
      <c r="AE4" s="3"/>
      <c r="AF4" s="3"/>
      <c r="AG4" s="3"/>
      <c r="AH4" s="3"/>
      <c r="AI4" s="3"/>
      <c r="AJ4" s="3"/>
    </row>
    <row r="5" spans="1:36" ht="12.75" customHeight="1" thickBot="1" x14ac:dyDescent="0.2">
      <c r="B5" s="1010" t="s">
        <v>886</v>
      </c>
      <c r="C5" s="1011"/>
      <c r="D5" s="1011"/>
      <c r="E5" s="1011"/>
      <c r="F5" s="1011"/>
      <c r="G5" s="1011"/>
      <c r="H5" s="1011"/>
      <c r="I5" s="1011"/>
      <c r="J5" s="1011"/>
      <c r="K5" s="1011"/>
      <c r="L5" s="1011"/>
      <c r="M5" s="1011"/>
      <c r="N5" s="1011"/>
      <c r="O5" s="1011"/>
      <c r="P5" s="1011"/>
      <c r="Q5" s="1011"/>
      <c r="R5" s="1011"/>
      <c r="S5" s="1011"/>
      <c r="T5" s="1011"/>
      <c r="U5" s="1011"/>
      <c r="V5" s="1011"/>
      <c r="W5" s="1011"/>
      <c r="X5" s="1011"/>
      <c r="Y5" s="1011"/>
      <c r="Z5" s="1011"/>
      <c r="AA5" s="1011"/>
      <c r="AB5" s="1012"/>
      <c r="AC5" s="193"/>
      <c r="AD5" s="3"/>
      <c r="AE5" s="3"/>
      <c r="AF5" s="3"/>
      <c r="AG5" s="3"/>
      <c r="AH5" s="3"/>
      <c r="AI5" s="3"/>
      <c r="AJ5" s="3"/>
    </row>
    <row r="6" spans="1:36" ht="13.5" customHeight="1" x14ac:dyDescent="0.15">
      <c r="B6" s="1013" t="s">
        <v>826</v>
      </c>
      <c r="C6" s="1014"/>
      <c r="D6" s="1015"/>
      <c r="E6" s="1016" t="s">
        <v>827</v>
      </c>
      <c r="F6" s="1017"/>
      <c r="G6" s="1017"/>
      <c r="H6" s="1017"/>
      <c r="I6" s="1017"/>
      <c r="J6" s="1017"/>
      <c r="K6" s="1017"/>
      <c r="L6" s="1017"/>
      <c r="M6" s="1017"/>
      <c r="N6" s="1017"/>
      <c r="O6" s="1017"/>
      <c r="P6" s="1017"/>
      <c r="Q6" s="1016" t="s">
        <v>828</v>
      </c>
      <c r="R6" s="1017"/>
      <c r="S6" s="1017"/>
      <c r="T6" s="1017"/>
      <c r="U6" s="1017"/>
      <c r="V6" s="1017"/>
      <c r="W6" s="1017"/>
      <c r="X6" s="1017"/>
      <c r="Y6" s="1017"/>
      <c r="Z6" s="1017"/>
      <c r="AA6" s="1017"/>
      <c r="AB6" s="1018"/>
      <c r="AC6" s="196"/>
      <c r="AD6" s="196"/>
    </row>
    <row r="7" spans="1:36" ht="13.5" x14ac:dyDescent="0.15">
      <c r="B7" s="998" t="s">
        <v>829</v>
      </c>
      <c r="C7" s="1000" t="s">
        <v>830</v>
      </c>
      <c r="D7" s="1003" t="s">
        <v>831</v>
      </c>
      <c r="E7" s="1005" t="s">
        <v>887</v>
      </c>
      <c r="F7" s="1006"/>
      <c r="G7" s="1006"/>
      <c r="H7" s="1006"/>
      <c r="I7" s="1006"/>
      <c r="J7" s="1006"/>
      <c r="K7" s="1006"/>
      <c r="L7" s="1006"/>
      <c r="M7" s="1006"/>
      <c r="N7" s="1006"/>
      <c r="O7" s="1006"/>
      <c r="P7" s="1007"/>
      <c r="Q7" s="1005" t="s">
        <v>833</v>
      </c>
      <c r="R7" s="1006"/>
      <c r="S7" s="1006"/>
      <c r="T7" s="1006"/>
      <c r="U7" s="1019" t="s">
        <v>834</v>
      </c>
      <c r="V7" s="1006"/>
      <c r="W7" s="1006"/>
      <c r="X7" s="1006"/>
      <c r="Y7" s="1006"/>
      <c r="Z7" s="1006"/>
      <c r="AA7" s="1006"/>
      <c r="AB7" s="1020"/>
      <c r="AC7" s="196"/>
      <c r="AD7" s="196"/>
    </row>
    <row r="8" spans="1:36" ht="13.5" x14ac:dyDescent="0.15">
      <c r="B8" s="998"/>
      <c r="C8" s="1001"/>
      <c r="D8" s="1003"/>
      <c r="E8" s="1005" t="s">
        <v>836</v>
      </c>
      <c r="F8" s="1006"/>
      <c r="G8" s="1006"/>
      <c r="H8" s="1007"/>
      <c r="I8" s="1006" t="s">
        <v>837</v>
      </c>
      <c r="J8" s="1006"/>
      <c r="K8" s="1006"/>
      <c r="L8" s="1007"/>
      <c r="M8" s="1006" t="s">
        <v>838</v>
      </c>
      <c r="N8" s="1006"/>
      <c r="O8" s="1006"/>
      <c r="P8" s="1007"/>
      <c r="Q8" s="1005" t="s">
        <v>839</v>
      </c>
      <c r="R8" s="1006"/>
      <c r="S8" s="1006"/>
      <c r="T8" s="1006"/>
      <c r="U8" s="1019" t="s">
        <v>837</v>
      </c>
      <c r="V8" s="1006"/>
      <c r="W8" s="1006"/>
      <c r="X8" s="1006"/>
      <c r="Y8" s="1019" t="s">
        <v>838</v>
      </c>
      <c r="Z8" s="1006"/>
      <c r="AA8" s="1006"/>
      <c r="AB8" s="1020"/>
      <c r="AC8" s="201"/>
      <c r="AD8" s="201"/>
      <c r="AE8" s="201"/>
      <c r="AF8" s="201"/>
      <c r="AG8" s="201"/>
      <c r="AH8" s="201"/>
      <c r="AI8" s="201"/>
      <c r="AJ8" s="201"/>
    </row>
    <row r="9" spans="1:36" s="202" customFormat="1" x14ac:dyDescent="0.15">
      <c r="B9" s="999"/>
      <c r="C9" s="1002"/>
      <c r="D9" s="1004"/>
      <c r="E9" s="203" t="s">
        <v>841</v>
      </c>
      <c r="F9" s="204" t="s">
        <v>842</v>
      </c>
      <c r="G9" s="204" t="s">
        <v>843</v>
      </c>
      <c r="H9" s="199" t="s">
        <v>844</v>
      </c>
      <c r="I9" s="205" t="s">
        <v>841</v>
      </c>
      <c r="J9" s="204" t="s">
        <v>842</v>
      </c>
      <c r="K9" s="204" t="s">
        <v>843</v>
      </c>
      <c r="L9" s="199" t="s">
        <v>844</v>
      </c>
      <c r="M9" s="205" t="s">
        <v>841</v>
      </c>
      <c r="N9" s="204" t="s">
        <v>842</v>
      </c>
      <c r="O9" s="204" t="s">
        <v>843</v>
      </c>
      <c r="P9" s="199" t="s">
        <v>844</v>
      </c>
      <c r="Q9" s="197" t="s">
        <v>841</v>
      </c>
      <c r="R9" s="206" t="s">
        <v>842</v>
      </c>
      <c r="S9" s="204" t="s">
        <v>843</v>
      </c>
      <c r="T9" s="198" t="s">
        <v>844</v>
      </c>
      <c r="U9" s="200" t="s">
        <v>841</v>
      </c>
      <c r="V9" s="206" t="s">
        <v>842</v>
      </c>
      <c r="W9" s="204" t="s">
        <v>843</v>
      </c>
      <c r="X9" s="198" t="s">
        <v>844</v>
      </c>
      <c r="Y9" s="200" t="s">
        <v>841</v>
      </c>
      <c r="Z9" s="206" t="s">
        <v>842</v>
      </c>
      <c r="AA9" s="204" t="s">
        <v>843</v>
      </c>
      <c r="AB9" s="207" t="s">
        <v>844</v>
      </c>
      <c r="AC9" s="201"/>
      <c r="AD9" s="201"/>
      <c r="AE9" s="201"/>
      <c r="AF9" s="201"/>
      <c r="AG9" s="201"/>
      <c r="AH9" s="201"/>
      <c r="AI9" s="201"/>
      <c r="AJ9" s="201"/>
    </row>
    <row r="10" spans="1:36" x14ac:dyDescent="0.15">
      <c r="B10" s="208" t="s">
        <v>184</v>
      </c>
      <c r="C10" s="209">
        <v>0</v>
      </c>
      <c r="D10" s="210" t="s">
        <v>322</v>
      </c>
      <c r="E10" s="211">
        <v>0</v>
      </c>
      <c r="F10" s="212">
        <v>0</v>
      </c>
      <c r="G10" s="212">
        <v>0</v>
      </c>
      <c r="H10" s="213">
        <v>0</v>
      </c>
      <c r="I10" s="214">
        <v>0</v>
      </c>
      <c r="J10" s="212">
        <v>0</v>
      </c>
      <c r="K10" s="212">
        <v>0</v>
      </c>
      <c r="L10" s="213">
        <v>0</v>
      </c>
      <c r="M10" s="214">
        <v>0</v>
      </c>
      <c r="N10" s="212">
        <v>0</v>
      </c>
      <c r="O10" s="212">
        <v>0</v>
      </c>
      <c r="P10" s="213">
        <v>1</v>
      </c>
      <c r="Q10" s="215"/>
      <c r="R10" s="216"/>
      <c r="S10" s="216"/>
      <c r="T10" s="217"/>
      <c r="U10" s="218"/>
      <c r="V10" s="219"/>
      <c r="W10" s="219"/>
      <c r="X10" s="220"/>
      <c r="Y10" s="221"/>
      <c r="Z10" s="219"/>
      <c r="AA10" s="219"/>
      <c r="AB10" s="222">
        <v>3.93</v>
      </c>
      <c r="AC10" s="201"/>
      <c r="AD10" s="201"/>
      <c r="AE10" s="201"/>
      <c r="AF10" s="201"/>
      <c r="AG10" s="201"/>
      <c r="AH10" s="201"/>
      <c r="AI10" s="201"/>
      <c r="AJ10" s="201"/>
    </row>
    <row r="11" spans="1:36" x14ac:dyDescent="0.15">
      <c r="B11" s="208" t="s">
        <v>185</v>
      </c>
      <c r="C11" s="223">
        <v>8.5</v>
      </c>
      <c r="D11" s="210" t="s">
        <v>322</v>
      </c>
      <c r="E11" s="211">
        <v>0</v>
      </c>
      <c r="F11" s="212">
        <v>0</v>
      </c>
      <c r="G11" s="212">
        <v>0</v>
      </c>
      <c r="H11" s="213">
        <v>0</v>
      </c>
      <c r="I11" s="214">
        <v>0</v>
      </c>
      <c r="J11" s="212">
        <v>0</v>
      </c>
      <c r="K11" s="212">
        <v>1</v>
      </c>
      <c r="L11" s="213">
        <v>3</v>
      </c>
      <c r="M11" s="214">
        <v>0</v>
      </c>
      <c r="N11" s="212">
        <v>0</v>
      </c>
      <c r="O11" s="212">
        <v>0</v>
      </c>
      <c r="P11" s="213">
        <v>2</v>
      </c>
      <c r="Q11" s="224"/>
      <c r="R11" s="216"/>
      <c r="S11" s="216"/>
      <c r="T11" s="217"/>
      <c r="U11" s="218"/>
      <c r="V11" s="219"/>
      <c r="W11" s="219">
        <v>2.86</v>
      </c>
      <c r="X11" s="220">
        <v>0.15</v>
      </c>
      <c r="Y11" s="221"/>
      <c r="Z11" s="219"/>
      <c r="AA11" s="219"/>
      <c r="AB11" s="222">
        <v>3.61</v>
      </c>
      <c r="AC11" s="201"/>
      <c r="AD11" s="201"/>
      <c r="AE11" s="201"/>
      <c r="AF11" s="201"/>
      <c r="AG11" s="201"/>
      <c r="AH11" s="201"/>
      <c r="AI11" s="201"/>
      <c r="AJ11" s="201"/>
    </row>
    <row r="12" spans="1:36" x14ac:dyDescent="0.15">
      <c r="B12" s="208" t="s">
        <v>187</v>
      </c>
      <c r="C12" s="223">
        <v>9.1999999999999993</v>
      </c>
      <c r="D12" s="210" t="s">
        <v>426</v>
      </c>
      <c r="E12" s="211">
        <v>0</v>
      </c>
      <c r="F12" s="212">
        <v>0</v>
      </c>
      <c r="G12" s="212">
        <v>0</v>
      </c>
      <c r="H12" s="213">
        <v>0</v>
      </c>
      <c r="I12" s="214">
        <v>0</v>
      </c>
      <c r="J12" s="212">
        <v>0</v>
      </c>
      <c r="K12" s="212">
        <v>0</v>
      </c>
      <c r="L12" s="213">
        <v>0</v>
      </c>
      <c r="M12" s="214">
        <v>0</v>
      </c>
      <c r="N12" s="212">
        <v>0</v>
      </c>
      <c r="O12" s="212">
        <v>0</v>
      </c>
      <c r="P12" s="213">
        <v>0</v>
      </c>
      <c r="Q12" s="215"/>
      <c r="R12" s="216"/>
      <c r="S12" s="225"/>
      <c r="T12" s="217"/>
      <c r="U12" s="218"/>
      <c r="V12" s="219"/>
      <c r="W12" s="219"/>
      <c r="X12" s="220"/>
      <c r="Y12" s="221"/>
      <c r="Z12" s="219"/>
      <c r="AA12" s="219"/>
      <c r="AB12" s="222"/>
      <c r="AC12" s="201"/>
      <c r="AD12" s="201"/>
      <c r="AE12" s="201"/>
      <c r="AF12" s="201"/>
      <c r="AG12" s="201"/>
      <c r="AH12" s="201"/>
      <c r="AI12" s="201"/>
      <c r="AJ12" s="201"/>
    </row>
    <row r="13" spans="1:36" x14ac:dyDescent="0.15">
      <c r="B13" s="208" t="s">
        <v>188</v>
      </c>
      <c r="C13" s="223">
        <v>9.1</v>
      </c>
      <c r="D13" s="210" t="s">
        <v>322</v>
      </c>
      <c r="E13" s="211">
        <v>0</v>
      </c>
      <c r="F13" s="212">
        <v>0</v>
      </c>
      <c r="G13" s="212">
        <v>0</v>
      </c>
      <c r="H13" s="213">
        <v>0</v>
      </c>
      <c r="I13" s="214">
        <v>0</v>
      </c>
      <c r="J13" s="212">
        <v>0</v>
      </c>
      <c r="K13" s="212">
        <v>0</v>
      </c>
      <c r="L13" s="213">
        <v>0</v>
      </c>
      <c r="M13" s="214">
        <v>0</v>
      </c>
      <c r="N13" s="212">
        <v>0</v>
      </c>
      <c r="O13" s="212">
        <v>0</v>
      </c>
      <c r="P13" s="213">
        <v>0</v>
      </c>
      <c r="Q13" s="215"/>
      <c r="R13" s="216"/>
      <c r="S13" s="225"/>
      <c r="T13" s="217"/>
      <c r="U13" s="218"/>
      <c r="V13" s="219"/>
      <c r="W13" s="219"/>
      <c r="X13" s="220"/>
      <c r="Y13" s="221"/>
      <c r="Z13" s="219"/>
      <c r="AA13" s="219"/>
      <c r="AB13" s="222"/>
      <c r="AC13" s="201"/>
      <c r="AD13" s="201"/>
      <c r="AE13" s="201"/>
      <c r="AF13" s="201"/>
      <c r="AG13" s="201"/>
      <c r="AH13" s="201"/>
      <c r="AI13" s="201"/>
      <c r="AJ13" s="201"/>
    </row>
    <row r="14" spans="1:36" x14ac:dyDescent="0.15">
      <c r="B14" s="208" t="s">
        <v>190</v>
      </c>
      <c r="C14" s="223">
        <v>9.1</v>
      </c>
      <c r="D14" s="210" t="s">
        <v>322</v>
      </c>
      <c r="E14" s="211">
        <v>0</v>
      </c>
      <c r="F14" s="212">
        <v>0</v>
      </c>
      <c r="G14" s="212">
        <v>0</v>
      </c>
      <c r="H14" s="213">
        <v>0</v>
      </c>
      <c r="I14" s="214">
        <v>0</v>
      </c>
      <c r="J14" s="212">
        <v>0</v>
      </c>
      <c r="K14" s="212">
        <v>1</v>
      </c>
      <c r="L14" s="213">
        <v>0</v>
      </c>
      <c r="M14" s="214">
        <v>0</v>
      </c>
      <c r="N14" s="212">
        <v>0</v>
      </c>
      <c r="O14" s="212">
        <v>0</v>
      </c>
      <c r="P14" s="213">
        <v>0</v>
      </c>
      <c r="Q14" s="215"/>
      <c r="R14" s="216"/>
      <c r="S14" s="216"/>
      <c r="T14" s="217"/>
      <c r="U14" s="218"/>
      <c r="V14" s="219"/>
      <c r="W14" s="219">
        <v>0.42</v>
      </c>
      <c r="X14" s="220"/>
      <c r="Y14" s="221"/>
      <c r="Z14" s="219"/>
      <c r="AA14" s="219"/>
      <c r="AB14" s="222"/>
      <c r="AC14" s="201"/>
      <c r="AD14" s="201"/>
      <c r="AE14" s="201"/>
      <c r="AF14" s="201"/>
      <c r="AG14" s="201"/>
      <c r="AH14" s="201"/>
      <c r="AI14" s="201"/>
      <c r="AJ14" s="201"/>
    </row>
    <row r="15" spans="1:36" x14ac:dyDescent="0.15">
      <c r="B15" s="208" t="s">
        <v>191</v>
      </c>
      <c r="C15" s="223">
        <v>9.1</v>
      </c>
      <c r="D15" s="226" t="s">
        <v>322</v>
      </c>
      <c r="E15" s="211">
        <v>0</v>
      </c>
      <c r="F15" s="212">
        <v>0</v>
      </c>
      <c r="G15" s="212">
        <v>0</v>
      </c>
      <c r="H15" s="227">
        <v>0</v>
      </c>
      <c r="I15" s="228">
        <v>0</v>
      </c>
      <c r="J15" s="212">
        <v>0</v>
      </c>
      <c r="K15" s="212">
        <v>0</v>
      </c>
      <c r="L15" s="227">
        <v>0</v>
      </c>
      <c r="M15" s="228">
        <v>0</v>
      </c>
      <c r="N15" s="212">
        <v>0</v>
      </c>
      <c r="O15" s="212">
        <v>0</v>
      </c>
      <c r="P15" s="227">
        <v>0</v>
      </c>
      <c r="Q15" s="229"/>
      <c r="R15" s="230"/>
      <c r="S15" s="231"/>
      <c r="T15" s="232"/>
      <c r="U15" s="233"/>
      <c r="V15" s="234"/>
      <c r="W15" s="219"/>
      <c r="X15" s="235"/>
      <c r="Y15" s="233"/>
      <c r="Z15" s="234"/>
      <c r="AA15" s="219"/>
      <c r="AB15" s="222"/>
      <c r="AC15" s="201"/>
      <c r="AD15" s="201"/>
      <c r="AE15" s="201"/>
      <c r="AF15" s="201"/>
      <c r="AG15" s="201"/>
      <c r="AH15" s="201"/>
      <c r="AI15" s="201"/>
      <c r="AJ15" s="201"/>
    </row>
    <row r="16" spans="1:36" x14ac:dyDescent="0.15">
      <c r="B16" s="208" t="s">
        <v>192</v>
      </c>
      <c r="C16" s="223">
        <v>9.1</v>
      </c>
      <c r="D16" s="236" t="s">
        <v>322</v>
      </c>
      <c r="E16" s="211">
        <v>0</v>
      </c>
      <c r="F16" s="212">
        <v>0</v>
      </c>
      <c r="G16" s="212">
        <v>0</v>
      </c>
      <c r="H16" s="227">
        <v>0</v>
      </c>
      <c r="I16" s="228">
        <v>0</v>
      </c>
      <c r="J16" s="212">
        <v>0</v>
      </c>
      <c r="K16" s="212">
        <v>0</v>
      </c>
      <c r="L16" s="227">
        <v>1</v>
      </c>
      <c r="M16" s="228">
        <v>0</v>
      </c>
      <c r="N16" s="212">
        <v>0</v>
      </c>
      <c r="O16" s="212">
        <v>1</v>
      </c>
      <c r="P16" s="227">
        <v>3</v>
      </c>
      <c r="Q16" s="229"/>
      <c r="R16" s="230"/>
      <c r="S16" s="231"/>
      <c r="T16" s="232"/>
      <c r="U16" s="233"/>
      <c r="V16" s="234"/>
      <c r="W16" s="219"/>
      <c r="X16" s="235">
        <v>0.02</v>
      </c>
      <c r="Y16" s="233"/>
      <c r="Z16" s="234"/>
      <c r="AA16" s="219">
        <v>4.03</v>
      </c>
      <c r="AB16" s="222">
        <v>11.7</v>
      </c>
      <c r="AC16" s="201"/>
      <c r="AD16" s="201"/>
      <c r="AE16" s="201"/>
      <c r="AF16" s="201"/>
      <c r="AG16" s="201"/>
      <c r="AH16" s="201"/>
      <c r="AI16" s="201"/>
      <c r="AJ16" s="201"/>
    </row>
    <row r="17" spans="2:36" x14ac:dyDescent="0.15">
      <c r="B17" s="208" t="s">
        <v>193</v>
      </c>
      <c r="C17" s="223">
        <v>9.1</v>
      </c>
      <c r="D17" s="236" t="s">
        <v>322</v>
      </c>
      <c r="E17" s="211">
        <v>0</v>
      </c>
      <c r="F17" s="212">
        <v>0</v>
      </c>
      <c r="G17" s="212">
        <v>0</v>
      </c>
      <c r="H17" s="227">
        <v>0</v>
      </c>
      <c r="I17" s="228">
        <v>0</v>
      </c>
      <c r="J17" s="212">
        <v>0</v>
      </c>
      <c r="K17" s="212">
        <v>0</v>
      </c>
      <c r="L17" s="227">
        <v>1</v>
      </c>
      <c r="M17" s="228">
        <v>0</v>
      </c>
      <c r="N17" s="212">
        <v>0</v>
      </c>
      <c r="O17" s="212">
        <v>0</v>
      </c>
      <c r="P17" s="227">
        <v>4</v>
      </c>
      <c r="Q17" s="229"/>
      <c r="R17" s="230"/>
      <c r="S17" s="231"/>
      <c r="T17" s="232"/>
      <c r="U17" s="233"/>
      <c r="V17" s="234"/>
      <c r="W17" s="219"/>
      <c r="X17" s="235">
        <v>0.02</v>
      </c>
      <c r="Y17" s="233"/>
      <c r="Z17" s="234"/>
      <c r="AA17" s="219"/>
      <c r="AB17" s="222">
        <v>12.53</v>
      </c>
      <c r="AC17" s="201"/>
      <c r="AD17" s="201"/>
      <c r="AE17" s="201"/>
      <c r="AF17" s="201"/>
      <c r="AG17" s="201"/>
      <c r="AH17" s="201"/>
      <c r="AI17" s="201"/>
      <c r="AJ17" s="201"/>
    </row>
    <row r="18" spans="2:36" x14ac:dyDescent="0.15">
      <c r="B18" s="208" t="s">
        <v>194</v>
      </c>
      <c r="C18" s="223">
        <v>9.1</v>
      </c>
      <c r="D18" s="236" t="s">
        <v>322</v>
      </c>
      <c r="E18" s="211">
        <v>0</v>
      </c>
      <c r="F18" s="212">
        <v>0</v>
      </c>
      <c r="G18" s="212">
        <v>0</v>
      </c>
      <c r="H18" s="227">
        <v>0</v>
      </c>
      <c r="I18" s="228">
        <v>0</v>
      </c>
      <c r="J18" s="212">
        <v>0</v>
      </c>
      <c r="K18" s="212">
        <v>0</v>
      </c>
      <c r="L18" s="227">
        <v>1</v>
      </c>
      <c r="M18" s="228">
        <v>0</v>
      </c>
      <c r="N18" s="212">
        <v>0</v>
      </c>
      <c r="O18" s="212">
        <v>0</v>
      </c>
      <c r="P18" s="227">
        <v>1</v>
      </c>
      <c r="Q18" s="229"/>
      <c r="R18" s="230"/>
      <c r="S18" s="231"/>
      <c r="T18" s="232"/>
      <c r="U18" s="233"/>
      <c r="V18" s="234"/>
      <c r="W18" s="219"/>
      <c r="X18" s="235">
        <v>0.02</v>
      </c>
      <c r="Y18" s="233"/>
      <c r="Z18" s="234"/>
      <c r="AA18" s="219"/>
      <c r="AB18" s="222">
        <v>1.63</v>
      </c>
      <c r="AC18" s="201"/>
      <c r="AD18" s="201"/>
      <c r="AE18" s="201"/>
      <c r="AF18" s="201"/>
      <c r="AG18" s="201"/>
      <c r="AH18" s="201"/>
      <c r="AI18" s="201"/>
      <c r="AJ18" s="201"/>
    </row>
    <row r="19" spans="2:36" x14ac:dyDescent="0.15">
      <c r="B19" s="208" t="s">
        <v>195</v>
      </c>
      <c r="C19" s="223">
        <v>9.1</v>
      </c>
      <c r="D19" s="236" t="s">
        <v>322</v>
      </c>
      <c r="E19" s="211">
        <v>0</v>
      </c>
      <c r="F19" s="212">
        <v>0</v>
      </c>
      <c r="G19" s="212">
        <v>0</v>
      </c>
      <c r="H19" s="227">
        <v>0</v>
      </c>
      <c r="I19" s="228">
        <v>0</v>
      </c>
      <c r="J19" s="212">
        <v>0</v>
      </c>
      <c r="K19" s="212">
        <v>0</v>
      </c>
      <c r="L19" s="227">
        <v>1</v>
      </c>
      <c r="M19" s="228">
        <v>0</v>
      </c>
      <c r="N19" s="212">
        <v>0</v>
      </c>
      <c r="O19" s="212">
        <v>0</v>
      </c>
      <c r="P19" s="227">
        <v>1</v>
      </c>
      <c r="Q19" s="229"/>
      <c r="R19" s="230"/>
      <c r="S19" s="231"/>
      <c r="T19" s="232"/>
      <c r="U19" s="233"/>
      <c r="V19" s="234"/>
      <c r="W19" s="219"/>
      <c r="X19" s="235">
        <v>0.05</v>
      </c>
      <c r="Y19" s="233"/>
      <c r="Z19" s="234"/>
      <c r="AA19" s="219"/>
      <c r="AB19" s="222">
        <v>1</v>
      </c>
      <c r="AC19" s="201"/>
      <c r="AD19" s="201"/>
      <c r="AE19" s="201"/>
      <c r="AF19" s="201"/>
      <c r="AG19" s="201"/>
      <c r="AH19" s="201"/>
      <c r="AI19" s="201"/>
      <c r="AJ19" s="201"/>
    </row>
    <row r="20" spans="2:36" x14ac:dyDescent="0.15">
      <c r="B20" s="208" t="s">
        <v>197</v>
      </c>
      <c r="C20" s="223">
        <v>9.1</v>
      </c>
      <c r="D20" s="236" t="s">
        <v>322</v>
      </c>
      <c r="E20" s="211">
        <v>0</v>
      </c>
      <c r="F20" s="212">
        <v>0</v>
      </c>
      <c r="G20" s="212">
        <v>0</v>
      </c>
      <c r="H20" s="227">
        <v>0</v>
      </c>
      <c r="I20" s="228">
        <v>0</v>
      </c>
      <c r="J20" s="212">
        <v>0</v>
      </c>
      <c r="K20" s="212">
        <v>0</v>
      </c>
      <c r="L20" s="227">
        <v>1</v>
      </c>
      <c r="M20" s="228">
        <v>0</v>
      </c>
      <c r="N20" s="212">
        <v>0</v>
      </c>
      <c r="O20" s="212">
        <v>0</v>
      </c>
      <c r="P20" s="227">
        <v>1</v>
      </c>
      <c r="Q20" s="229"/>
      <c r="R20" s="230"/>
      <c r="S20" s="231"/>
      <c r="T20" s="232"/>
      <c r="U20" s="233"/>
      <c r="V20" s="234"/>
      <c r="W20" s="219"/>
      <c r="X20" s="235">
        <v>0.03</v>
      </c>
      <c r="Y20" s="233"/>
      <c r="Z20" s="234"/>
      <c r="AA20" s="219"/>
      <c r="AB20" s="222">
        <v>6.31</v>
      </c>
      <c r="AC20" s="201"/>
      <c r="AD20" s="201"/>
      <c r="AE20" s="201"/>
      <c r="AF20" s="201"/>
      <c r="AG20" s="201"/>
      <c r="AH20" s="201"/>
      <c r="AI20" s="201"/>
      <c r="AJ20" s="201"/>
    </row>
    <row r="21" spans="2:36" x14ac:dyDescent="0.15">
      <c r="B21" s="208" t="s">
        <v>198</v>
      </c>
      <c r="C21" s="223">
        <v>9.1</v>
      </c>
      <c r="D21" s="236" t="s">
        <v>322</v>
      </c>
      <c r="E21" s="211">
        <v>0</v>
      </c>
      <c r="F21" s="212">
        <v>0</v>
      </c>
      <c r="G21" s="212">
        <v>0</v>
      </c>
      <c r="H21" s="227">
        <v>0</v>
      </c>
      <c r="I21" s="228">
        <v>0</v>
      </c>
      <c r="J21" s="212">
        <v>0</v>
      </c>
      <c r="K21" s="212">
        <v>1</v>
      </c>
      <c r="L21" s="227">
        <v>0</v>
      </c>
      <c r="M21" s="228">
        <v>0</v>
      </c>
      <c r="N21" s="212">
        <v>0</v>
      </c>
      <c r="O21" s="212">
        <v>0</v>
      </c>
      <c r="P21" s="227">
        <v>3</v>
      </c>
      <c r="Q21" s="229"/>
      <c r="R21" s="230"/>
      <c r="S21" s="231"/>
      <c r="T21" s="232"/>
      <c r="U21" s="233"/>
      <c r="V21" s="234"/>
      <c r="W21" s="219">
        <v>0.06</v>
      </c>
      <c r="X21" s="235"/>
      <c r="Y21" s="233"/>
      <c r="Z21" s="234"/>
      <c r="AA21" s="219"/>
      <c r="AB21" s="222">
        <v>5.55</v>
      </c>
      <c r="AC21" s="201"/>
      <c r="AD21" s="201"/>
      <c r="AE21" s="201"/>
      <c r="AF21" s="201"/>
      <c r="AG21" s="201"/>
      <c r="AH21" s="201"/>
      <c r="AI21" s="201"/>
      <c r="AJ21" s="201"/>
    </row>
    <row r="22" spans="2:36" x14ac:dyDescent="0.15">
      <c r="B22" s="208" t="s">
        <v>200</v>
      </c>
      <c r="C22" s="223">
        <v>9.1</v>
      </c>
      <c r="D22" s="236" t="s">
        <v>322</v>
      </c>
      <c r="E22" s="211">
        <v>0</v>
      </c>
      <c r="F22" s="212">
        <v>0</v>
      </c>
      <c r="G22" s="212">
        <v>0</v>
      </c>
      <c r="H22" s="227">
        <v>0</v>
      </c>
      <c r="I22" s="228">
        <v>0</v>
      </c>
      <c r="J22" s="212">
        <v>0</v>
      </c>
      <c r="K22" s="212">
        <v>0</v>
      </c>
      <c r="L22" s="227">
        <v>0</v>
      </c>
      <c r="M22" s="228">
        <v>0</v>
      </c>
      <c r="N22" s="212">
        <v>0</v>
      </c>
      <c r="O22" s="212">
        <v>0</v>
      </c>
      <c r="P22" s="227">
        <v>0</v>
      </c>
      <c r="Q22" s="229"/>
      <c r="R22" s="230"/>
      <c r="S22" s="231"/>
      <c r="T22" s="232"/>
      <c r="U22" s="233"/>
      <c r="V22" s="234"/>
      <c r="W22" s="219"/>
      <c r="X22" s="235"/>
      <c r="Y22" s="233"/>
      <c r="Z22" s="234"/>
      <c r="AA22" s="219"/>
      <c r="AB22" s="222"/>
      <c r="AC22" s="201"/>
      <c r="AD22" s="201"/>
      <c r="AE22" s="201"/>
      <c r="AF22" s="201"/>
      <c r="AG22" s="201"/>
      <c r="AH22" s="201"/>
      <c r="AI22" s="201"/>
      <c r="AJ22" s="201"/>
    </row>
    <row r="23" spans="2:36" x14ac:dyDescent="0.15">
      <c r="B23" s="208" t="s">
        <v>201</v>
      </c>
      <c r="C23" s="223">
        <v>9.1</v>
      </c>
      <c r="D23" s="236" t="s">
        <v>322</v>
      </c>
      <c r="E23" s="211">
        <v>0</v>
      </c>
      <c r="F23" s="212">
        <v>0</v>
      </c>
      <c r="G23" s="212">
        <v>0</v>
      </c>
      <c r="H23" s="227">
        <v>0</v>
      </c>
      <c r="I23" s="228">
        <v>0</v>
      </c>
      <c r="J23" s="212">
        <v>0</v>
      </c>
      <c r="K23" s="212">
        <v>0</v>
      </c>
      <c r="L23" s="227">
        <v>1</v>
      </c>
      <c r="M23" s="228">
        <v>0</v>
      </c>
      <c r="N23" s="212">
        <v>0</v>
      </c>
      <c r="O23" s="212">
        <v>1</v>
      </c>
      <c r="P23" s="227">
        <v>0</v>
      </c>
      <c r="Q23" s="229"/>
      <c r="R23" s="230"/>
      <c r="S23" s="231"/>
      <c r="T23" s="232"/>
      <c r="U23" s="233"/>
      <c r="V23" s="234"/>
      <c r="W23" s="219"/>
      <c r="X23" s="235">
        <v>0.14000000000000001</v>
      </c>
      <c r="Y23" s="233"/>
      <c r="Z23" s="234"/>
      <c r="AA23" s="219">
        <v>6.8</v>
      </c>
      <c r="AB23" s="222"/>
      <c r="AC23" s="201"/>
      <c r="AD23" s="201"/>
      <c r="AE23" s="201"/>
      <c r="AF23" s="201"/>
      <c r="AG23" s="201"/>
      <c r="AH23" s="201"/>
      <c r="AI23" s="201"/>
      <c r="AJ23" s="201"/>
    </row>
    <row r="24" spans="2:36" x14ac:dyDescent="0.15">
      <c r="B24" s="208" t="s">
        <v>202</v>
      </c>
      <c r="C24" s="223">
        <v>9</v>
      </c>
      <c r="D24" s="236" t="s">
        <v>322</v>
      </c>
      <c r="E24" s="211">
        <v>0</v>
      </c>
      <c r="F24" s="212">
        <v>0</v>
      </c>
      <c r="G24" s="212">
        <v>0</v>
      </c>
      <c r="H24" s="227">
        <v>0</v>
      </c>
      <c r="I24" s="228">
        <v>0</v>
      </c>
      <c r="J24" s="212">
        <v>0</v>
      </c>
      <c r="K24" s="212">
        <v>1</v>
      </c>
      <c r="L24" s="227">
        <v>1</v>
      </c>
      <c r="M24" s="228">
        <v>0</v>
      </c>
      <c r="N24" s="212">
        <v>0</v>
      </c>
      <c r="O24" s="212">
        <v>1</v>
      </c>
      <c r="P24" s="227">
        <v>1</v>
      </c>
      <c r="Q24" s="229"/>
      <c r="R24" s="230"/>
      <c r="S24" s="231"/>
      <c r="T24" s="232"/>
      <c r="U24" s="233"/>
      <c r="V24" s="234"/>
      <c r="W24" s="219">
        <v>0.01</v>
      </c>
      <c r="X24" s="235">
        <v>0.04</v>
      </c>
      <c r="Y24" s="233"/>
      <c r="Z24" s="234"/>
      <c r="AA24" s="219">
        <v>30.6</v>
      </c>
      <c r="AB24" s="222">
        <v>3.49</v>
      </c>
      <c r="AC24" s="201"/>
      <c r="AD24" s="201"/>
      <c r="AE24" s="201"/>
      <c r="AF24" s="201"/>
      <c r="AG24" s="201"/>
      <c r="AH24" s="201"/>
      <c r="AI24" s="201"/>
      <c r="AJ24" s="201"/>
    </row>
    <row r="25" spans="2:36" x14ac:dyDescent="0.15">
      <c r="B25" s="208" t="s">
        <v>204</v>
      </c>
      <c r="C25" s="223">
        <v>9</v>
      </c>
      <c r="D25" s="236" t="s">
        <v>322</v>
      </c>
      <c r="E25" s="211">
        <v>0</v>
      </c>
      <c r="F25" s="212">
        <v>0</v>
      </c>
      <c r="G25" s="212">
        <v>0</v>
      </c>
      <c r="H25" s="227">
        <v>0</v>
      </c>
      <c r="I25" s="228">
        <v>0</v>
      </c>
      <c r="J25" s="212">
        <v>0</v>
      </c>
      <c r="K25" s="212">
        <v>0</v>
      </c>
      <c r="L25" s="227">
        <v>0</v>
      </c>
      <c r="M25" s="228">
        <v>0</v>
      </c>
      <c r="N25" s="212">
        <v>0</v>
      </c>
      <c r="O25" s="212">
        <v>0</v>
      </c>
      <c r="P25" s="227">
        <v>1</v>
      </c>
      <c r="Q25" s="229"/>
      <c r="R25" s="230"/>
      <c r="S25" s="231"/>
      <c r="T25" s="232"/>
      <c r="U25" s="233"/>
      <c r="V25" s="234"/>
      <c r="W25" s="219"/>
      <c r="X25" s="235"/>
      <c r="Y25" s="233"/>
      <c r="Z25" s="234"/>
      <c r="AA25" s="219"/>
      <c r="AB25" s="222">
        <v>4.3499999999999996</v>
      </c>
      <c r="AC25" s="201"/>
      <c r="AD25" s="201"/>
      <c r="AE25" s="201"/>
      <c r="AF25" s="201"/>
      <c r="AG25" s="201"/>
      <c r="AH25" s="201"/>
      <c r="AI25" s="201"/>
      <c r="AJ25" s="201"/>
    </row>
    <row r="26" spans="2:36" x14ac:dyDescent="0.15">
      <c r="B26" s="208" t="s">
        <v>205</v>
      </c>
      <c r="C26" s="223">
        <v>9</v>
      </c>
      <c r="D26" s="236" t="s">
        <v>322</v>
      </c>
      <c r="E26" s="211">
        <v>0</v>
      </c>
      <c r="F26" s="212">
        <v>0</v>
      </c>
      <c r="G26" s="212">
        <v>0</v>
      </c>
      <c r="H26" s="227">
        <v>0</v>
      </c>
      <c r="I26" s="228">
        <v>0</v>
      </c>
      <c r="J26" s="212">
        <v>0</v>
      </c>
      <c r="K26" s="212">
        <v>0</v>
      </c>
      <c r="L26" s="227">
        <v>1</v>
      </c>
      <c r="M26" s="228">
        <v>0</v>
      </c>
      <c r="N26" s="212">
        <v>0</v>
      </c>
      <c r="O26" s="212">
        <v>0</v>
      </c>
      <c r="P26" s="227">
        <v>0</v>
      </c>
      <c r="Q26" s="229"/>
      <c r="R26" s="230"/>
      <c r="S26" s="231"/>
      <c r="T26" s="232"/>
      <c r="U26" s="233"/>
      <c r="V26" s="234"/>
      <c r="W26" s="219"/>
      <c r="X26" s="235">
        <v>0.02</v>
      </c>
      <c r="Y26" s="233"/>
      <c r="Z26" s="234"/>
      <c r="AA26" s="219"/>
      <c r="AB26" s="222"/>
      <c r="AC26" s="201"/>
      <c r="AD26" s="201"/>
      <c r="AE26" s="201"/>
      <c r="AF26" s="201"/>
      <c r="AG26" s="201"/>
      <c r="AH26" s="201"/>
      <c r="AI26" s="201"/>
      <c r="AJ26" s="201"/>
    </row>
    <row r="27" spans="2:36" x14ac:dyDescent="0.15">
      <c r="B27" s="208" t="s">
        <v>206</v>
      </c>
      <c r="C27" s="223">
        <v>9</v>
      </c>
      <c r="D27" s="236" t="s">
        <v>322</v>
      </c>
      <c r="E27" s="211">
        <v>0</v>
      </c>
      <c r="F27" s="212">
        <v>0</v>
      </c>
      <c r="G27" s="212">
        <v>0</v>
      </c>
      <c r="H27" s="227">
        <v>0</v>
      </c>
      <c r="I27" s="228">
        <v>0</v>
      </c>
      <c r="J27" s="212">
        <v>0</v>
      </c>
      <c r="K27" s="212">
        <v>0</v>
      </c>
      <c r="L27" s="227">
        <v>0</v>
      </c>
      <c r="M27" s="228">
        <v>0</v>
      </c>
      <c r="N27" s="212">
        <v>0</v>
      </c>
      <c r="O27" s="212">
        <v>0</v>
      </c>
      <c r="P27" s="227">
        <v>2</v>
      </c>
      <c r="Q27" s="229"/>
      <c r="R27" s="230"/>
      <c r="S27" s="231"/>
      <c r="T27" s="232"/>
      <c r="U27" s="233"/>
      <c r="V27" s="234"/>
      <c r="W27" s="219"/>
      <c r="X27" s="235"/>
      <c r="Y27" s="233"/>
      <c r="Z27" s="234"/>
      <c r="AA27" s="219"/>
      <c r="AB27" s="222">
        <v>5.31</v>
      </c>
      <c r="AC27" s="201"/>
      <c r="AD27" s="201"/>
      <c r="AE27" s="201"/>
      <c r="AF27" s="201"/>
      <c r="AG27" s="201"/>
      <c r="AH27" s="201"/>
      <c r="AI27" s="201"/>
      <c r="AJ27" s="201"/>
    </row>
    <row r="28" spans="2:36" x14ac:dyDescent="0.15">
      <c r="B28" s="208" t="s">
        <v>207</v>
      </c>
      <c r="C28" s="223">
        <v>9</v>
      </c>
      <c r="D28" s="236" t="s">
        <v>322</v>
      </c>
      <c r="E28" s="211">
        <v>0</v>
      </c>
      <c r="F28" s="212">
        <v>0</v>
      </c>
      <c r="G28" s="212">
        <v>0</v>
      </c>
      <c r="H28" s="227">
        <v>0</v>
      </c>
      <c r="I28" s="228">
        <v>0</v>
      </c>
      <c r="J28" s="212">
        <v>0</v>
      </c>
      <c r="K28" s="212">
        <v>0</v>
      </c>
      <c r="L28" s="227">
        <v>1</v>
      </c>
      <c r="M28" s="228">
        <v>0</v>
      </c>
      <c r="N28" s="212">
        <v>0</v>
      </c>
      <c r="O28" s="212">
        <v>0</v>
      </c>
      <c r="P28" s="227">
        <v>0</v>
      </c>
      <c r="Q28" s="229"/>
      <c r="R28" s="230"/>
      <c r="S28" s="231"/>
      <c r="T28" s="232"/>
      <c r="U28" s="233"/>
      <c r="V28" s="234"/>
      <c r="W28" s="219"/>
      <c r="X28" s="235">
        <v>0.05</v>
      </c>
      <c r="Y28" s="233"/>
      <c r="Z28" s="234"/>
      <c r="AA28" s="219"/>
      <c r="AB28" s="222"/>
      <c r="AC28" s="201"/>
      <c r="AD28" s="201"/>
      <c r="AE28" s="201"/>
      <c r="AF28" s="201"/>
      <c r="AG28" s="201"/>
      <c r="AH28" s="201"/>
      <c r="AI28" s="201"/>
      <c r="AJ28" s="201"/>
    </row>
    <row r="29" spans="2:36" x14ac:dyDescent="0.15">
      <c r="B29" s="208" t="s">
        <v>208</v>
      </c>
      <c r="C29" s="223">
        <v>9</v>
      </c>
      <c r="D29" s="236" t="s">
        <v>322</v>
      </c>
      <c r="E29" s="211">
        <v>0</v>
      </c>
      <c r="F29" s="212">
        <v>0</v>
      </c>
      <c r="G29" s="212">
        <v>0</v>
      </c>
      <c r="H29" s="227">
        <v>0</v>
      </c>
      <c r="I29" s="228">
        <v>0</v>
      </c>
      <c r="J29" s="212">
        <v>0</v>
      </c>
      <c r="K29" s="212">
        <v>0</v>
      </c>
      <c r="L29" s="227">
        <v>0</v>
      </c>
      <c r="M29" s="228">
        <v>0</v>
      </c>
      <c r="N29" s="212">
        <v>0</v>
      </c>
      <c r="O29" s="212">
        <v>0</v>
      </c>
      <c r="P29" s="227">
        <v>0</v>
      </c>
      <c r="Q29" s="229"/>
      <c r="R29" s="230"/>
      <c r="S29" s="231"/>
      <c r="T29" s="232"/>
      <c r="U29" s="233"/>
      <c r="V29" s="234"/>
      <c r="W29" s="219"/>
      <c r="X29" s="235"/>
      <c r="Y29" s="233"/>
      <c r="Z29" s="234"/>
      <c r="AA29" s="219"/>
      <c r="AB29" s="222"/>
      <c r="AC29" s="201"/>
      <c r="AD29" s="201"/>
      <c r="AE29" s="201"/>
      <c r="AF29" s="201"/>
      <c r="AG29" s="201"/>
      <c r="AH29" s="201"/>
      <c r="AI29" s="201"/>
      <c r="AJ29" s="201"/>
    </row>
    <row r="30" spans="2:36" x14ac:dyDescent="0.15">
      <c r="B30" s="208" t="s">
        <v>209</v>
      </c>
      <c r="C30" s="223">
        <v>9</v>
      </c>
      <c r="D30" s="236" t="s">
        <v>322</v>
      </c>
      <c r="E30" s="211">
        <v>0</v>
      </c>
      <c r="F30" s="212">
        <v>0</v>
      </c>
      <c r="G30" s="212">
        <v>0</v>
      </c>
      <c r="H30" s="227">
        <v>0</v>
      </c>
      <c r="I30" s="228">
        <v>0</v>
      </c>
      <c r="J30" s="212">
        <v>0</v>
      </c>
      <c r="K30" s="212">
        <v>0</v>
      </c>
      <c r="L30" s="227">
        <v>1</v>
      </c>
      <c r="M30" s="228">
        <v>0</v>
      </c>
      <c r="N30" s="212">
        <v>0</v>
      </c>
      <c r="O30" s="212">
        <v>0</v>
      </c>
      <c r="P30" s="227">
        <v>0</v>
      </c>
      <c r="Q30" s="229"/>
      <c r="R30" s="230"/>
      <c r="S30" s="231"/>
      <c r="T30" s="232"/>
      <c r="U30" s="233"/>
      <c r="V30" s="234"/>
      <c r="W30" s="219"/>
      <c r="X30" s="235">
        <v>0.2</v>
      </c>
      <c r="Y30" s="233"/>
      <c r="Z30" s="234"/>
      <c r="AA30" s="219"/>
      <c r="AB30" s="222"/>
      <c r="AC30" s="201"/>
      <c r="AD30" s="201"/>
      <c r="AE30" s="201"/>
      <c r="AF30" s="201"/>
      <c r="AG30" s="201"/>
      <c r="AH30" s="201"/>
      <c r="AI30" s="201"/>
      <c r="AJ30" s="201"/>
    </row>
    <row r="31" spans="2:36" x14ac:dyDescent="0.15">
      <c r="B31" s="208" t="s">
        <v>211</v>
      </c>
      <c r="C31" s="223">
        <v>9</v>
      </c>
      <c r="D31" s="236" t="s">
        <v>322</v>
      </c>
      <c r="E31" s="211">
        <v>0</v>
      </c>
      <c r="F31" s="212">
        <v>0</v>
      </c>
      <c r="G31" s="212">
        <v>0</v>
      </c>
      <c r="H31" s="227">
        <v>0</v>
      </c>
      <c r="I31" s="228">
        <v>0</v>
      </c>
      <c r="J31" s="212">
        <v>0</v>
      </c>
      <c r="K31" s="212">
        <v>0</v>
      </c>
      <c r="L31" s="227">
        <v>0</v>
      </c>
      <c r="M31" s="228">
        <v>0</v>
      </c>
      <c r="N31" s="212">
        <v>0</v>
      </c>
      <c r="O31" s="212">
        <v>0</v>
      </c>
      <c r="P31" s="227">
        <v>0</v>
      </c>
      <c r="Q31" s="229"/>
      <c r="R31" s="230"/>
      <c r="S31" s="231"/>
      <c r="T31" s="232"/>
      <c r="U31" s="233"/>
      <c r="V31" s="234"/>
      <c r="W31" s="219"/>
      <c r="X31" s="235"/>
      <c r="Y31" s="233"/>
      <c r="Z31" s="234"/>
      <c r="AA31" s="219"/>
      <c r="AB31" s="222"/>
      <c r="AC31" s="201"/>
      <c r="AD31" s="201"/>
      <c r="AE31" s="201"/>
      <c r="AF31" s="201"/>
      <c r="AG31" s="201"/>
      <c r="AH31" s="201"/>
      <c r="AI31" s="201"/>
      <c r="AJ31" s="201"/>
    </row>
    <row r="32" spans="2:36" x14ac:dyDescent="0.15">
      <c r="B32" s="208" t="s">
        <v>212</v>
      </c>
      <c r="C32" s="223">
        <v>9</v>
      </c>
      <c r="D32" s="236" t="s">
        <v>322</v>
      </c>
      <c r="E32" s="211">
        <v>0</v>
      </c>
      <c r="F32" s="212">
        <v>0</v>
      </c>
      <c r="G32" s="212">
        <v>0</v>
      </c>
      <c r="H32" s="227">
        <v>0</v>
      </c>
      <c r="I32" s="228">
        <v>0</v>
      </c>
      <c r="J32" s="212">
        <v>0</v>
      </c>
      <c r="K32" s="212">
        <v>0</v>
      </c>
      <c r="L32" s="227">
        <v>0</v>
      </c>
      <c r="M32" s="228">
        <v>0</v>
      </c>
      <c r="N32" s="212">
        <v>0</v>
      </c>
      <c r="O32" s="212">
        <v>0</v>
      </c>
      <c r="P32" s="227">
        <v>1</v>
      </c>
      <c r="Q32" s="229"/>
      <c r="R32" s="230"/>
      <c r="S32" s="231"/>
      <c r="T32" s="232"/>
      <c r="U32" s="233"/>
      <c r="V32" s="234"/>
      <c r="W32" s="219"/>
      <c r="X32" s="235"/>
      <c r="Y32" s="233"/>
      <c r="Z32" s="234"/>
      <c r="AA32" s="219"/>
      <c r="AB32" s="222">
        <v>2.0299999999999998</v>
      </c>
      <c r="AC32" s="201"/>
      <c r="AD32" s="201"/>
      <c r="AE32" s="201"/>
      <c r="AF32" s="201"/>
      <c r="AG32" s="201"/>
      <c r="AH32" s="201"/>
      <c r="AI32" s="201"/>
      <c r="AJ32" s="201"/>
    </row>
    <row r="33" spans="2:36" x14ac:dyDescent="0.15">
      <c r="B33" s="208" t="s">
        <v>213</v>
      </c>
      <c r="C33" s="223">
        <v>9</v>
      </c>
      <c r="D33" s="236" t="s">
        <v>322</v>
      </c>
      <c r="E33" s="211">
        <v>0</v>
      </c>
      <c r="F33" s="212">
        <v>0</v>
      </c>
      <c r="G33" s="212">
        <v>0</v>
      </c>
      <c r="H33" s="227">
        <v>0</v>
      </c>
      <c r="I33" s="228">
        <v>0</v>
      </c>
      <c r="J33" s="212">
        <v>0</v>
      </c>
      <c r="K33" s="212">
        <v>0</v>
      </c>
      <c r="L33" s="227">
        <v>2</v>
      </c>
      <c r="M33" s="228">
        <v>0</v>
      </c>
      <c r="N33" s="212">
        <v>0</v>
      </c>
      <c r="O33" s="212">
        <v>0</v>
      </c>
      <c r="P33" s="227">
        <v>0</v>
      </c>
      <c r="Q33" s="229"/>
      <c r="R33" s="230"/>
      <c r="S33" s="231"/>
      <c r="T33" s="232"/>
      <c r="U33" s="233"/>
      <c r="V33" s="234"/>
      <c r="W33" s="219"/>
      <c r="X33" s="235">
        <v>0.1</v>
      </c>
      <c r="Y33" s="233"/>
      <c r="Z33" s="234"/>
      <c r="AA33" s="219"/>
      <c r="AB33" s="222"/>
      <c r="AC33" s="201"/>
      <c r="AD33" s="201"/>
      <c r="AE33" s="201"/>
      <c r="AF33" s="201"/>
      <c r="AG33" s="201"/>
      <c r="AH33" s="201"/>
      <c r="AI33" s="201"/>
      <c r="AJ33" s="201"/>
    </row>
    <row r="34" spans="2:36" x14ac:dyDescent="0.15">
      <c r="B34" s="208" t="s">
        <v>214</v>
      </c>
      <c r="C34" s="223">
        <v>9</v>
      </c>
      <c r="D34" s="236" t="s">
        <v>426</v>
      </c>
      <c r="E34" s="211">
        <v>0</v>
      </c>
      <c r="F34" s="212">
        <v>0</v>
      </c>
      <c r="G34" s="212">
        <v>0</v>
      </c>
      <c r="H34" s="227">
        <v>0</v>
      </c>
      <c r="I34" s="228">
        <v>0</v>
      </c>
      <c r="J34" s="212">
        <v>0</v>
      </c>
      <c r="K34" s="212">
        <v>0</v>
      </c>
      <c r="L34" s="227">
        <v>0</v>
      </c>
      <c r="M34" s="228">
        <v>0</v>
      </c>
      <c r="N34" s="212">
        <v>0</v>
      </c>
      <c r="O34" s="212">
        <v>0</v>
      </c>
      <c r="P34" s="227">
        <v>0</v>
      </c>
      <c r="Q34" s="229"/>
      <c r="R34" s="230"/>
      <c r="S34" s="231"/>
      <c r="T34" s="232"/>
      <c r="U34" s="233"/>
      <c r="V34" s="234"/>
      <c r="W34" s="219"/>
      <c r="X34" s="235"/>
      <c r="Y34" s="233"/>
      <c r="Z34" s="234"/>
      <c r="AA34" s="219"/>
      <c r="AB34" s="222"/>
      <c r="AC34" s="201"/>
      <c r="AD34" s="201"/>
      <c r="AE34" s="201"/>
      <c r="AF34" s="201"/>
      <c r="AG34" s="201"/>
      <c r="AH34" s="201"/>
      <c r="AI34" s="201"/>
      <c r="AJ34" s="201"/>
    </row>
    <row r="35" spans="2:36" x14ac:dyDescent="0.15">
      <c r="B35" s="208" t="s">
        <v>215</v>
      </c>
      <c r="C35" s="223">
        <v>9</v>
      </c>
      <c r="D35" s="236" t="s">
        <v>322</v>
      </c>
      <c r="E35" s="211">
        <v>0</v>
      </c>
      <c r="F35" s="212">
        <v>0</v>
      </c>
      <c r="G35" s="212">
        <v>0</v>
      </c>
      <c r="H35" s="227">
        <v>0</v>
      </c>
      <c r="I35" s="228">
        <v>0</v>
      </c>
      <c r="J35" s="212">
        <v>0</v>
      </c>
      <c r="K35" s="212">
        <v>0</v>
      </c>
      <c r="L35" s="227">
        <v>1</v>
      </c>
      <c r="M35" s="228">
        <v>0</v>
      </c>
      <c r="N35" s="212">
        <v>0</v>
      </c>
      <c r="O35" s="212">
        <v>0</v>
      </c>
      <c r="P35" s="227">
        <v>0</v>
      </c>
      <c r="Q35" s="229"/>
      <c r="R35" s="230"/>
      <c r="S35" s="231"/>
      <c r="T35" s="232"/>
      <c r="U35" s="233"/>
      <c r="V35" s="234"/>
      <c r="W35" s="219"/>
      <c r="X35" s="235">
        <v>0.4</v>
      </c>
      <c r="Y35" s="233"/>
      <c r="Z35" s="234"/>
      <c r="AA35" s="219"/>
      <c r="AB35" s="222"/>
      <c r="AC35" s="201"/>
      <c r="AD35" s="201"/>
      <c r="AE35" s="201"/>
      <c r="AF35" s="201"/>
      <c r="AG35" s="201"/>
      <c r="AH35" s="201"/>
      <c r="AI35" s="201"/>
      <c r="AJ35" s="201"/>
    </row>
    <row r="36" spans="2:36" x14ac:dyDescent="0.15">
      <c r="B36" s="208" t="s">
        <v>217</v>
      </c>
      <c r="C36" s="223">
        <v>9</v>
      </c>
      <c r="D36" s="236" t="s">
        <v>322</v>
      </c>
      <c r="E36" s="211">
        <v>0</v>
      </c>
      <c r="F36" s="212">
        <v>0</v>
      </c>
      <c r="G36" s="212">
        <v>0</v>
      </c>
      <c r="H36" s="227">
        <v>0</v>
      </c>
      <c r="I36" s="228">
        <v>0</v>
      </c>
      <c r="J36" s="212">
        <v>0</v>
      </c>
      <c r="K36" s="212">
        <v>0</v>
      </c>
      <c r="L36" s="227">
        <v>0</v>
      </c>
      <c r="M36" s="228">
        <v>0</v>
      </c>
      <c r="N36" s="212">
        <v>0</v>
      </c>
      <c r="O36" s="212">
        <v>0</v>
      </c>
      <c r="P36" s="227">
        <v>0</v>
      </c>
      <c r="Q36" s="229"/>
      <c r="R36" s="230"/>
      <c r="S36" s="231"/>
      <c r="T36" s="232"/>
      <c r="U36" s="233"/>
      <c r="V36" s="234"/>
      <c r="W36" s="219"/>
      <c r="X36" s="235"/>
      <c r="Y36" s="233"/>
      <c r="Z36" s="234"/>
      <c r="AA36" s="219"/>
      <c r="AB36" s="222"/>
      <c r="AC36" s="201"/>
      <c r="AD36" s="201"/>
      <c r="AE36" s="201"/>
      <c r="AF36" s="201"/>
      <c r="AG36" s="201"/>
      <c r="AH36" s="201"/>
      <c r="AI36" s="201"/>
      <c r="AJ36" s="201"/>
    </row>
    <row r="37" spans="2:36" x14ac:dyDescent="0.15">
      <c r="B37" s="208" t="s">
        <v>218</v>
      </c>
      <c r="C37" s="223">
        <v>9</v>
      </c>
      <c r="D37" s="236" t="s">
        <v>426</v>
      </c>
      <c r="E37" s="211">
        <v>0</v>
      </c>
      <c r="F37" s="212">
        <v>0</v>
      </c>
      <c r="G37" s="212">
        <v>0</v>
      </c>
      <c r="H37" s="227">
        <v>0</v>
      </c>
      <c r="I37" s="228">
        <v>0</v>
      </c>
      <c r="J37" s="212">
        <v>0</v>
      </c>
      <c r="K37" s="212">
        <v>0</v>
      </c>
      <c r="L37" s="227">
        <v>0</v>
      </c>
      <c r="M37" s="228">
        <v>0</v>
      </c>
      <c r="N37" s="212">
        <v>0</v>
      </c>
      <c r="O37" s="212">
        <v>0</v>
      </c>
      <c r="P37" s="227">
        <v>0</v>
      </c>
      <c r="Q37" s="229"/>
      <c r="R37" s="230"/>
      <c r="S37" s="231"/>
      <c r="T37" s="232"/>
      <c r="U37" s="233"/>
      <c r="V37" s="234"/>
      <c r="W37" s="219"/>
      <c r="X37" s="235"/>
      <c r="Y37" s="233"/>
      <c r="Z37" s="234"/>
      <c r="AA37" s="219"/>
      <c r="AB37" s="222"/>
      <c r="AC37" s="201"/>
      <c r="AD37" s="201"/>
      <c r="AE37" s="201"/>
      <c r="AF37" s="201"/>
      <c r="AG37" s="201"/>
      <c r="AH37" s="201"/>
      <c r="AI37" s="201"/>
      <c r="AJ37" s="201"/>
    </row>
    <row r="38" spans="2:36" x14ac:dyDescent="0.15">
      <c r="B38" s="208" t="s">
        <v>219</v>
      </c>
      <c r="C38" s="223">
        <v>9</v>
      </c>
      <c r="D38" s="236" t="s">
        <v>426</v>
      </c>
      <c r="E38" s="211">
        <v>0</v>
      </c>
      <c r="F38" s="212">
        <v>0</v>
      </c>
      <c r="G38" s="212">
        <v>0</v>
      </c>
      <c r="H38" s="227">
        <v>0</v>
      </c>
      <c r="I38" s="228">
        <v>0</v>
      </c>
      <c r="J38" s="212">
        <v>0</v>
      </c>
      <c r="K38" s="212">
        <v>0</v>
      </c>
      <c r="L38" s="227">
        <v>0</v>
      </c>
      <c r="M38" s="228">
        <v>0</v>
      </c>
      <c r="N38" s="212">
        <v>0</v>
      </c>
      <c r="O38" s="212">
        <v>0</v>
      </c>
      <c r="P38" s="227">
        <v>0</v>
      </c>
      <c r="Q38" s="229"/>
      <c r="R38" s="230"/>
      <c r="S38" s="231"/>
      <c r="T38" s="232"/>
      <c r="U38" s="233"/>
      <c r="V38" s="234"/>
      <c r="W38" s="219"/>
      <c r="X38" s="235"/>
      <c r="Y38" s="233"/>
      <c r="Z38" s="234"/>
      <c r="AA38" s="219"/>
      <c r="AB38" s="222"/>
      <c r="AC38" s="201"/>
      <c r="AD38" s="201"/>
      <c r="AE38" s="201"/>
      <c r="AF38" s="201"/>
      <c r="AG38" s="201"/>
      <c r="AH38" s="201"/>
      <c r="AI38" s="201"/>
      <c r="AJ38" s="201"/>
    </row>
    <row r="39" spans="2:36" x14ac:dyDescent="0.15">
      <c r="B39" s="208" t="s">
        <v>220</v>
      </c>
      <c r="C39" s="223">
        <v>9</v>
      </c>
      <c r="D39" s="236" t="s">
        <v>322</v>
      </c>
      <c r="E39" s="211">
        <v>0</v>
      </c>
      <c r="F39" s="212">
        <v>0</v>
      </c>
      <c r="G39" s="212">
        <v>0</v>
      </c>
      <c r="H39" s="227">
        <v>0</v>
      </c>
      <c r="I39" s="228">
        <v>0</v>
      </c>
      <c r="J39" s="212">
        <v>0</v>
      </c>
      <c r="K39" s="212">
        <v>0</v>
      </c>
      <c r="L39" s="227">
        <v>0</v>
      </c>
      <c r="M39" s="228">
        <v>0</v>
      </c>
      <c r="N39" s="212">
        <v>0</v>
      </c>
      <c r="O39" s="212">
        <v>1</v>
      </c>
      <c r="P39" s="227">
        <v>1</v>
      </c>
      <c r="Q39" s="229"/>
      <c r="R39" s="230"/>
      <c r="S39" s="231"/>
      <c r="T39" s="232"/>
      <c r="U39" s="233"/>
      <c r="V39" s="234"/>
      <c r="W39" s="219"/>
      <c r="X39" s="235"/>
      <c r="Y39" s="233"/>
      <c r="Z39" s="234"/>
      <c r="AA39" s="219">
        <v>4.43</v>
      </c>
      <c r="AB39" s="222">
        <v>3.6</v>
      </c>
      <c r="AC39" s="201"/>
      <c r="AD39" s="201"/>
      <c r="AE39" s="201"/>
      <c r="AF39" s="201"/>
      <c r="AG39" s="201"/>
      <c r="AH39" s="201"/>
      <c r="AI39" s="201"/>
      <c r="AJ39" s="201"/>
    </row>
    <row r="40" spans="2:36" x14ac:dyDescent="0.15">
      <c r="B40" s="208" t="s">
        <v>221</v>
      </c>
      <c r="C40" s="223">
        <v>9</v>
      </c>
      <c r="D40" s="236" t="s">
        <v>322</v>
      </c>
      <c r="E40" s="211">
        <v>0</v>
      </c>
      <c r="F40" s="212">
        <v>0</v>
      </c>
      <c r="G40" s="212">
        <v>0</v>
      </c>
      <c r="H40" s="227">
        <v>0</v>
      </c>
      <c r="I40" s="228">
        <v>0</v>
      </c>
      <c r="J40" s="212">
        <v>0</v>
      </c>
      <c r="K40" s="212">
        <v>0</v>
      </c>
      <c r="L40" s="227">
        <v>1</v>
      </c>
      <c r="M40" s="228">
        <v>0</v>
      </c>
      <c r="N40" s="212">
        <v>0</v>
      </c>
      <c r="O40" s="212">
        <v>0</v>
      </c>
      <c r="P40" s="227">
        <v>0</v>
      </c>
      <c r="Q40" s="229"/>
      <c r="R40" s="230"/>
      <c r="S40" s="231"/>
      <c r="T40" s="232"/>
      <c r="U40" s="233"/>
      <c r="V40" s="234"/>
      <c r="W40" s="219"/>
      <c r="X40" s="235">
        <v>0.03</v>
      </c>
      <c r="Y40" s="233"/>
      <c r="Z40" s="234"/>
      <c r="AA40" s="219"/>
      <c r="AB40" s="222"/>
      <c r="AC40" s="201"/>
      <c r="AD40" s="201"/>
      <c r="AE40" s="201"/>
      <c r="AF40" s="201"/>
      <c r="AG40" s="201"/>
      <c r="AH40" s="201"/>
      <c r="AI40" s="201"/>
      <c r="AJ40" s="201"/>
    </row>
    <row r="41" spans="2:36" x14ac:dyDescent="0.15">
      <c r="B41" s="208" t="s">
        <v>222</v>
      </c>
      <c r="C41" s="223">
        <v>8.1999999999999993</v>
      </c>
      <c r="D41" s="236" t="s">
        <v>426</v>
      </c>
      <c r="E41" s="211">
        <v>0</v>
      </c>
      <c r="F41" s="212">
        <v>0</v>
      </c>
      <c r="G41" s="212">
        <v>0</v>
      </c>
      <c r="H41" s="227">
        <v>0</v>
      </c>
      <c r="I41" s="228">
        <v>0</v>
      </c>
      <c r="J41" s="212">
        <v>0</v>
      </c>
      <c r="K41" s="212">
        <v>0</v>
      </c>
      <c r="L41" s="227">
        <v>0</v>
      </c>
      <c r="M41" s="228">
        <v>0</v>
      </c>
      <c r="N41" s="212">
        <v>0</v>
      </c>
      <c r="O41" s="212">
        <v>0</v>
      </c>
      <c r="P41" s="227">
        <v>0</v>
      </c>
      <c r="Q41" s="229"/>
      <c r="R41" s="230"/>
      <c r="S41" s="231"/>
      <c r="T41" s="232"/>
      <c r="U41" s="233"/>
      <c r="V41" s="234"/>
      <c r="W41" s="219"/>
      <c r="X41" s="235"/>
      <c r="Y41" s="233"/>
      <c r="Z41" s="234"/>
      <c r="AA41" s="219"/>
      <c r="AB41" s="222"/>
      <c r="AC41" s="201"/>
      <c r="AD41" s="201"/>
      <c r="AE41" s="201"/>
      <c r="AF41" s="201"/>
      <c r="AG41" s="201"/>
      <c r="AH41" s="201"/>
      <c r="AI41" s="201"/>
      <c r="AJ41" s="201"/>
    </row>
    <row r="42" spans="2:36" x14ac:dyDescent="0.15">
      <c r="B42" s="208" t="s">
        <v>224</v>
      </c>
      <c r="C42" s="209">
        <v>9</v>
      </c>
      <c r="D42" s="226" t="s">
        <v>322</v>
      </c>
      <c r="E42" s="211">
        <v>0</v>
      </c>
      <c r="F42" s="212">
        <v>0</v>
      </c>
      <c r="G42" s="212">
        <v>0</v>
      </c>
      <c r="H42" s="227">
        <v>0</v>
      </c>
      <c r="I42" s="228">
        <v>0</v>
      </c>
      <c r="J42" s="212">
        <v>0</v>
      </c>
      <c r="K42" s="212">
        <v>0</v>
      </c>
      <c r="L42" s="227">
        <v>0</v>
      </c>
      <c r="M42" s="228">
        <v>0</v>
      </c>
      <c r="N42" s="212">
        <v>0</v>
      </c>
      <c r="O42" s="212">
        <v>0</v>
      </c>
      <c r="P42" s="227">
        <v>1</v>
      </c>
      <c r="Q42" s="229"/>
      <c r="R42" s="230"/>
      <c r="S42" s="231"/>
      <c r="T42" s="232"/>
      <c r="U42" s="233"/>
      <c r="V42" s="234"/>
      <c r="W42" s="219"/>
      <c r="X42" s="235"/>
      <c r="Y42" s="233"/>
      <c r="Z42" s="234"/>
      <c r="AA42" s="219"/>
      <c r="AB42" s="222">
        <v>6.1</v>
      </c>
      <c r="AC42" s="201"/>
      <c r="AD42" s="201"/>
      <c r="AE42" s="201"/>
      <c r="AF42" s="201"/>
      <c r="AG42" s="201"/>
      <c r="AH42" s="201"/>
      <c r="AI42" s="201"/>
      <c r="AJ42" s="201"/>
    </row>
    <row r="43" spans="2:36" x14ac:dyDescent="0.15">
      <c r="B43" s="208" t="s">
        <v>225</v>
      </c>
      <c r="C43" s="209">
        <v>9</v>
      </c>
      <c r="D43" s="226" t="s">
        <v>322</v>
      </c>
      <c r="E43" s="211">
        <v>0</v>
      </c>
      <c r="F43" s="212">
        <v>0</v>
      </c>
      <c r="G43" s="212">
        <v>0</v>
      </c>
      <c r="H43" s="227">
        <v>0</v>
      </c>
      <c r="I43" s="228">
        <v>0</v>
      </c>
      <c r="J43" s="212">
        <v>0</v>
      </c>
      <c r="K43" s="212">
        <v>0</v>
      </c>
      <c r="L43" s="227">
        <v>2</v>
      </c>
      <c r="M43" s="228">
        <v>0</v>
      </c>
      <c r="N43" s="212">
        <v>0</v>
      </c>
      <c r="O43" s="212">
        <v>1</v>
      </c>
      <c r="P43" s="227">
        <v>0</v>
      </c>
      <c r="Q43" s="229"/>
      <c r="R43" s="230"/>
      <c r="S43" s="231"/>
      <c r="T43" s="232"/>
      <c r="U43" s="233"/>
      <c r="V43" s="234"/>
      <c r="W43" s="219"/>
      <c r="X43" s="235">
        <v>0.98</v>
      </c>
      <c r="Y43" s="233"/>
      <c r="Z43" s="234"/>
      <c r="AA43" s="219">
        <v>4.2300000000000004</v>
      </c>
      <c r="AB43" s="222"/>
      <c r="AC43" s="201"/>
      <c r="AD43" s="201"/>
      <c r="AE43" s="201"/>
      <c r="AF43" s="201"/>
      <c r="AG43" s="201"/>
      <c r="AH43" s="201"/>
      <c r="AI43" s="201"/>
      <c r="AJ43" s="201"/>
    </row>
    <row r="44" spans="2:36" x14ac:dyDescent="0.15">
      <c r="B44" s="208" t="s">
        <v>226</v>
      </c>
      <c r="C44" s="209">
        <v>9</v>
      </c>
      <c r="D44" s="226" t="s">
        <v>322</v>
      </c>
      <c r="E44" s="211">
        <v>0</v>
      </c>
      <c r="F44" s="212">
        <v>0</v>
      </c>
      <c r="G44" s="212">
        <v>0</v>
      </c>
      <c r="H44" s="227">
        <v>0</v>
      </c>
      <c r="I44" s="228">
        <v>0</v>
      </c>
      <c r="J44" s="212">
        <v>0</v>
      </c>
      <c r="K44" s="212">
        <v>0</v>
      </c>
      <c r="L44" s="227">
        <v>0</v>
      </c>
      <c r="M44" s="228">
        <v>0</v>
      </c>
      <c r="N44" s="212">
        <v>0</v>
      </c>
      <c r="O44" s="212">
        <v>0</v>
      </c>
      <c r="P44" s="227">
        <v>0</v>
      </c>
      <c r="Q44" s="229"/>
      <c r="R44" s="230"/>
      <c r="S44" s="231"/>
      <c r="T44" s="232"/>
      <c r="U44" s="233"/>
      <c r="V44" s="234"/>
      <c r="W44" s="219"/>
      <c r="X44" s="235"/>
      <c r="Y44" s="233"/>
      <c r="Z44" s="234"/>
      <c r="AA44" s="219"/>
      <c r="AB44" s="222"/>
      <c r="AC44" s="201"/>
      <c r="AD44" s="201"/>
      <c r="AE44" s="201"/>
      <c r="AF44" s="201"/>
      <c r="AG44" s="201"/>
      <c r="AH44" s="201"/>
      <c r="AI44" s="201"/>
      <c r="AJ44" s="201"/>
    </row>
    <row r="45" spans="2:36" x14ac:dyDescent="0.15">
      <c r="B45" s="208" t="s">
        <v>227</v>
      </c>
      <c r="C45" s="209">
        <v>9</v>
      </c>
      <c r="D45" s="226" t="s">
        <v>322</v>
      </c>
      <c r="E45" s="211">
        <v>0</v>
      </c>
      <c r="F45" s="212">
        <v>0</v>
      </c>
      <c r="G45" s="212">
        <v>0</v>
      </c>
      <c r="H45" s="227">
        <v>0</v>
      </c>
      <c r="I45" s="228">
        <v>0</v>
      </c>
      <c r="J45" s="212">
        <v>0</v>
      </c>
      <c r="K45" s="212">
        <v>0</v>
      </c>
      <c r="L45" s="227">
        <v>0</v>
      </c>
      <c r="M45" s="228">
        <v>0</v>
      </c>
      <c r="N45" s="212">
        <v>0</v>
      </c>
      <c r="O45" s="212">
        <v>0</v>
      </c>
      <c r="P45" s="227">
        <v>0</v>
      </c>
      <c r="Q45" s="229"/>
      <c r="R45" s="230"/>
      <c r="S45" s="231"/>
      <c r="T45" s="232"/>
      <c r="U45" s="233"/>
      <c r="V45" s="234"/>
      <c r="W45" s="219"/>
      <c r="X45" s="235"/>
      <c r="Y45" s="233"/>
      <c r="Z45" s="234"/>
      <c r="AA45" s="219"/>
      <c r="AB45" s="222"/>
      <c r="AC45" s="201"/>
      <c r="AD45" s="201"/>
      <c r="AE45" s="201"/>
      <c r="AF45" s="201"/>
      <c r="AG45" s="201"/>
      <c r="AH45" s="201"/>
      <c r="AI45" s="201"/>
      <c r="AJ45" s="201"/>
    </row>
    <row r="46" spans="2:36" x14ac:dyDescent="0.15">
      <c r="B46" s="208" t="s">
        <v>228</v>
      </c>
      <c r="C46" s="209">
        <v>9</v>
      </c>
      <c r="D46" s="226" t="s">
        <v>322</v>
      </c>
      <c r="E46" s="211">
        <v>0</v>
      </c>
      <c r="F46" s="212">
        <v>0</v>
      </c>
      <c r="G46" s="212">
        <v>0</v>
      </c>
      <c r="H46" s="227">
        <v>0</v>
      </c>
      <c r="I46" s="228">
        <v>0</v>
      </c>
      <c r="J46" s="212">
        <v>0</v>
      </c>
      <c r="K46" s="212">
        <v>0</v>
      </c>
      <c r="L46" s="227">
        <v>2</v>
      </c>
      <c r="M46" s="228">
        <v>0</v>
      </c>
      <c r="N46" s="212">
        <v>0</v>
      </c>
      <c r="O46" s="212">
        <v>0</v>
      </c>
      <c r="P46" s="227">
        <v>0</v>
      </c>
      <c r="Q46" s="229"/>
      <c r="R46" s="230"/>
      <c r="S46" s="231"/>
      <c r="T46" s="232"/>
      <c r="U46" s="233"/>
      <c r="V46" s="234"/>
      <c r="W46" s="219"/>
      <c r="X46" s="235">
        <v>0.09</v>
      </c>
      <c r="Y46" s="233"/>
      <c r="Z46" s="234"/>
      <c r="AA46" s="219"/>
      <c r="AB46" s="222"/>
      <c r="AC46" s="201"/>
      <c r="AD46" s="201"/>
      <c r="AE46" s="201"/>
      <c r="AF46" s="201"/>
      <c r="AG46" s="201"/>
      <c r="AH46" s="201"/>
      <c r="AI46" s="201"/>
      <c r="AJ46" s="201"/>
    </row>
    <row r="47" spans="2:36" x14ac:dyDescent="0.15">
      <c r="B47" s="208" t="s">
        <v>229</v>
      </c>
      <c r="C47" s="209">
        <v>9</v>
      </c>
      <c r="D47" s="226" t="s">
        <v>322</v>
      </c>
      <c r="E47" s="211">
        <v>0</v>
      </c>
      <c r="F47" s="212">
        <v>0</v>
      </c>
      <c r="G47" s="212">
        <v>0</v>
      </c>
      <c r="H47" s="227">
        <v>0</v>
      </c>
      <c r="I47" s="228">
        <v>0</v>
      </c>
      <c r="J47" s="212">
        <v>0</v>
      </c>
      <c r="K47" s="212">
        <v>0</v>
      </c>
      <c r="L47" s="227">
        <v>0</v>
      </c>
      <c r="M47" s="228">
        <v>0</v>
      </c>
      <c r="N47" s="212">
        <v>0</v>
      </c>
      <c r="O47" s="212">
        <v>0</v>
      </c>
      <c r="P47" s="227">
        <v>0</v>
      </c>
      <c r="Q47" s="229"/>
      <c r="R47" s="230"/>
      <c r="S47" s="231"/>
      <c r="T47" s="232"/>
      <c r="U47" s="233"/>
      <c r="V47" s="234"/>
      <c r="W47" s="219"/>
      <c r="X47" s="235"/>
      <c r="Y47" s="233"/>
      <c r="Z47" s="234"/>
      <c r="AA47" s="219"/>
      <c r="AB47" s="222"/>
      <c r="AC47" s="201"/>
      <c r="AD47" s="201"/>
      <c r="AE47" s="201"/>
      <c r="AF47" s="201"/>
      <c r="AG47" s="201"/>
      <c r="AH47" s="201"/>
      <c r="AI47" s="201"/>
      <c r="AJ47" s="201"/>
    </row>
    <row r="48" spans="2:36" x14ac:dyDescent="0.15">
      <c r="B48" s="208" t="s">
        <v>231</v>
      </c>
      <c r="C48" s="209">
        <v>9</v>
      </c>
      <c r="D48" s="226" t="s">
        <v>322</v>
      </c>
      <c r="E48" s="211">
        <v>0</v>
      </c>
      <c r="F48" s="212">
        <v>0</v>
      </c>
      <c r="G48" s="212">
        <v>0</v>
      </c>
      <c r="H48" s="227">
        <v>0</v>
      </c>
      <c r="I48" s="228">
        <v>0</v>
      </c>
      <c r="J48" s="212">
        <v>0</v>
      </c>
      <c r="K48" s="212">
        <v>0</v>
      </c>
      <c r="L48" s="227">
        <v>0</v>
      </c>
      <c r="M48" s="228">
        <v>0</v>
      </c>
      <c r="N48" s="212">
        <v>0</v>
      </c>
      <c r="O48" s="212">
        <v>0</v>
      </c>
      <c r="P48" s="227">
        <v>0</v>
      </c>
      <c r="Q48" s="229"/>
      <c r="R48" s="230"/>
      <c r="S48" s="231"/>
      <c r="T48" s="232"/>
      <c r="U48" s="233"/>
      <c r="V48" s="234"/>
      <c r="W48" s="219"/>
      <c r="X48" s="235"/>
      <c r="Y48" s="233"/>
      <c r="Z48" s="234"/>
      <c r="AA48" s="219"/>
      <c r="AB48" s="222"/>
      <c r="AC48" s="201"/>
      <c r="AD48" s="201"/>
      <c r="AE48" s="201"/>
      <c r="AF48" s="201"/>
      <c r="AG48" s="201"/>
      <c r="AH48" s="201"/>
      <c r="AI48" s="201"/>
      <c r="AJ48" s="201"/>
    </row>
    <row r="49" spans="2:36" x14ac:dyDescent="0.15">
      <c r="B49" s="208" t="s">
        <v>232</v>
      </c>
      <c r="C49" s="209">
        <v>9</v>
      </c>
      <c r="D49" s="226" t="s">
        <v>426</v>
      </c>
      <c r="E49" s="211">
        <v>0</v>
      </c>
      <c r="F49" s="212">
        <v>0</v>
      </c>
      <c r="G49" s="212">
        <v>0</v>
      </c>
      <c r="H49" s="227">
        <v>0</v>
      </c>
      <c r="I49" s="228">
        <v>0</v>
      </c>
      <c r="J49" s="212">
        <v>0</v>
      </c>
      <c r="K49" s="212">
        <v>0</v>
      </c>
      <c r="L49" s="227">
        <v>0</v>
      </c>
      <c r="M49" s="228">
        <v>0</v>
      </c>
      <c r="N49" s="212">
        <v>0</v>
      </c>
      <c r="O49" s="212">
        <v>0</v>
      </c>
      <c r="P49" s="227">
        <v>0</v>
      </c>
      <c r="Q49" s="229"/>
      <c r="R49" s="230"/>
      <c r="S49" s="231"/>
      <c r="T49" s="232"/>
      <c r="U49" s="233"/>
      <c r="V49" s="234"/>
      <c r="W49" s="219"/>
      <c r="X49" s="235"/>
      <c r="Y49" s="233"/>
      <c r="Z49" s="234"/>
      <c r="AA49" s="219"/>
      <c r="AB49" s="222"/>
      <c r="AC49" s="201"/>
      <c r="AD49" s="201"/>
      <c r="AE49" s="201"/>
      <c r="AF49" s="201"/>
      <c r="AG49" s="201"/>
      <c r="AH49" s="201"/>
      <c r="AI49" s="201"/>
      <c r="AJ49" s="201"/>
    </row>
    <row r="50" spans="2:36" x14ac:dyDescent="0.15">
      <c r="B50" s="208" t="s">
        <v>233</v>
      </c>
      <c r="C50" s="209">
        <v>9</v>
      </c>
      <c r="D50" s="226" t="s">
        <v>426</v>
      </c>
      <c r="E50" s="211">
        <v>0</v>
      </c>
      <c r="F50" s="212">
        <v>0</v>
      </c>
      <c r="G50" s="212">
        <v>0</v>
      </c>
      <c r="H50" s="227">
        <v>0</v>
      </c>
      <c r="I50" s="228">
        <v>0</v>
      </c>
      <c r="J50" s="212">
        <v>0</v>
      </c>
      <c r="K50" s="212">
        <v>0</v>
      </c>
      <c r="L50" s="227">
        <v>0</v>
      </c>
      <c r="M50" s="228">
        <v>0</v>
      </c>
      <c r="N50" s="212">
        <v>0</v>
      </c>
      <c r="O50" s="212">
        <v>0</v>
      </c>
      <c r="P50" s="227">
        <v>0</v>
      </c>
      <c r="Q50" s="229"/>
      <c r="R50" s="230"/>
      <c r="S50" s="231"/>
      <c r="T50" s="232"/>
      <c r="U50" s="233"/>
      <c r="V50" s="234"/>
      <c r="W50" s="219"/>
      <c r="X50" s="235"/>
      <c r="Y50" s="233"/>
      <c r="Z50" s="234"/>
      <c r="AA50" s="219"/>
      <c r="AB50" s="222"/>
      <c r="AC50" s="201"/>
      <c r="AD50" s="201"/>
      <c r="AE50" s="201"/>
      <c r="AF50" s="201"/>
      <c r="AG50" s="201"/>
      <c r="AH50" s="201"/>
      <c r="AI50" s="201"/>
      <c r="AJ50" s="201"/>
    </row>
    <row r="51" spans="2:36" x14ac:dyDescent="0.15">
      <c r="B51" s="208" t="s">
        <v>234</v>
      </c>
      <c r="C51" s="209">
        <v>9</v>
      </c>
      <c r="D51" s="226" t="s">
        <v>322</v>
      </c>
      <c r="E51" s="211">
        <v>0</v>
      </c>
      <c r="F51" s="212">
        <v>0</v>
      </c>
      <c r="G51" s="212">
        <v>0</v>
      </c>
      <c r="H51" s="227">
        <v>0</v>
      </c>
      <c r="I51" s="228">
        <v>0</v>
      </c>
      <c r="J51" s="212">
        <v>0</v>
      </c>
      <c r="K51" s="212">
        <v>0</v>
      </c>
      <c r="L51" s="227">
        <v>0</v>
      </c>
      <c r="M51" s="228">
        <v>0</v>
      </c>
      <c r="N51" s="212">
        <v>0</v>
      </c>
      <c r="O51" s="212">
        <v>0</v>
      </c>
      <c r="P51" s="227">
        <v>0</v>
      </c>
      <c r="Q51" s="229"/>
      <c r="R51" s="230"/>
      <c r="S51" s="231"/>
      <c r="T51" s="232"/>
      <c r="U51" s="233"/>
      <c r="V51" s="234"/>
      <c r="W51" s="219"/>
      <c r="X51" s="235"/>
      <c r="Y51" s="233"/>
      <c r="Z51" s="234"/>
      <c r="AA51" s="219"/>
      <c r="AB51" s="222"/>
      <c r="AC51" s="201"/>
      <c r="AD51" s="201"/>
      <c r="AE51" s="201"/>
      <c r="AF51" s="201"/>
      <c r="AG51" s="201"/>
      <c r="AH51" s="201"/>
      <c r="AI51" s="201"/>
      <c r="AJ51" s="201"/>
    </row>
    <row r="52" spans="2:36" x14ac:dyDescent="0.15">
      <c r="B52" s="208" t="s">
        <v>235</v>
      </c>
      <c r="C52" s="209">
        <v>9</v>
      </c>
      <c r="D52" s="226" t="s">
        <v>322</v>
      </c>
      <c r="E52" s="211">
        <v>0</v>
      </c>
      <c r="F52" s="212">
        <v>0</v>
      </c>
      <c r="G52" s="212">
        <v>0</v>
      </c>
      <c r="H52" s="227">
        <v>0</v>
      </c>
      <c r="I52" s="228">
        <v>0</v>
      </c>
      <c r="J52" s="212">
        <v>0</v>
      </c>
      <c r="K52" s="212">
        <v>0</v>
      </c>
      <c r="L52" s="227">
        <v>1</v>
      </c>
      <c r="M52" s="228">
        <v>0</v>
      </c>
      <c r="N52" s="212">
        <v>0</v>
      </c>
      <c r="O52" s="212">
        <v>1</v>
      </c>
      <c r="P52" s="227">
        <v>0</v>
      </c>
      <c r="Q52" s="229"/>
      <c r="R52" s="230"/>
      <c r="S52" s="231"/>
      <c r="T52" s="232"/>
      <c r="U52" s="233"/>
      <c r="V52" s="234"/>
      <c r="W52" s="219"/>
      <c r="X52" s="235">
        <v>0.04</v>
      </c>
      <c r="Y52" s="233"/>
      <c r="Z52" s="234"/>
      <c r="AA52" s="219">
        <v>4.25</v>
      </c>
      <c r="AB52" s="222"/>
      <c r="AC52" s="201"/>
      <c r="AD52" s="201"/>
      <c r="AE52" s="201"/>
      <c r="AF52" s="201"/>
      <c r="AG52" s="201"/>
      <c r="AH52" s="201"/>
      <c r="AI52" s="201"/>
      <c r="AJ52" s="201"/>
    </row>
    <row r="53" spans="2:36" x14ac:dyDescent="0.15">
      <c r="B53" s="208" t="s">
        <v>237</v>
      </c>
      <c r="C53" s="209">
        <v>9</v>
      </c>
      <c r="D53" s="226" t="s">
        <v>322</v>
      </c>
      <c r="E53" s="211">
        <v>0</v>
      </c>
      <c r="F53" s="212">
        <v>0</v>
      </c>
      <c r="G53" s="212">
        <v>0</v>
      </c>
      <c r="H53" s="227">
        <v>0</v>
      </c>
      <c r="I53" s="228">
        <v>0</v>
      </c>
      <c r="J53" s="212">
        <v>0</v>
      </c>
      <c r="K53" s="212">
        <v>0</v>
      </c>
      <c r="L53" s="227">
        <v>1</v>
      </c>
      <c r="M53" s="228">
        <v>0</v>
      </c>
      <c r="N53" s="212">
        <v>0</v>
      </c>
      <c r="O53" s="212">
        <v>0</v>
      </c>
      <c r="P53" s="227">
        <v>0</v>
      </c>
      <c r="Q53" s="229"/>
      <c r="R53" s="230"/>
      <c r="S53" s="231"/>
      <c r="T53" s="232"/>
      <c r="U53" s="233"/>
      <c r="V53" s="234"/>
      <c r="W53" s="219"/>
      <c r="X53" s="235">
        <v>0.06</v>
      </c>
      <c r="Y53" s="233"/>
      <c r="Z53" s="234"/>
      <c r="AA53" s="219"/>
      <c r="AB53" s="222"/>
      <c r="AC53" s="201"/>
      <c r="AD53" s="201"/>
      <c r="AE53" s="201"/>
      <c r="AF53" s="201"/>
      <c r="AG53" s="201"/>
      <c r="AH53" s="201"/>
      <c r="AI53" s="201"/>
      <c r="AJ53" s="201"/>
    </row>
    <row r="54" spans="2:36" x14ac:dyDescent="0.15">
      <c r="B54" s="208" t="s">
        <v>238</v>
      </c>
      <c r="C54" s="209">
        <v>9</v>
      </c>
      <c r="D54" s="226" t="s">
        <v>426</v>
      </c>
      <c r="E54" s="211">
        <v>0</v>
      </c>
      <c r="F54" s="212">
        <v>0</v>
      </c>
      <c r="G54" s="212">
        <v>0</v>
      </c>
      <c r="H54" s="227">
        <v>0</v>
      </c>
      <c r="I54" s="228">
        <v>0</v>
      </c>
      <c r="J54" s="212">
        <v>0</v>
      </c>
      <c r="K54" s="212">
        <v>0</v>
      </c>
      <c r="L54" s="227">
        <v>0</v>
      </c>
      <c r="M54" s="228">
        <v>0</v>
      </c>
      <c r="N54" s="212">
        <v>0</v>
      </c>
      <c r="O54" s="212">
        <v>0</v>
      </c>
      <c r="P54" s="227">
        <v>0</v>
      </c>
      <c r="Q54" s="229"/>
      <c r="R54" s="230"/>
      <c r="S54" s="231"/>
      <c r="T54" s="232"/>
      <c r="U54" s="233"/>
      <c r="V54" s="234"/>
      <c r="W54" s="219"/>
      <c r="X54" s="235"/>
      <c r="Y54" s="233"/>
      <c r="Z54" s="234"/>
      <c r="AA54" s="219"/>
      <c r="AB54" s="222"/>
      <c r="AC54" s="201"/>
      <c r="AD54" s="201"/>
      <c r="AE54" s="201"/>
      <c r="AF54" s="201"/>
      <c r="AG54" s="201"/>
      <c r="AH54" s="201"/>
      <c r="AI54" s="201"/>
      <c r="AJ54" s="201"/>
    </row>
    <row r="55" spans="2:36" x14ac:dyDescent="0.15">
      <c r="B55" s="208" t="s">
        <v>239</v>
      </c>
      <c r="C55" s="209">
        <v>9</v>
      </c>
      <c r="D55" s="226" t="s">
        <v>322</v>
      </c>
      <c r="E55" s="211">
        <v>0</v>
      </c>
      <c r="F55" s="212">
        <v>0</v>
      </c>
      <c r="G55" s="212">
        <v>0</v>
      </c>
      <c r="H55" s="227">
        <v>0</v>
      </c>
      <c r="I55" s="228">
        <v>0</v>
      </c>
      <c r="J55" s="212">
        <v>0</v>
      </c>
      <c r="K55" s="212">
        <v>0</v>
      </c>
      <c r="L55" s="227">
        <v>1</v>
      </c>
      <c r="M55" s="228">
        <v>0</v>
      </c>
      <c r="N55" s="212">
        <v>0</v>
      </c>
      <c r="O55" s="212">
        <v>0</v>
      </c>
      <c r="P55" s="227">
        <v>0</v>
      </c>
      <c r="Q55" s="229"/>
      <c r="R55" s="230"/>
      <c r="S55" s="231"/>
      <c r="T55" s="232"/>
      <c r="U55" s="233"/>
      <c r="V55" s="234"/>
      <c r="W55" s="219"/>
      <c r="X55" s="235">
        <v>0.15</v>
      </c>
      <c r="Y55" s="233"/>
      <c r="Z55" s="234"/>
      <c r="AA55" s="219"/>
      <c r="AB55" s="222"/>
      <c r="AC55" s="201"/>
      <c r="AD55" s="201"/>
      <c r="AE55" s="201"/>
      <c r="AF55" s="201"/>
      <c r="AG55" s="201"/>
      <c r="AH55" s="201"/>
      <c r="AI55" s="201"/>
      <c r="AJ55" s="201"/>
    </row>
    <row r="56" spans="2:36" x14ac:dyDescent="0.15">
      <c r="B56" s="208" t="s">
        <v>240</v>
      </c>
      <c r="C56" s="209">
        <v>9</v>
      </c>
      <c r="D56" s="226" t="s">
        <v>426</v>
      </c>
      <c r="E56" s="211">
        <v>0</v>
      </c>
      <c r="F56" s="212">
        <v>0</v>
      </c>
      <c r="G56" s="212">
        <v>0</v>
      </c>
      <c r="H56" s="227">
        <v>0</v>
      </c>
      <c r="I56" s="228">
        <v>0</v>
      </c>
      <c r="J56" s="212">
        <v>0</v>
      </c>
      <c r="K56" s="212">
        <v>0</v>
      </c>
      <c r="L56" s="227">
        <v>0</v>
      </c>
      <c r="M56" s="228">
        <v>0</v>
      </c>
      <c r="N56" s="212">
        <v>0</v>
      </c>
      <c r="O56" s="212">
        <v>0</v>
      </c>
      <c r="P56" s="227">
        <v>0</v>
      </c>
      <c r="Q56" s="229"/>
      <c r="R56" s="230"/>
      <c r="S56" s="231"/>
      <c r="T56" s="232"/>
      <c r="U56" s="233"/>
      <c r="V56" s="234"/>
      <c r="W56" s="219"/>
      <c r="X56" s="235"/>
      <c r="Y56" s="233"/>
      <c r="Z56" s="234"/>
      <c r="AA56" s="219"/>
      <c r="AB56" s="222"/>
      <c r="AC56" s="201"/>
      <c r="AD56" s="201"/>
      <c r="AE56" s="201"/>
      <c r="AF56" s="201"/>
      <c r="AG56" s="201"/>
      <c r="AH56" s="201"/>
      <c r="AI56" s="201"/>
      <c r="AJ56" s="201"/>
    </row>
    <row r="57" spans="2:36" x14ac:dyDescent="0.15">
      <c r="B57" s="208" t="s">
        <v>241</v>
      </c>
      <c r="C57" s="209">
        <v>9</v>
      </c>
      <c r="D57" s="226" t="s">
        <v>322</v>
      </c>
      <c r="E57" s="211">
        <v>0</v>
      </c>
      <c r="F57" s="212">
        <v>0</v>
      </c>
      <c r="G57" s="212">
        <v>0</v>
      </c>
      <c r="H57" s="227">
        <v>0</v>
      </c>
      <c r="I57" s="228">
        <v>0</v>
      </c>
      <c r="J57" s="212">
        <v>0</v>
      </c>
      <c r="K57" s="212">
        <v>0</v>
      </c>
      <c r="L57" s="227">
        <v>1</v>
      </c>
      <c r="M57" s="228">
        <v>0</v>
      </c>
      <c r="N57" s="212">
        <v>0</v>
      </c>
      <c r="O57" s="212">
        <v>0</v>
      </c>
      <c r="P57" s="227">
        <v>0</v>
      </c>
      <c r="Q57" s="229"/>
      <c r="R57" s="230"/>
      <c r="S57" s="231"/>
      <c r="T57" s="232"/>
      <c r="U57" s="233"/>
      <c r="V57" s="234"/>
      <c r="W57" s="219"/>
      <c r="X57" s="235">
        <v>7.0000000000000007E-2</v>
      </c>
      <c r="Y57" s="233"/>
      <c r="Z57" s="234"/>
      <c r="AA57" s="219"/>
      <c r="AB57" s="222"/>
      <c r="AC57" s="201"/>
      <c r="AD57" s="201"/>
      <c r="AE57" s="201"/>
      <c r="AF57" s="201"/>
      <c r="AG57" s="201"/>
      <c r="AH57" s="201"/>
      <c r="AI57" s="201"/>
      <c r="AJ57" s="201"/>
    </row>
    <row r="58" spans="2:36" x14ac:dyDescent="0.15">
      <c r="B58" s="208" t="s">
        <v>242</v>
      </c>
      <c r="C58" s="209">
        <v>9</v>
      </c>
      <c r="D58" s="226" t="s">
        <v>322</v>
      </c>
      <c r="E58" s="211">
        <v>0</v>
      </c>
      <c r="F58" s="212">
        <v>0</v>
      </c>
      <c r="G58" s="212">
        <v>0</v>
      </c>
      <c r="H58" s="227">
        <v>0</v>
      </c>
      <c r="I58" s="228">
        <v>0</v>
      </c>
      <c r="J58" s="212">
        <v>0</v>
      </c>
      <c r="K58" s="212">
        <v>0</v>
      </c>
      <c r="L58" s="227">
        <v>1</v>
      </c>
      <c r="M58" s="228">
        <v>0</v>
      </c>
      <c r="N58" s="212">
        <v>0</v>
      </c>
      <c r="O58" s="212">
        <v>0</v>
      </c>
      <c r="P58" s="227">
        <v>1</v>
      </c>
      <c r="Q58" s="229"/>
      <c r="R58" s="230"/>
      <c r="S58" s="231"/>
      <c r="T58" s="232"/>
      <c r="U58" s="233"/>
      <c r="V58" s="234"/>
      <c r="W58" s="219"/>
      <c r="X58" s="235">
        <v>0.06</v>
      </c>
      <c r="Y58" s="233"/>
      <c r="Z58" s="234"/>
      <c r="AA58" s="219"/>
      <c r="AB58" s="222">
        <v>0.08</v>
      </c>
      <c r="AC58" s="201"/>
      <c r="AD58" s="201"/>
      <c r="AE58" s="201"/>
      <c r="AF58" s="201"/>
      <c r="AG58" s="201"/>
      <c r="AH58" s="201"/>
      <c r="AI58" s="201"/>
      <c r="AJ58" s="201"/>
    </row>
    <row r="59" spans="2:36" x14ac:dyDescent="0.15">
      <c r="B59" s="208" t="s">
        <v>244</v>
      </c>
      <c r="C59" s="209">
        <v>9</v>
      </c>
      <c r="D59" s="226" t="s">
        <v>322</v>
      </c>
      <c r="E59" s="211">
        <v>0</v>
      </c>
      <c r="F59" s="212">
        <v>0</v>
      </c>
      <c r="G59" s="212">
        <v>0</v>
      </c>
      <c r="H59" s="227">
        <v>0</v>
      </c>
      <c r="I59" s="228">
        <v>0</v>
      </c>
      <c r="J59" s="212">
        <v>0</v>
      </c>
      <c r="K59" s="212">
        <v>0</v>
      </c>
      <c r="L59" s="227">
        <v>3</v>
      </c>
      <c r="M59" s="228">
        <v>0</v>
      </c>
      <c r="N59" s="212">
        <v>0</v>
      </c>
      <c r="O59" s="212">
        <v>0</v>
      </c>
      <c r="P59" s="227">
        <v>1</v>
      </c>
      <c r="Q59" s="229"/>
      <c r="R59" s="230"/>
      <c r="S59" s="231"/>
      <c r="T59" s="232"/>
      <c r="U59" s="233"/>
      <c r="V59" s="234"/>
      <c r="W59" s="219"/>
      <c r="X59" s="235">
        <v>0.17</v>
      </c>
      <c r="Y59" s="233"/>
      <c r="Z59" s="234"/>
      <c r="AA59" s="219"/>
      <c r="AB59" s="222">
        <v>1.28</v>
      </c>
      <c r="AC59" s="201"/>
      <c r="AD59" s="201"/>
      <c r="AE59" s="201"/>
      <c r="AF59" s="201"/>
      <c r="AG59" s="201"/>
      <c r="AH59" s="201"/>
      <c r="AI59" s="201"/>
      <c r="AJ59" s="201"/>
    </row>
    <row r="60" spans="2:36" x14ac:dyDescent="0.15">
      <c r="B60" s="208" t="s">
        <v>245</v>
      </c>
      <c r="C60" s="209">
        <v>9</v>
      </c>
      <c r="D60" s="226" t="s">
        <v>322</v>
      </c>
      <c r="E60" s="211">
        <v>0</v>
      </c>
      <c r="F60" s="212">
        <v>0</v>
      </c>
      <c r="G60" s="212">
        <v>0</v>
      </c>
      <c r="H60" s="227">
        <v>0</v>
      </c>
      <c r="I60" s="228">
        <v>0</v>
      </c>
      <c r="J60" s="212">
        <v>0</v>
      </c>
      <c r="K60" s="212">
        <v>0</v>
      </c>
      <c r="L60" s="227">
        <v>1</v>
      </c>
      <c r="M60" s="228">
        <v>0</v>
      </c>
      <c r="N60" s="212">
        <v>0</v>
      </c>
      <c r="O60" s="212">
        <v>2</v>
      </c>
      <c r="P60" s="227">
        <v>0</v>
      </c>
      <c r="Q60" s="229"/>
      <c r="R60" s="230"/>
      <c r="S60" s="231"/>
      <c r="T60" s="232"/>
      <c r="U60" s="233"/>
      <c r="V60" s="234"/>
      <c r="W60" s="219"/>
      <c r="X60" s="235">
        <v>0.01</v>
      </c>
      <c r="Y60" s="233"/>
      <c r="Z60" s="234"/>
      <c r="AA60" s="219">
        <v>6.21</v>
      </c>
      <c r="AB60" s="222"/>
      <c r="AC60" s="201"/>
      <c r="AD60" s="201"/>
      <c r="AE60" s="201"/>
      <c r="AF60" s="201"/>
      <c r="AG60" s="201"/>
      <c r="AH60" s="201"/>
      <c r="AI60" s="201"/>
      <c r="AJ60" s="201"/>
    </row>
    <row r="61" spans="2:36" x14ac:dyDescent="0.15">
      <c r="B61" s="208" t="s">
        <v>246</v>
      </c>
      <c r="C61" s="209">
        <v>9</v>
      </c>
      <c r="D61" s="226" t="s">
        <v>322</v>
      </c>
      <c r="E61" s="211">
        <v>0</v>
      </c>
      <c r="F61" s="212">
        <v>0</v>
      </c>
      <c r="G61" s="212">
        <v>0</v>
      </c>
      <c r="H61" s="227">
        <v>0</v>
      </c>
      <c r="I61" s="228">
        <v>0</v>
      </c>
      <c r="J61" s="212">
        <v>0</v>
      </c>
      <c r="K61" s="212">
        <v>0</v>
      </c>
      <c r="L61" s="227">
        <v>0</v>
      </c>
      <c r="M61" s="228">
        <v>0</v>
      </c>
      <c r="N61" s="212">
        <v>0</v>
      </c>
      <c r="O61" s="212">
        <v>0</v>
      </c>
      <c r="P61" s="227">
        <v>0</v>
      </c>
      <c r="Q61" s="229"/>
      <c r="R61" s="230"/>
      <c r="S61" s="231"/>
      <c r="T61" s="232"/>
      <c r="U61" s="233"/>
      <c r="V61" s="234"/>
      <c r="W61" s="219"/>
      <c r="X61" s="235"/>
      <c r="Y61" s="233"/>
      <c r="Z61" s="234"/>
      <c r="AA61" s="219"/>
      <c r="AB61" s="222"/>
      <c r="AC61" s="201"/>
      <c r="AD61" s="201"/>
      <c r="AE61" s="201"/>
      <c r="AF61" s="201"/>
      <c r="AG61" s="201"/>
      <c r="AH61" s="201"/>
      <c r="AI61" s="201"/>
      <c r="AJ61" s="201"/>
    </row>
    <row r="62" spans="2:36" x14ac:dyDescent="0.15">
      <c r="B62" s="208" t="s">
        <v>247</v>
      </c>
      <c r="C62" s="209">
        <v>9</v>
      </c>
      <c r="D62" s="226" t="s">
        <v>322</v>
      </c>
      <c r="E62" s="211">
        <v>0</v>
      </c>
      <c r="F62" s="212">
        <v>0</v>
      </c>
      <c r="G62" s="212">
        <v>0</v>
      </c>
      <c r="H62" s="227">
        <v>0</v>
      </c>
      <c r="I62" s="228">
        <v>0</v>
      </c>
      <c r="J62" s="212">
        <v>0</v>
      </c>
      <c r="K62" s="212">
        <v>1</v>
      </c>
      <c r="L62" s="227">
        <v>1</v>
      </c>
      <c r="M62" s="228">
        <v>0</v>
      </c>
      <c r="N62" s="212">
        <v>0</v>
      </c>
      <c r="O62" s="212">
        <v>1</v>
      </c>
      <c r="P62" s="227">
        <v>1</v>
      </c>
      <c r="Q62" s="229"/>
      <c r="R62" s="230"/>
      <c r="S62" s="231"/>
      <c r="T62" s="232"/>
      <c r="U62" s="233"/>
      <c r="V62" s="234"/>
      <c r="W62" s="219">
        <v>0.12</v>
      </c>
      <c r="X62" s="235">
        <v>0.02</v>
      </c>
      <c r="Y62" s="233"/>
      <c r="Z62" s="234"/>
      <c r="AA62" s="219">
        <v>4.3499999999999996</v>
      </c>
      <c r="AB62" s="222">
        <v>1</v>
      </c>
      <c r="AC62" s="201"/>
      <c r="AD62" s="201"/>
      <c r="AE62" s="201"/>
      <c r="AF62" s="201"/>
      <c r="AG62" s="201"/>
      <c r="AH62" s="201"/>
      <c r="AI62" s="201"/>
      <c r="AJ62" s="201"/>
    </row>
    <row r="63" spans="2:36" x14ac:dyDescent="0.15">
      <c r="B63" s="208" t="s">
        <v>248</v>
      </c>
      <c r="C63" s="209">
        <v>9</v>
      </c>
      <c r="D63" s="226" t="s">
        <v>322</v>
      </c>
      <c r="E63" s="211">
        <v>0</v>
      </c>
      <c r="F63" s="212">
        <v>0</v>
      </c>
      <c r="G63" s="212">
        <v>0</v>
      </c>
      <c r="H63" s="227">
        <v>0</v>
      </c>
      <c r="I63" s="228">
        <v>0</v>
      </c>
      <c r="J63" s="212">
        <v>0</v>
      </c>
      <c r="K63" s="212">
        <v>0</v>
      </c>
      <c r="L63" s="227">
        <v>2</v>
      </c>
      <c r="M63" s="228">
        <v>0</v>
      </c>
      <c r="N63" s="212">
        <v>0</v>
      </c>
      <c r="O63" s="212">
        <v>0</v>
      </c>
      <c r="P63" s="227">
        <v>0</v>
      </c>
      <c r="Q63" s="229"/>
      <c r="R63" s="230"/>
      <c r="S63" s="231"/>
      <c r="T63" s="232"/>
      <c r="U63" s="233"/>
      <c r="V63" s="234"/>
      <c r="W63" s="219"/>
      <c r="X63" s="235">
        <v>0.79</v>
      </c>
      <c r="Y63" s="233"/>
      <c r="Z63" s="234"/>
      <c r="AA63" s="219"/>
      <c r="AB63" s="222"/>
      <c r="AC63" s="201"/>
      <c r="AD63" s="201"/>
      <c r="AE63" s="201"/>
      <c r="AF63" s="201"/>
      <c r="AG63" s="201"/>
      <c r="AH63" s="201"/>
      <c r="AI63" s="201"/>
      <c r="AJ63" s="201"/>
    </row>
    <row r="64" spans="2:36" x14ac:dyDescent="0.15">
      <c r="B64" s="208" t="s">
        <v>250</v>
      </c>
      <c r="C64" s="209">
        <v>9</v>
      </c>
      <c r="D64" s="226" t="s">
        <v>322</v>
      </c>
      <c r="E64" s="211">
        <v>0</v>
      </c>
      <c r="F64" s="212">
        <v>0</v>
      </c>
      <c r="G64" s="212">
        <v>0</v>
      </c>
      <c r="H64" s="227">
        <v>0</v>
      </c>
      <c r="I64" s="228">
        <v>0</v>
      </c>
      <c r="J64" s="212">
        <v>0</v>
      </c>
      <c r="K64" s="212">
        <v>0</v>
      </c>
      <c r="L64" s="227">
        <v>1</v>
      </c>
      <c r="M64" s="228">
        <v>0</v>
      </c>
      <c r="N64" s="212">
        <v>0</v>
      </c>
      <c r="O64" s="212">
        <v>0</v>
      </c>
      <c r="P64" s="227">
        <v>0</v>
      </c>
      <c r="Q64" s="229"/>
      <c r="R64" s="230"/>
      <c r="S64" s="231"/>
      <c r="T64" s="232"/>
      <c r="U64" s="233"/>
      <c r="V64" s="234"/>
      <c r="W64" s="219"/>
      <c r="X64" s="235">
        <v>0.42</v>
      </c>
      <c r="Y64" s="233"/>
      <c r="Z64" s="234"/>
      <c r="AA64" s="219"/>
      <c r="AB64" s="222"/>
      <c r="AC64" s="201"/>
      <c r="AD64" s="201"/>
      <c r="AE64" s="201"/>
      <c r="AF64" s="201"/>
      <c r="AG64" s="201"/>
      <c r="AH64" s="201"/>
      <c r="AI64" s="201"/>
      <c r="AJ64" s="201"/>
    </row>
    <row r="65" spans="2:36" x14ac:dyDescent="0.15">
      <c r="B65" s="208" t="s">
        <v>251</v>
      </c>
      <c r="C65" s="209">
        <v>9</v>
      </c>
      <c r="D65" s="226" t="s">
        <v>322</v>
      </c>
      <c r="E65" s="211">
        <v>0</v>
      </c>
      <c r="F65" s="212">
        <v>0</v>
      </c>
      <c r="G65" s="212">
        <v>0</v>
      </c>
      <c r="H65" s="227">
        <v>0</v>
      </c>
      <c r="I65" s="228">
        <v>0</v>
      </c>
      <c r="J65" s="212">
        <v>0</v>
      </c>
      <c r="K65" s="212">
        <v>2</v>
      </c>
      <c r="L65" s="227">
        <v>0</v>
      </c>
      <c r="M65" s="228">
        <v>0</v>
      </c>
      <c r="N65" s="212">
        <v>0</v>
      </c>
      <c r="O65" s="212">
        <v>0</v>
      </c>
      <c r="P65" s="227">
        <v>1</v>
      </c>
      <c r="Q65" s="229"/>
      <c r="R65" s="230"/>
      <c r="S65" s="231"/>
      <c r="T65" s="232"/>
      <c r="U65" s="233"/>
      <c r="V65" s="234"/>
      <c r="W65" s="219">
        <v>0.05</v>
      </c>
      <c r="X65" s="235"/>
      <c r="Y65" s="233"/>
      <c r="Z65" s="234"/>
      <c r="AA65" s="219"/>
      <c r="AB65" s="222">
        <v>5.28</v>
      </c>
      <c r="AC65" s="201"/>
      <c r="AD65" s="201"/>
      <c r="AE65" s="201"/>
      <c r="AF65" s="201"/>
      <c r="AG65" s="201"/>
      <c r="AH65" s="201"/>
      <c r="AI65" s="201"/>
      <c r="AJ65" s="201"/>
    </row>
    <row r="66" spans="2:36" x14ac:dyDescent="0.15">
      <c r="B66" s="208" t="s">
        <v>252</v>
      </c>
      <c r="C66" s="209">
        <v>9</v>
      </c>
      <c r="D66" s="226" t="s">
        <v>322</v>
      </c>
      <c r="E66" s="211">
        <v>0</v>
      </c>
      <c r="F66" s="212">
        <v>0</v>
      </c>
      <c r="G66" s="212">
        <v>0</v>
      </c>
      <c r="H66" s="227">
        <v>0</v>
      </c>
      <c r="I66" s="228">
        <v>0</v>
      </c>
      <c r="J66" s="212">
        <v>0</v>
      </c>
      <c r="K66" s="212">
        <v>0</v>
      </c>
      <c r="L66" s="227">
        <v>0</v>
      </c>
      <c r="M66" s="228">
        <v>0</v>
      </c>
      <c r="N66" s="212">
        <v>0</v>
      </c>
      <c r="O66" s="212">
        <v>0</v>
      </c>
      <c r="P66" s="227">
        <v>2</v>
      </c>
      <c r="Q66" s="229"/>
      <c r="R66" s="230"/>
      <c r="S66" s="231"/>
      <c r="T66" s="232"/>
      <c r="U66" s="233"/>
      <c r="V66" s="234"/>
      <c r="W66" s="219"/>
      <c r="X66" s="235"/>
      <c r="Y66" s="233"/>
      <c r="Z66" s="234"/>
      <c r="AA66" s="219"/>
      <c r="AB66" s="222">
        <v>14.63</v>
      </c>
      <c r="AC66" s="201"/>
      <c r="AD66" s="201"/>
      <c r="AE66" s="201"/>
      <c r="AF66" s="201"/>
      <c r="AG66" s="201"/>
      <c r="AH66" s="201"/>
      <c r="AI66" s="201"/>
      <c r="AJ66" s="201"/>
    </row>
    <row r="67" spans="2:36" x14ac:dyDescent="0.15">
      <c r="B67" s="208" t="s">
        <v>253</v>
      </c>
      <c r="C67" s="209">
        <v>9</v>
      </c>
      <c r="D67" s="226" t="s">
        <v>322</v>
      </c>
      <c r="E67" s="211">
        <v>0</v>
      </c>
      <c r="F67" s="212">
        <v>0</v>
      </c>
      <c r="G67" s="212">
        <v>0</v>
      </c>
      <c r="H67" s="227">
        <v>0</v>
      </c>
      <c r="I67" s="228">
        <v>0</v>
      </c>
      <c r="J67" s="212">
        <v>0</v>
      </c>
      <c r="K67" s="212">
        <v>0</v>
      </c>
      <c r="L67" s="227">
        <v>0</v>
      </c>
      <c r="M67" s="228">
        <v>0</v>
      </c>
      <c r="N67" s="212">
        <v>0</v>
      </c>
      <c r="O67" s="212">
        <v>0</v>
      </c>
      <c r="P67" s="227">
        <v>2</v>
      </c>
      <c r="Q67" s="229"/>
      <c r="R67" s="230"/>
      <c r="S67" s="231"/>
      <c r="T67" s="232"/>
      <c r="U67" s="233"/>
      <c r="V67" s="234"/>
      <c r="W67" s="219"/>
      <c r="X67" s="235"/>
      <c r="Y67" s="233"/>
      <c r="Z67" s="234"/>
      <c r="AA67" s="219"/>
      <c r="AB67" s="222">
        <v>35.200000000000003</v>
      </c>
      <c r="AC67" s="201"/>
      <c r="AD67" s="201"/>
      <c r="AE67" s="201"/>
      <c r="AF67" s="201"/>
      <c r="AG67" s="201"/>
      <c r="AH67" s="201"/>
      <c r="AI67" s="201"/>
      <c r="AJ67" s="201"/>
    </row>
    <row r="68" spans="2:36" x14ac:dyDescent="0.15">
      <c r="B68" s="208" t="s">
        <v>254</v>
      </c>
      <c r="C68" s="209">
        <v>9</v>
      </c>
      <c r="D68" s="226" t="s">
        <v>322</v>
      </c>
      <c r="E68" s="211">
        <v>0</v>
      </c>
      <c r="F68" s="212">
        <v>0</v>
      </c>
      <c r="G68" s="212">
        <v>0</v>
      </c>
      <c r="H68" s="227">
        <v>0</v>
      </c>
      <c r="I68" s="228">
        <v>0</v>
      </c>
      <c r="J68" s="212">
        <v>0</v>
      </c>
      <c r="K68" s="212">
        <v>0</v>
      </c>
      <c r="L68" s="227">
        <v>1</v>
      </c>
      <c r="M68" s="228">
        <v>0</v>
      </c>
      <c r="N68" s="212">
        <v>0</v>
      </c>
      <c r="O68" s="212">
        <v>0</v>
      </c>
      <c r="P68" s="227">
        <v>3</v>
      </c>
      <c r="Q68" s="229"/>
      <c r="R68" s="230"/>
      <c r="S68" s="231"/>
      <c r="T68" s="232"/>
      <c r="U68" s="233"/>
      <c r="V68" s="234"/>
      <c r="W68" s="219"/>
      <c r="X68" s="235">
        <v>0.8</v>
      </c>
      <c r="Y68" s="233"/>
      <c r="Z68" s="234"/>
      <c r="AA68" s="219"/>
      <c r="AB68" s="222">
        <v>20.46</v>
      </c>
      <c r="AC68" s="201"/>
      <c r="AD68" s="201"/>
      <c r="AE68" s="201"/>
      <c r="AF68" s="201"/>
      <c r="AG68" s="201"/>
      <c r="AH68" s="201"/>
      <c r="AI68" s="201"/>
      <c r="AJ68" s="201"/>
    </row>
    <row r="69" spans="2:36" x14ac:dyDescent="0.15">
      <c r="B69" s="208" t="s">
        <v>255</v>
      </c>
      <c r="C69" s="209">
        <v>9</v>
      </c>
      <c r="D69" s="226" t="s">
        <v>426</v>
      </c>
      <c r="E69" s="211">
        <v>0</v>
      </c>
      <c r="F69" s="212">
        <v>0</v>
      </c>
      <c r="G69" s="212">
        <v>0</v>
      </c>
      <c r="H69" s="227">
        <v>0</v>
      </c>
      <c r="I69" s="228">
        <v>0</v>
      </c>
      <c r="J69" s="212">
        <v>0</v>
      </c>
      <c r="K69" s="212">
        <v>0</v>
      </c>
      <c r="L69" s="227">
        <v>0</v>
      </c>
      <c r="M69" s="228">
        <v>0</v>
      </c>
      <c r="N69" s="212">
        <v>0</v>
      </c>
      <c r="O69" s="212">
        <v>0</v>
      </c>
      <c r="P69" s="227">
        <v>0</v>
      </c>
      <c r="Q69" s="229"/>
      <c r="R69" s="230"/>
      <c r="S69" s="231"/>
      <c r="T69" s="232"/>
      <c r="U69" s="233"/>
      <c r="V69" s="234"/>
      <c r="W69" s="219"/>
      <c r="X69" s="235"/>
      <c r="Y69" s="233"/>
      <c r="Z69" s="234"/>
      <c r="AA69" s="219"/>
      <c r="AB69" s="222"/>
      <c r="AC69" s="201"/>
      <c r="AD69" s="201"/>
      <c r="AE69" s="201"/>
      <c r="AF69" s="201"/>
      <c r="AG69" s="201"/>
      <c r="AH69" s="201"/>
      <c r="AI69" s="201"/>
      <c r="AJ69" s="201"/>
    </row>
    <row r="70" spans="2:36" x14ac:dyDescent="0.15">
      <c r="B70" s="208" t="s">
        <v>257</v>
      </c>
      <c r="C70" s="209">
        <v>9</v>
      </c>
      <c r="D70" s="226" t="s">
        <v>322</v>
      </c>
      <c r="E70" s="211">
        <v>0</v>
      </c>
      <c r="F70" s="212">
        <v>0</v>
      </c>
      <c r="G70" s="212">
        <v>0</v>
      </c>
      <c r="H70" s="227">
        <v>0</v>
      </c>
      <c r="I70" s="228">
        <v>0</v>
      </c>
      <c r="J70" s="212">
        <v>0</v>
      </c>
      <c r="K70" s="212">
        <v>1</v>
      </c>
      <c r="L70" s="227">
        <v>2</v>
      </c>
      <c r="M70" s="228">
        <v>0</v>
      </c>
      <c r="N70" s="212">
        <v>0</v>
      </c>
      <c r="O70" s="212">
        <v>0</v>
      </c>
      <c r="P70" s="227">
        <v>0</v>
      </c>
      <c r="Q70" s="229"/>
      <c r="R70" s="230"/>
      <c r="S70" s="231"/>
      <c r="T70" s="232"/>
      <c r="U70" s="233"/>
      <c r="V70" s="234"/>
      <c r="W70" s="219">
        <v>0.06</v>
      </c>
      <c r="X70" s="235">
        <v>7.0000000000000007E-2</v>
      </c>
      <c r="Y70" s="233"/>
      <c r="Z70" s="234"/>
      <c r="AA70" s="219"/>
      <c r="AB70" s="222"/>
      <c r="AC70" s="201"/>
      <c r="AD70" s="201"/>
      <c r="AE70" s="201"/>
      <c r="AF70" s="201"/>
      <c r="AG70" s="201"/>
      <c r="AH70" s="201"/>
      <c r="AI70" s="201"/>
      <c r="AJ70" s="201"/>
    </row>
    <row r="71" spans="2:36" x14ac:dyDescent="0.15">
      <c r="B71" s="208" t="s">
        <v>258</v>
      </c>
      <c r="C71" s="209">
        <v>9</v>
      </c>
      <c r="D71" s="226" t="s">
        <v>322</v>
      </c>
      <c r="E71" s="211">
        <v>0</v>
      </c>
      <c r="F71" s="212">
        <v>0</v>
      </c>
      <c r="G71" s="212">
        <v>0</v>
      </c>
      <c r="H71" s="227">
        <v>0</v>
      </c>
      <c r="I71" s="228">
        <v>0</v>
      </c>
      <c r="J71" s="212">
        <v>0</v>
      </c>
      <c r="K71" s="212">
        <v>1</v>
      </c>
      <c r="L71" s="227">
        <v>1</v>
      </c>
      <c r="M71" s="228">
        <v>0</v>
      </c>
      <c r="N71" s="212">
        <v>0</v>
      </c>
      <c r="O71" s="212">
        <v>1</v>
      </c>
      <c r="P71" s="227">
        <v>5</v>
      </c>
      <c r="Q71" s="229"/>
      <c r="R71" s="230"/>
      <c r="S71" s="231"/>
      <c r="T71" s="232"/>
      <c r="U71" s="233"/>
      <c r="V71" s="234"/>
      <c r="W71" s="219">
        <v>0.01</v>
      </c>
      <c r="X71" s="235">
        <v>0.08</v>
      </c>
      <c r="Y71" s="233"/>
      <c r="Z71" s="234"/>
      <c r="AA71" s="219">
        <v>3.88</v>
      </c>
      <c r="AB71" s="222">
        <v>12.06</v>
      </c>
      <c r="AC71" s="201"/>
      <c r="AD71" s="201"/>
      <c r="AE71" s="201"/>
      <c r="AF71" s="201"/>
      <c r="AG71" s="201"/>
      <c r="AH71" s="201"/>
      <c r="AI71" s="201"/>
      <c r="AJ71" s="201"/>
    </row>
    <row r="72" spans="2:36" x14ac:dyDescent="0.15">
      <c r="B72" s="208" t="s">
        <v>259</v>
      </c>
      <c r="C72" s="209">
        <v>9</v>
      </c>
      <c r="D72" s="226" t="s">
        <v>426</v>
      </c>
      <c r="E72" s="211">
        <v>0</v>
      </c>
      <c r="F72" s="212">
        <v>0</v>
      </c>
      <c r="G72" s="212">
        <v>0</v>
      </c>
      <c r="H72" s="227">
        <v>0</v>
      </c>
      <c r="I72" s="228">
        <v>0</v>
      </c>
      <c r="J72" s="212">
        <v>0</v>
      </c>
      <c r="K72" s="212">
        <v>0</v>
      </c>
      <c r="L72" s="227">
        <v>0</v>
      </c>
      <c r="M72" s="228">
        <v>0</v>
      </c>
      <c r="N72" s="212">
        <v>0</v>
      </c>
      <c r="O72" s="212">
        <v>0</v>
      </c>
      <c r="P72" s="227">
        <v>0</v>
      </c>
      <c r="Q72" s="229"/>
      <c r="R72" s="230"/>
      <c r="S72" s="231"/>
      <c r="T72" s="232"/>
      <c r="U72" s="233"/>
      <c r="V72" s="234"/>
      <c r="W72" s="219"/>
      <c r="X72" s="235"/>
      <c r="Y72" s="233"/>
      <c r="Z72" s="234"/>
      <c r="AA72" s="219"/>
      <c r="AB72" s="222"/>
      <c r="AC72" s="201"/>
      <c r="AD72" s="201"/>
      <c r="AE72" s="201"/>
      <c r="AF72" s="201"/>
      <c r="AG72" s="201"/>
      <c r="AH72" s="201"/>
      <c r="AI72" s="201"/>
      <c r="AJ72" s="201"/>
    </row>
    <row r="73" spans="2:36" x14ac:dyDescent="0.15">
      <c r="B73" s="208" t="s">
        <v>260</v>
      </c>
      <c r="C73" s="209">
        <v>9</v>
      </c>
      <c r="D73" s="226" t="s">
        <v>322</v>
      </c>
      <c r="E73" s="211">
        <v>0</v>
      </c>
      <c r="F73" s="212">
        <v>0</v>
      </c>
      <c r="G73" s="212">
        <v>0</v>
      </c>
      <c r="H73" s="227">
        <v>0</v>
      </c>
      <c r="I73" s="228">
        <v>0</v>
      </c>
      <c r="J73" s="212">
        <v>0</v>
      </c>
      <c r="K73" s="212">
        <v>0</v>
      </c>
      <c r="L73" s="227">
        <v>0</v>
      </c>
      <c r="M73" s="228">
        <v>0</v>
      </c>
      <c r="N73" s="212">
        <v>0</v>
      </c>
      <c r="O73" s="212">
        <v>0</v>
      </c>
      <c r="P73" s="227">
        <v>1</v>
      </c>
      <c r="Q73" s="229"/>
      <c r="R73" s="230"/>
      <c r="S73" s="231"/>
      <c r="T73" s="232"/>
      <c r="U73" s="233"/>
      <c r="V73" s="234"/>
      <c r="W73" s="219"/>
      <c r="X73" s="235"/>
      <c r="Y73" s="233"/>
      <c r="Z73" s="234"/>
      <c r="AA73" s="219"/>
      <c r="AB73" s="222">
        <v>3.08</v>
      </c>
      <c r="AC73" s="201"/>
      <c r="AD73" s="201"/>
      <c r="AE73" s="201"/>
      <c r="AF73" s="201"/>
      <c r="AG73" s="201"/>
      <c r="AH73" s="201"/>
      <c r="AI73" s="201"/>
      <c r="AJ73" s="201"/>
    </row>
    <row r="74" spans="2:36" x14ac:dyDescent="0.15">
      <c r="B74" s="208" t="s">
        <v>261</v>
      </c>
      <c r="C74" s="209">
        <v>9</v>
      </c>
      <c r="D74" s="226" t="s">
        <v>322</v>
      </c>
      <c r="E74" s="211">
        <v>0</v>
      </c>
      <c r="F74" s="212">
        <v>0</v>
      </c>
      <c r="G74" s="212">
        <v>0</v>
      </c>
      <c r="H74" s="227">
        <v>0</v>
      </c>
      <c r="I74" s="228">
        <v>0</v>
      </c>
      <c r="J74" s="212">
        <v>0</v>
      </c>
      <c r="K74" s="212">
        <v>1</v>
      </c>
      <c r="L74" s="227">
        <v>1</v>
      </c>
      <c r="M74" s="228">
        <v>0</v>
      </c>
      <c r="N74" s="212">
        <v>0</v>
      </c>
      <c r="O74" s="212">
        <v>0</v>
      </c>
      <c r="P74" s="227">
        <v>0</v>
      </c>
      <c r="Q74" s="229"/>
      <c r="R74" s="230"/>
      <c r="S74" s="231"/>
      <c r="T74" s="232"/>
      <c r="U74" s="233"/>
      <c r="V74" s="234"/>
      <c r="W74" s="219">
        <v>0.06</v>
      </c>
      <c r="X74" s="235">
        <v>0.01</v>
      </c>
      <c r="Y74" s="233"/>
      <c r="Z74" s="234"/>
      <c r="AA74" s="219"/>
      <c r="AB74" s="222"/>
      <c r="AC74" s="201"/>
      <c r="AD74" s="201"/>
      <c r="AE74" s="201"/>
      <c r="AF74" s="201"/>
      <c r="AG74" s="201"/>
      <c r="AH74" s="201"/>
      <c r="AI74" s="201"/>
      <c r="AJ74" s="201"/>
    </row>
    <row r="75" spans="2:36" x14ac:dyDescent="0.15">
      <c r="B75" s="208" t="s">
        <v>263</v>
      </c>
      <c r="C75" s="209">
        <v>9</v>
      </c>
      <c r="D75" s="226" t="s">
        <v>322</v>
      </c>
      <c r="E75" s="211">
        <v>0</v>
      </c>
      <c r="F75" s="212">
        <v>0</v>
      </c>
      <c r="G75" s="212">
        <v>0</v>
      </c>
      <c r="H75" s="227">
        <v>0</v>
      </c>
      <c r="I75" s="228">
        <v>0</v>
      </c>
      <c r="J75" s="212">
        <v>0</v>
      </c>
      <c r="K75" s="212">
        <v>1</v>
      </c>
      <c r="L75" s="227">
        <v>0</v>
      </c>
      <c r="M75" s="228">
        <v>0</v>
      </c>
      <c r="N75" s="212">
        <v>0</v>
      </c>
      <c r="O75" s="212">
        <v>0</v>
      </c>
      <c r="P75" s="227">
        <v>0</v>
      </c>
      <c r="Q75" s="229"/>
      <c r="R75" s="230"/>
      <c r="S75" s="231"/>
      <c r="T75" s="232"/>
      <c r="U75" s="233"/>
      <c r="V75" s="234"/>
      <c r="W75" s="219">
        <v>0.03</v>
      </c>
      <c r="X75" s="235"/>
      <c r="Y75" s="233"/>
      <c r="Z75" s="234"/>
      <c r="AA75" s="219"/>
      <c r="AB75" s="222"/>
      <c r="AC75" s="201"/>
      <c r="AD75" s="201"/>
      <c r="AE75" s="201"/>
      <c r="AF75" s="201"/>
      <c r="AG75" s="201"/>
      <c r="AH75" s="201"/>
      <c r="AI75" s="201"/>
      <c r="AJ75" s="201"/>
    </row>
    <row r="76" spans="2:36" x14ac:dyDescent="0.15">
      <c r="B76" s="208" t="s">
        <v>264</v>
      </c>
      <c r="C76" s="209">
        <v>9</v>
      </c>
      <c r="D76" s="226" t="s">
        <v>426</v>
      </c>
      <c r="E76" s="211">
        <v>0</v>
      </c>
      <c r="F76" s="212">
        <v>0</v>
      </c>
      <c r="G76" s="212">
        <v>0</v>
      </c>
      <c r="H76" s="227">
        <v>0</v>
      </c>
      <c r="I76" s="228">
        <v>0</v>
      </c>
      <c r="J76" s="212">
        <v>0</v>
      </c>
      <c r="K76" s="212">
        <v>0</v>
      </c>
      <c r="L76" s="227">
        <v>0</v>
      </c>
      <c r="M76" s="228">
        <v>0</v>
      </c>
      <c r="N76" s="212">
        <v>0</v>
      </c>
      <c r="O76" s="212">
        <v>0</v>
      </c>
      <c r="P76" s="227">
        <v>0</v>
      </c>
      <c r="Q76" s="229"/>
      <c r="R76" s="230"/>
      <c r="S76" s="231"/>
      <c r="T76" s="232"/>
      <c r="U76" s="233"/>
      <c r="V76" s="234"/>
      <c r="W76" s="219"/>
      <c r="X76" s="235"/>
      <c r="Y76" s="233"/>
      <c r="Z76" s="234"/>
      <c r="AA76" s="219"/>
      <c r="AB76" s="222"/>
      <c r="AC76" s="201"/>
      <c r="AD76" s="201"/>
      <c r="AE76" s="201"/>
      <c r="AF76" s="201"/>
      <c r="AG76" s="201"/>
      <c r="AH76" s="201"/>
      <c r="AI76" s="201"/>
      <c r="AJ76" s="201"/>
    </row>
    <row r="77" spans="2:36" x14ac:dyDescent="0.15">
      <c r="B77" s="208" t="s">
        <v>265</v>
      </c>
      <c r="C77" s="209">
        <v>6</v>
      </c>
      <c r="D77" s="226" t="s">
        <v>322</v>
      </c>
      <c r="E77" s="211">
        <v>0</v>
      </c>
      <c r="F77" s="212">
        <v>0</v>
      </c>
      <c r="G77" s="212">
        <v>0</v>
      </c>
      <c r="H77" s="227">
        <v>0</v>
      </c>
      <c r="I77" s="228">
        <v>0</v>
      </c>
      <c r="J77" s="212">
        <v>0</v>
      </c>
      <c r="K77" s="212">
        <v>0</v>
      </c>
      <c r="L77" s="227">
        <v>4</v>
      </c>
      <c r="M77" s="228">
        <v>0</v>
      </c>
      <c r="N77" s="212">
        <v>0</v>
      </c>
      <c r="O77" s="212">
        <v>0</v>
      </c>
      <c r="P77" s="227">
        <v>1</v>
      </c>
      <c r="Q77" s="229"/>
      <c r="R77" s="230"/>
      <c r="S77" s="231"/>
      <c r="T77" s="232"/>
      <c r="U77" s="233"/>
      <c r="V77" s="234"/>
      <c r="W77" s="219"/>
      <c r="X77" s="235">
        <v>2.52</v>
      </c>
      <c r="Y77" s="233"/>
      <c r="Z77" s="234"/>
      <c r="AA77" s="219"/>
      <c r="AB77" s="222">
        <v>2.2799999999999998</v>
      </c>
      <c r="AC77" s="201"/>
      <c r="AD77" s="201"/>
      <c r="AE77" s="201"/>
      <c r="AF77" s="201"/>
      <c r="AG77" s="201"/>
      <c r="AH77" s="201"/>
      <c r="AI77" s="201"/>
      <c r="AJ77" s="201"/>
    </row>
    <row r="78" spans="2:36" x14ac:dyDescent="0.15">
      <c r="B78" s="208" t="s">
        <v>266</v>
      </c>
      <c r="C78" s="209">
        <v>0</v>
      </c>
      <c r="D78" s="226" t="s">
        <v>322</v>
      </c>
      <c r="E78" s="211">
        <v>0</v>
      </c>
      <c r="F78" s="212">
        <v>0</v>
      </c>
      <c r="G78" s="212">
        <v>0</v>
      </c>
      <c r="H78" s="227">
        <v>0</v>
      </c>
      <c r="I78" s="228">
        <v>0</v>
      </c>
      <c r="J78" s="212">
        <v>0</v>
      </c>
      <c r="K78" s="212">
        <v>2</v>
      </c>
      <c r="L78" s="227">
        <v>0</v>
      </c>
      <c r="M78" s="228">
        <v>0</v>
      </c>
      <c r="N78" s="212">
        <v>0</v>
      </c>
      <c r="O78" s="212">
        <v>0</v>
      </c>
      <c r="P78" s="227">
        <v>0</v>
      </c>
      <c r="Q78" s="229"/>
      <c r="R78" s="230"/>
      <c r="S78" s="231"/>
      <c r="T78" s="232"/>
      <c r="U78" s="233"/>
      <c r="V78" s="234"/>
      <c r="W78" s="219">
        <v>1.32</v>
      </c>
      <c r="X78" s="235"/>
      <c r="Y78" s="233"/>
      <c r="Z78" s="234"/>
      <c r="AA78" s="219"/>
      <c r="AB78" s="222"/>
      <c r="AC78" s="201"/>
      <c r="AD78" s="201"/>
      <c r="AE78" s="201"/>
      <c r="AF78" s="201"/>
      <c r="AG78" s="201"/>
      <c r="AH78" s="201"/>
      <c r="AI78" s="201"/>
      <c r="AJ78" s="201"/>
    </row>
    <row r="79" spans="2:36" x14ac:dyDescent="0.15">
      <c r="B79" s="208"/>
      <c r="C79" s="209"/>
      <c r="D79" s="226"/>
      <c r="E79" s="211"/>
      <c r="F79" s="212"/>
      <c r="G79" s="212"/>
      <c r="H79" s="227"/>
      <c r="I79" s="228"/>
      <c r="J79" s="212"/>
      <c r="K79" s="212"/>
      <c r="L79" s="227"/>
      <c r="M79" s="228"/>
      <c r="N79" s="212"/>
      <c r="O79" s="212"/>
      <c r="P79" s="227"/>
      <c r="Q79" s="229"/>
      <c r="R79" s="230"/>
      <c r="S79" s="231"/>
      <c r="T79" s="232"/>
      <c r="U79" s="233"/>
      <c r="V79" s="234"/>
      <c r="W79" s="219"/>
      <c r="X79" s="235"/>
      <c r="Y79" s="233"/>
      <c r="Z79" s="234"/>
      <c r="AA79" s="219"/>
      <c r="AB79" s="222"/>
      <c r="AC79" s="201"/>
      <c r="AD79" s="201"/>
      <c r="AE79" s="201"/>
      <c r="AF79" s="201"/>
      <c r="AG79" s="201"/>
      <c r="AH79" s="201"/>
      <c r="AI79" s="201"/>
      <c r="AJ79" s="201"/>
    </row>
    <row r="80" spans="2:36" x14ac:dyDescent="0.15">
      <c r="B80" s="208"/>
      <c r="C80" s="209"/>
      <c r="D80" s="226"/>
      <c r="E80" s="211"/>
      <c r="F80" s="212"/>
      <c r="G80" s="212"/>
      <c r="H80" s="227"/>
      <c r="I80" s="228"/>
      <c r="J80" s="212"/>
      <c r="K80" s="212"/>
      <c r="L80" s="227"/>
      <c r="M80" s="228"/>
      <c r="N80" s="212"/>
      <c r="O80" s="212"/>
      <c r="P80" s="227"/>
      <c r="Q80" s="229"/>
      <c r="R80" s="230"/>
      <c r="S80" s="231"/>
      <c r="T80" s="232"/>
      <c r="U80" s="233"/>
      <c r="V80" s="234"/>
      <c r="W80" s="219"/>
      <c r="X80" s="235"/>
      <c r="Y80" s="233"/>
      <c r="Z80" s="234"/>
      <c r="AA80" s="219"/>
      <c r="AB80" s="222"/>
      <c r="AC80" s="201"/>
      <c r="AD80" s="201"/>
      <c r="AE80" s="201"/>
      <c r="AF80" s="201"/>
      <c r="AG80" s="201"/>
      <c r="AH80" s="201"/>
      <c r="AI80" s="201"/>
      <c r="AJ80" s="201"/>
    </row>
    <row r="81" spans="2:36" x14ac:dyDescent="0.15">
      <c r="B81" s="208"/>
      <c r="C81" s="209"/>
      <c r="D81" s="226"/>
      <c r="E81" s="211"/>
      <c r="F81" s="212"/>
      <c r="G81" s="212"/>
      <c r="H81" s="227"/>
      <c r="I81" s="228"/>
      <c r="J81" s="212"/>
      <c r="K81" s="212"/>
      <c r="L81" s="227"/>
      <c r="M81" s="228"/>
      <c r="N81" s="212"/>
      <c r="O81" s="212"/>
      <c r="P81" s="227"/>
      <c r="Q81" s="229"/>
      <c r="R81" s="230"/>
      <c r="S81" s="231"/>
      <c r="T81" s="232"/>
      <c r="U81" s="233"/>
      <c r="V81" s="234"/>
      <c r="W81" s="219"/>
      <c r="X81" s="235"/>
      <c r="Y81" s="233"/>
      <c r="Z81" s="234"/>
      <c r="AA81" s="219"/>
      <c r="AB81" s="222"/>
      <c r="AC81" s="201"/>
      <c r="AD81" s="201"/>
      <c r="AE81" s="201"/>
      <c r="AF81" s="201"/>
      <c r="AG81" s="201"/>
      <c r="AH81" s="201"/>
      <c r="AI81" s="201"/>
      <c r="AJ81" s="201"/>
    </row>
    <row r="82" spans="2:36" x14ac:dyDescent="0.15">
      <c r="B82" s="208"/>
      <c r="C82" s="209"/>
      <c r="D82" s="226"/>
      <c r="E82" s="211"/>
      <c r="F82" s="212"/>
      <c r="G82" s="212"/>
      <c r="H82" s="227"/>
      <c r="I82" s="228"/>
      <c r="J82" s="212"/>
      <c r="K82" s="212"/>
      <c r="L82" s="227"/>
      <c r="M82" s="228"/>
      <c r="N82" s="212"/>
      <c r="O82" s="212"/>
      <c r="P82" s="227"/>
      <c r="Q82" s="229"/>
      <c r="R82" s="230"/>
      <c r="S82" s="231"/>
      <c r="T82" s="232"/>
      <c r="U82" s="233"/>
      <c r="V82" s="234"/>
      <c r="W82" s="219"/>
      <c r="X82" s="235"/>
      <c r="Y82" s="233"/>
      <c r="Z82" s="234"/>
      <c r="AA82" s="219"/>
      <c r="AB82" s="222"/>
      <c r="AC82" s="201"/>
      <c r="AD82" s="201"/>
      <c r="AE82" s="201"/>
      <c r="AF82" s="201"/>
      <c r="AG82" s="201"/>
      <c r="AH82" s="201"/>
      <c r="AI82" s="201"/>
      <c r="AJ82" s="201"/>
    </row>
    <row r="83" spans="2:36" x14ac:dyDescent="0.15">
      <c r="B83" s="208"/>
      <c r="C83" s="209"/>
      <c r="D83" s="226"/>
      <c r="E83" s="211"/>
      <c r="F83" s="212"/>
      <c r="G83" s="212"/>
      <c r="H83" s="227"/>
      <c r="I83" s="228"/>
      <c r="J83" s="212"/>
      <c r="K83" s="212"/>
      <c r="L83" s="227"/>
      <c r="M83" s="228"/>
      <c r="N83" s="212"/>
      <c r="O83" s="212"/>
      <c r="P83" s="227"/>
      <c r="Q83" s="229"/>
      <c r="R83" s="230"/>
      <c r="S83" s="231"/>
      <c r="T83" s="232"/>
      <c r="U83" s="233"/>
      <c r="V83" s="234"/>
      <c r="W83" s="219"/>
      <c r="X83" s="235"/>
      <c r="Y83" s="233"/>
      <c r="Z83" s="234"/>
      <c r="AA83" s="219"/>
      <c r="AB83" s="222"/>
      <c r="AC83" s="201"/>
      <c r="AD83" s="201"/>
      <c r="AE83" s="201"/>
      <c r="AF83" s="201"/>
      <c r="AG83" s="201"/>
      <c r="AH83" s="201"/>
      <c r="AI83" s="201"/>
      <c r="AJ83" s="201"/>
    </row>
    <row r="84" spans="2:36" ht="12.75" thickBot="1" x14ac:dyDescent="0.2">
      <c r="B84" s="237"/>
      <c r="C84" s="238"/>
      <c r="D84" s="194"/>
      <c r="E84" s="239"/>
      <c r="F84" s="240"/>
      <c r="G84" s="240"/>
      <c r="H84" s="241"/>
      <c r="I84" s="242"/>
      <c r="J84" s="240"/>
      <c r="K84" s="240"/>
      <c r="L84" s="241"/>
      <c r="M84" s="242"/>
      <c r="N84" s="240"/>
      <c r="O84" s="240"/>
      <c r="P84" s="241"/>
      <c r="Q84" s="229"/>
      <c r="R84" s="230"/>
      <c r="S84" s="231"/>
      <c r="T84" s="232"/>
      <c r="U84" s="233"/>
      <c r="V84" s="234"/>
      <c r="W84" s="219"/>
      <c r="X84" s="235"/>
      <c r="Y84" s="233"/>
      <c r="Z84" s="234"/>
      <c r="AA84" s="243"/>
      <c r="AB84" s="244"/>
      <c r="AC84" s="201"/>
      <c r="AD84" s="201"/>
      <c r="AE84" s="201"/>
      <c r="AF84" s="201"/>
      <c r="AG84" s="201"/>
      <c r="AH84" s="201"/>
      <c r="AI84" s="201"/>
      <c r="AJ84" s="201"/>
    </row>
    <row r="85" spans="2:36" ht="15" customHeight="1" thickTop="1" x14ac:dyDescent="0.15">
      <c r="B85" s="1021" t="s">
        <v>888</v>
      </c>
      <c r="C85" s="1022"/>
      <c r="D85" s="1023"/>
      <c r="E85" s="1027">
        <f>SUM(E10:E84)</f>
        <v>0</v>
      </c>
      <c r="F85" s="1029">
        <f t="shared" ref="F85:X85" si="0">SUM(F10:F84)</f>
        <v>0</v>
      </c>
      <c r="G85" s="245">
        <f>SUM(G10:G84)</f>
        <v>0</v>
      </c>
      <c r="H85" s="246">
        <f t="shared" si="0"/>
        <v>0</v>
      </c>
      <c r="I85" s="1031">
        <f t="shared" si="0"/>
        <v>0</v>
      </c>
      <c r="J85" s="1029">
        <f>SUM(J10:J84)</f>
        <v>0</v>
      </c>
      <c r="K85" s="245">
        <f t="shared" si="0"/>
        <v>13</v>
      </c>
      <c r="L85" s="246">
        <f t="shared" si="0"/>
        <v>43</v>
      </c>
      <c r="M85" s="1031">
        <f>SUM(M10:M84)</f>
        <v>0</v>
      </c>
      <c r="N85" s="1029">
        <f t="shared" si="0"/>
        <v>0</v>
      </c>
      <c r="O85" s="247">
        <f t="shared" si="0"/>
        <v>10</v>
      </c>
      <c r="P85" s="248">
        <f t="shared" si="0"/>
        <v>41</v>
      </c>
      <c r="Q85" s="249">
        <f t="shared" si="0"/>
        <v>0</v>
      </c>
      <c r="R85" s="250">
        <f t="shared" si="0"/>
        <v>0</v>
      </c>
      <c r="S85" s="251">
        <f t="shared" si="0"/>
        <v>0</v>
      </c>
      <c r="T85" s="252">
        <f t="shared" si="0"/>
        <v>0</v>
      </c>
      <c r="U85" s="253">
        <f t="shared" si="0"/>
        <v>0</v>
      </c>
      <c r="V85" s="254">
        <f t="shared" si="0"/>
        <v>0</v>
      </c>
      <c r="W85" s="255">
        <f t="shared" si="0"/>
        <v>4.9999999999999991</v>
      </c>
      <c r="X85" s="256">
        <f t="shared" si="0"/>
        <v>7.6099999999999994</v>
      </c>
      <c r="Y85" s="253">
        <f>SUM(Y10:Y84)</f>
        <v>0</v>
      </c>
      <c r="Z85" s="254">
        <f>SUM(Z10:Z84)</f>
        <v>0</v>
      </c>
      <c r="AA85" s="255">
        <f>SUM(AA10:AA84)</f>
        <v>68.78</v>
      </c>
      <c r="AB85" s="257">
        <f>SUM(AB10:AB84)</f>
        <v>166.49000000000004</v>
      </c>
      <c r="AC85" s="258"/>
      <c r="AD85" s="258"/>
      <c r="AE85" s="258"/>
      <c r="AF85" s="258"/>
      <c r="AG85" s="258"/>
      <c r="AH85" s="258"/>
      <c r="AI85" s="258"/>
    </row>
    <row r="86" spans="2:36" ht="15" customHeight="1" thickBot="1" x14ac:dyDescent="0.2">
      <c r="B86" s="1024"/>
      <c r="C86" s="1025"/>
      <c r="D86" s="1026"/>
      <c r="E86" s="1028"/>
      <c r="F86" s="1030"/>
      <c r="G86" s="1033">
        <f>G85+H85</f>
        <v>0</v>
      </c>
      <c r="H86" s="1034"/>
      <c r="I86" s="1032"/>
      <c r="J86" s="1030"/>
      <c r="K86" s="1033">
        <f>K85+L85</f>
        <v>56</v>
      </c>
      <c r="L86" s="1034"/>
      <c r="M86" s="1032"/>
      <c r="N86" s="1030"/>
      <c r="O86" s="1035">
        <f>O85+P85</f>
        <v>51</v>
      </c>
      <c r="P86" s="1026"/>
      <c r="Q86" s="1036"/>
      <c r="R86" s="1037"/>
      <c r="S86" s="1037"/>
      <c r="T86" s="1037"/>
      <c r="U86" s="1037"/>
      <c r="V86" s="1037"/>
      <c r="W86" s="1037"/>
      <c r="X86" s="1037"/>
      <c r="Y86" s="1037"/>
      <c r="Z86" s="1037"/>
      <c r="AA86" s="1037"/>
      <c r="AB86" s="1038"/>
    </row>
    <row r="87" spans="2:36" x14ac:dyDescent="0.15">
      <c r="B87" s="259" t="s">
        <v>889</v>
      </c>
      <c r="C87" s="192"/>
      <c r="D87" s="192"/>
      <c r="E87" s="193"/>
      <c r="F87" s="193"/>
      <c r="G87" s="193"/>
      <c r="H87" s="193"/>
      <c r="I87" s="193"/>
      <c r="J87" s="193"/>
      <c r="K87" s="193"/>
      <c r="L87" s="193"/>
      <c r="M87" s="193"/>
      <c r="N87" s="193"/>
      <c r="O87" s="193"/>
      <c r="P87" s="193"/>
      <c r="Q87" s="193"/>
      <c r="R87" s="193"/>
      <c r="S87" s="193"/>
      <c r="T87" s="193"/>
      <c r="U87" s="193"/>
      <c r="V87" s="193"/>
      <c r="W87" s="193"/>
      <c r="X87" s="193"/>
      <c r="Y87" s="193"/>
      <c r="Z87" s="193"/>
      <c r="AA87" s="193"/>
      <c r="AB87" s="193"/>
    </row>
    <row r="88" spans="2:36" x14ac:dyDescent="0.15">
      <c r="B88" s="259" t="s">
        <v>890</v>
      </c>
      <c r="C88" s="192"/>
      <c r="D88" s="192"/>
      <c r="E88" s="193"/>
      <c r="F88" s="193"/>
      <c r="G88" s="193"/>
      <c r="H88" s="193"/>
      <c r="I88" s="193"/>
      <c r="J88" s="193"/>
      <c r="K88" s="193"/>
      <c r="L88" s="193"/>
      <c r="M88" s="193"/>
      <c r="N88" s="193"/>
      <c r="O88" s="193"/>
      <c r="P88" s="193"/>
      <c r="Q88" s="193"/>
      <c r="R88" s="193"/>
      <c r="S88" s="193"/>
      <c r="T88" s="193"/>
      <c r="U88" s="193"/>
      <c r="V88" s="193"/>
      <c r="W88" s="193"/>
      <c r="X88" s="193"/>
      <c r="Y88" s="193"/>
      <c r="Z88" s="193"/>
      <c r="AA88" s="193"/>
      <c r="AB88" s="193"/>
    </row>
    <row r="89" spans="2:36" x14ac:dyDescent="0.15">
      <c r="B89" s="259" t="s">
        <v>891</v>
      </c>
      <c r="C89" s="192"/>
      <c r="D89" s="192"/>
      <c r="E89" s="193"/>
      <c r="F89" s="193"/>
      <c r="G89" s="193"/>
      <c r="H89" s="193"/>
      <c r="I89" s="193"/>
      <c r="J89" s="193"/>
      <c r="K89" s="193"/>
      <c r="L89" s="193"/>
      <c r="M89" s="193"/>
      <c r="N89" s="193"/>
      <c r="O89" s="193"/>
      <c r="P89" s="193"/>
      <c r="Q89" s="193"/>
      <c r="R89" s="193"/>
      <c r="S89" s="193"/>
      <c r="T89" s="193"/>
      <c r="U89" s="193"/>
      <c r="V89" s="193"/>
      <c r="W89" s="193"/>
      <c r="X89" s="193"/>
      <c r="Y89" s="193"/>
      <c r="Z89" s="193"/>
      <c r="AA89" s="193"/>
      <c r="AB89" s="193"/>
    </row>
    <row r="90" spans="2:36" x14ac:dyDescent="0.15">
      <c r="B90" s="259" t="s">
        <v>892</v>
      </c>
      <c r="C90" s="192"/>
      <c r="D90" s="192"/>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row>
    <row r="91" spans="2:36" x14ac:dyDescent="0.15">
      <c r="B91" s="259" t="s">
        <v>893</v>
      </c>
      <c r="C91" s="192"/>
      <c r="D91" s="192"/>
      <c r="E91" s="193"/>
      <c r="F91" s="193"/>
      <c r="G91" s="193"/>
      <c r="H91" s="193"/>
      <c r="I91" s="193"/>
      <c r="J91" s="193"/>
      <c r="K91" s="193"/>
      <c r="L91" s="193"/>
      <c r="M91" s="193"/>
      <c r="N91" s="193"/>
      <c r="O91" s="193"/>
      <c r="P91" s="193"/>
      <c r="Q91" s="193"/>
      <c r="R91" s="193"/>
      <c r="S91" s="193"/>
      <c r="T91" s="193"/>
      <c r="U91" s="193"/>
      <c r="V91" s="193"/>
      <c r="W91" s="193"/>
      <c r="X91" s="193"/>
      <c r="Y91" s="193"/>
      <c r="Z91" s="193"/>
      <c r="AA91" s="193"/>
      <c r="AB91" s="193"/>
    </row>
    <row r="92" spans="2:36" x14ac:dyDescent="0.15">
      <c r="F92" s="192"/>
      <c r="G92" s="193"/>
      <c r="H92" s="193"/>
      <c r="I92" s="193"/>
      <c r="J92" s="193"/>
      <c r="K92" s="193"/>
      <c r="L92" s="193"/>
      <c r="M92" s="193"/>
      <c r="N92" s="193"/>
      <c r="O92" s="193"/>
      <c r="P92" s="193"/>
      <c r="Q92" s="193"/>
      <c r="R92" s="193"/>
      <c r="S92" s="193"/>
      <c r="T92" s="193"/>
      <c r="U92" s="193"/>
      <c r="V92" s="193"/>
      <c r="W92" s="193"/>
      <c r="X92" s="193"/>
    </row>
  </sheetData>
  <mergeCells count="40">
    <mergeCell ref="N85:N86"/>
    <mergeCell ref="G86:H86"/>
    <mergeCell ref="K86:L86"/>
    <mergeCell ref="O86:P86"/>
    <mergeCell ref="Q86:AB86"/>
    <mergeCell ref="M85:M86"/>
    <mergeCell ref="B85:D86"/>
    <mergeCell ref="E85:E86"/>
    <mergeCell ref="F85:F86"/>
    <mergeCell ref="I85:I86"/>
    <mergeCell ref="J85:J86"/>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3"/>
  <conditionalFormatting sqref="F2:S3">
    <cfRule type="cellIs" dxfId="0" priority="1" operator="equal">
      <formula>0</formula>
    </cfRule>
  </conditionalFormatting>
  <printOptions horizontalCentered="1" verticalCentered="1"/>
  <pageMargins left="0.19685039370078741" right="0.19685039370078741" top="0.78740157480314965" bottom="0" header="0.51181102362204722" footer="0.27559055118110237"/>
  <pageSetup paperSize="9" scale="92" fitToHeight="0" orientation="landscape" r:id="rId1"/>
  <headerFooter alignWithMargins="0"/>
  <rowBreaks count="1" manualBreakCount="1">
    <brk id="49" min="1" max="27" man="1"/>
  </rowBreak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8E4B8-AB55-44A4-A1CD-2DFFC2FD6391}">
  <sheetPr codeName="Sheet155"/>
  <dimension ref="B1:Z17"/>
  <sheetViews>
    <sheetView showGridLines="0" showZeros="0" view="pageBreakPreview" zoomScale="55" zoomScaleNormal="55" zoomScaleSheetLayoutView="55" workbookViewId="0">
      <selection activeCell="X2" sqref="X2:Z2"/>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91"/>
    </row>
    <row r="2" spans="2:26" ht="24.95" customHeight="1" x14ac:dyDescent="0.15">
      <c r="B2" s="92" t="s">
        <v>294</v>
      </c>
      <c r="C2" s="3"/>
      <c r="D2" s="3"/>
      <c r="E2" s="3"/>
      <c r="F2" s="3"/>
      <c r="G2" s="3"/>
      <c r="H2" s="3"/>
      <c r="I2" s="3"/>
      <c r="J2" s="3"/>
      <c r="K2" s="3"/>
      <c r="L2" s="3"/>
      <c r="M2" s="3"/>
      <c r="N2" s="3"/>
      <c r="O2" s="93"/>
      <c r="P2" s="94"/>
      <c r="Q2" s="1051"/>
      <c r="R2" s="1052"/>
      <c r="S2" s="1052"/>
      <c r="T2" s="1052"/>
      <c r="U2" s="1053" t="s">
        <v>295</v>
      </c>
      <c r="V2" s="1054"/>
      <c r="W2" s="1055"/>
      <c r="X2" s="354" t="s">
        <v>934</v>
      </c>
      <c r="Y2" s="353"/>
      <c r="Z2" s="355"/>
    </row>
    <row r="3" spans="2:26" s="1" customFormat="1" ht="25.15" customHeight="1" x14ac:dyDescent="0.15">
      <c r="B3" s="481" t="s">
        <v>8</v>
      </c>
      <c r="C3" s="482"/>
      <c r="D3" s="483"/>
      <c r="E3" s="359" t="s">
        <v>277</v>
      </c>
      <c r="F3" s="360"/>
      <c r="G3" s="360"/>
      <c r="H3" s="361"/>
      <c r="I3" s="609" t="s">
        <v>9</v>
      </c>
      <c r="J3" s="1056"/>
      <c r="K3" s="610"/>
      <c r="L3" s="354" t="s">
        <v>279</v>
      </c>
      <c r="M3" s="353"/>
      <c r="N3" s="355"/>
      <c r="O3" s="502" t="s">
        <v>296</v>
      </c>
      <c r="P3" s="503"/>
      <c r="Q3" s="504"/>
      <c r="R3" s="626" t="s">
        <v>281</v>
      </c>
      <c r="S3" s="269"/>
      <c r="T3" s="270"/>
      <c r="U3" s="514" t="s">
        <v>282</v>
      </c>
      <c r="V3" s="515"/>
      <c r="W3" s="515"/>
      <c r="X3" s="331">
        <v>45635</v>
      </c>
      <c r="Y3" s="332"/>
      <c r="Z3" s="333"/>
    </row>
    <row r="4" spans="2:26" s="1" customFormat="1" ht="25.15" customHeight="1" x14ac:dyDescent="0.15">
      <c r="B4" s="495" t="s">
        <v>0</v>
      </c>
      <c r="C4" s="496"/>
      <c r="D4" s="497"/>
      <c r="E4" s="362" t="s">
        <v>284</v>
      </c>
      <c r="F4" s="363"/>
      <c r="G4" s="363"/>
      <c r="H4" s="364"/>
      <c r="I4" s="600" t="s">
        <v>1</v>
      </c>
      <c r="J4" s="652"/>
      <c r="K4" s="601"/>
      <c r="L4" s="354" t="s">
        <v>286</v>
      </c>
      <c r="M4" s="353"/>
      <c r="N4" s="355"/>
      <c r="O4" s="505"/>
      <c r="P4" s="506"/>
      <c r="Q4" s="507"/>
      <c r="R4" s="271" t="s">
        <v>287</v>
      </c>
      <c r="S4" s="272"/>
      <c r="T4" s="273"/>
      <c r="U4" s="517"/>
      <c r="V4" s="518"/>
      <c r="W4" s="518"/>
      <c r="X4" s="334"/>
      <c r="Y4" s="335"/>
      <c r="Z4" s="336"/>
    </row>
    <row r="5" spans="2:26" ht="49.9" customHeight="1" x14ac:dyDescent="0.15">
      <c r="B5" s="1039" t="s">
        <v>297</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1"/>
    </row>
    <row r="6" spans="2:26" ht="49.9" customHeight="1" x14ac:dyDescent="0.15">
      <c r="B6" s="1042" t="s">
        <v>298</v>
      </c>
      <c r="C6" s="1043"/>
      <c r="D6" s="1043"/>
      <c r="E6" s="1043"/>
      <c r="F6" s="1043"/>
      <c r="G6" s="1043"/>
      <c r="H6" s="1043"/>
      <c r="I6" s="1043"/>
      <c r="J6" s="1043"/>
      <c r="K6" s="1043"/>
      <c r="L6" s="1043"/>
      <c r="M6" s="1043"/>
      <c r="N6" s="1043"/>
      <c r="O6" s="1043"/>
      <c r="P6" s="1043"/>
      <c r="Q6" s="1043"/>
      <c r="R6" s="1043"/>
      <c r="S6" s="1043"/>
      <c r="T6" s="1043"/>
      <c r="U6" s="1043"/>
      <c r="V6" s="1043"/>
      <c r="W6" s="1043"/>
      <c r="X6" s="1043"/>
      <c r="Y6" s="1043"/>
      <c r="Z6" s="1044"/>
    </row>
    <row r="7" spans="2:26" ht="100.15" customHeight="1" x14ac:dyDescent="0.15">
      <c r="B7" s="1045"/>
      <c r="C7" s="1046"/>
      <c r="D7" s="1046"/>
      <c r="E7" s="1046"/>
      <c r="F7" s="1046"/>
      <c r="G7" s="1046"/>
      <c r="H7" s="1046"/>
      <c r="I7" s="1046"/>
      <c r="J7" s="1046"/>
      <c r="K7" s="1046"/>
      <c r="L7" s="1046"/>
      <c r="M7" s="1046"/>
      <c r="N7" s="1046"/>
      <c r="O7" s="1046"/>
      <c r="P7" s="1046"/>
      <c r="Q7" s="1046"/>
      <c r="R7" s="1046"/>
      <c r="S7" s="1046"/>
      <c r="T7" s="1046"/>
      <c r="U7" s="1046"/>
      <c r="V7" s="1046"/>
      <c r="W7" s="1046"/>
      <c r="X7" s="1046"/>
      <c r="Y7" s="1046"/>
      <c r="Z7" s="1047"/>
    </row>
    <row r="8" spans="2:26" ht="49.9" customHeight="1" x14ac:dyDescent="0.15">
      <c r="B8" s="1045"/>
      <c r="C8" s="1046"/>
      <c r="D8" s="1046"/>
      <c r="E8" s="1046"/>
      <c r="F8" s="1046"/>
      <c r="G8" s="1046"/>
      <c r="H8" s="1046"/>
      <c r="I8" s="1046"/>
      <c r="J8" s="1046"/>
      <c r="K8" s="1046"/>
      <c r="L8" s="1046"/>
      <c r="M8" s="1046"/>
      <c r="N8" s="1046"/>
      <c r="O8" s="1046"/>
      <c r="P8" s="1046"/>
      <c r="Q8" s="1046"/>
      <c r="R8" s="1046"/>
      <c r="S8" s="1046"/>
      <c r="T8" s="1046"/>
      <c r="U8" s="1046"/>
      <c r="V8" s="1046"/>
      <c r="W8" s="1046"/>
      <c r="X8" s="1046"/>
      <c r="Y8" s="1046"/>
      <c r="Z8" s="1047"/>
    </row>
    <row r="9" spans="2:26" ht="100.15" customHeight="1" x14ac:dyDescent="0.15">
      <c r="B9" s="1045"/>
      <c r="C9" s="1046"/>
      <c r="D9" s="1046"/>
      <c r="E9" s="1046"/>
      <c r="F9" s="1046"/>
      <c r="G9" s="1046"/>
      <c r="H9" s="1046"/>
      <c r="I9" s="1046"/>
      <c r="J9" s="1046"/>
      <c r="K9" s="1046"/>
      <c r="L9" s="1046"/>
      <c r="M9" s="1046"/>
      <c r="N9" s="1046"/>
      <c r="O9" s="1046"/>
      <c r="P9" s="1046"/>
      <c r="Q9" s="1046"/>
      <c r="R9" s="1046"/>
      <c r="S9" s="1046"/>
      <c r="T9" s="1046"/>
      <c r="U9" s="1046"/>
      <c r="V9" s="1046"/>
      <c r="W9" s="1046"/>
      <c r="X9" s="1046"/>
      <c r="Y9" s="1046"/>
      <c r="Z9" s="1047"/>
    </row>
    <row r="10" spans="2:26" ht="49.9" customHeight="1" x14ac:dyDescent="0.15">
      <c r="B10" s="1045"/>
      <c r="C10" s="1046"/>
      <c r="D10" s="1046"/>
      <c r="E10" s="1046"/>
      <c r="F10" s="1046"/>
      <c r="G10" s="1046"/>
      <c r="H10" s="1046"/>
      <c r="I10" s="1046"/>
      <c r="J10" s="1046"/>
      <c r="K10" s="1046"/>
      <c r="L10" s="1046"/>
      <c r="M10" s="1046"/>
      <c r="N10" s="1046"/>
      <c r="O10" s="1046"/>
      <c r="P10" s="1046"/>
      <c r="Q10" s="1046"/>
      <c r="R10" s="1046"/>
      <c r="S10" s="1046"/>
      <c r="T10" s="1046"/>
      <c r="U10" s="1046"/>
      <c r="V10" s="1046"/>
      <c r="W10" s="1046"/>
      <c r="X10" s="1046"/>
      <c r="Y10" s="1046"/>
      <c r="Z10" s="1047"/>
    </row>
    <row r="11" spans="2:26" ht="100.15" customHeight="1" x14ac:dyDescent="0.15">
      <c r="B11" s="1045"/>
      <c r="C11" s="1046"/>
      <c r="D11" s="1046"/>
      <c r="E11" s="1046"/>
      <c r="F11" s="1046"/>
      <c r="G11" s="1046"/>
      <c r="H11" s="1046"/>
      <c r="I11" s="1046"/>
      <c r="J11" s="1046"/>
      <c r="K11" s="1046"/>
      <c r="L11" s="1046"/>
      <c r="M11" s="1046"/>
      <c r="N11" s="1046"/>
      <c r="O11" s="1046"/>
      <c r="P11" s="1046"/>
      <c r="Q11" s="1046"/>
      <c r="R11" s="1046"/>
      <c r="S11" s="1046"/>
      <c r="T11" s="1046"/>
      <c r="U11" s="1046"/>
      <c r="V11" s="1046"/>
      <c r="W11" s="1046"/>
      <c r="X11" s="1046"/>
      <c r="Y11" s="1046"/>
      <c r="Z11" s="1047"/>
    </row>
    <row r="12" spans="2:26" ht="49.9" customHeight="1" x14ac:dyDescent="0.15">
      <c r="B12" s="1045"/>
      <c r="C12" s="1046"/>
      <c r="D12" s="1046"/>
      <c r="E12" s="1046"/>
      <c r="F12" s="1046"/>
      <c r="G12" s="1046"/>
      <c r="H12" s="1046"/>
      <c r="I12" s="1046"/>
      <c r="J12" s="1046"/>
      <c r="K12" s="1046"/>
      <c r="L12" s="1046"/>
      <c r="M12" s="1046"/>
      <c r="N12" s="1046"/>
      <c r="O12" s="1046"/>
      <c r="P12" s="1046"/>
      <c r="Q12" s="1046"/>
      <c r="R12" s="1046"/>
      <c r="S12" s="1046"/>
      <c r="T12" s="1046"/>
      <c r="U12" s="1046"/>
      <c r="V12" s="1046"/>
      <c r="W12" s="1046"/>
      <c r="X12" s="1046"/>
      <c r="Y12" s="1046"/>
      <c r="Z12" s="1047"/>
    </row>
    <row r="13" spans="2:26" ht="100.15" customHeight="1" x14ac:dyDescent="0.15">
      <c r="B13" s="1045"/>
      <c r="C13" s="1046"/>
      <c r="D13" s="1046"/>
      <c r="E13" s="1046"/>
      <c r="F13" s="1046"/>
      <c r="G13" s="1046"/>
      <c r="H13" s="1046"/>
      <c r="I13" s="1046"/>
      <c r="J13" s="1046"/>
      <c r="K13" s="1046"/>
      <c r="L13" s="1046"/>
      <c r="M13" s="1046"/>
      <c r="N13" s="1046"/>
      <c r="O13" s="1046"/>
      <c r="P13" s="1046"/>
      <c r="Q13" s="1046"/>
      <c r="R13" s="1046"/>
      <c r="S13" s="1046"/>
      <c r="T13" s="1046"/>
      <c r="U13" s="1046"/>
      <c r="V13" s="1046"/>
      <c r="W13" s="1046"/>
      <c r="X13" s="1046"/>
      <c r="Y13" s="1046"/>
      <c r="Z13" s="1047"/>
    </row>
    <row r="14" spans="2:26" ht="49.9" customHeight="1" x14ac:dyDescent="0.15">
      <c r="B14" s="1045"/>
      <c r="C14" s="1046"/>
      <c r="D14" s="1046"/>
      <c r="E14" s="1046"/>
      <c r="F14" s="1046"/>
      <c r="G14" s="1046"/>
      <c r="H14" s="1046"/>
      <c r="I14" s="1046"/>
      <c r="J14" s="1046"/>
      <c r="K14" s="1046"/>
      <c r="L14" s="1046"/>
      <c r="M14" s="1046"/>
      <c r="N14" s="1046"/>
      <c r="O14" s="1046"/>
      <c r="P14" s="1046"/>
      <c r="Q14" s="1046"/>
      <c r="R14" s="1046"/>
      <c r="S14" s="1046"/>
      <c r="T14" s="1046"/>
      <c r="U14" s="1046"/>
      <c r="V14" s="1046"/>
      <c r="W14" s="1046"/>
      <c r="X14" s="1046"/>
      <c r="Y14" s="1046"/>
      <c r="Z14" s="1047"/>
    </row>
    <row r="15" spans="2:26" ht="100.15" customHeight="1" x14ac:dyDescent="0.15">
      <c r="B15" s="1048"/>
      <c r="C15" s="1049"/>
      <c r="D15" s="1049"/>
      <c r="E15" s="1049"/>
      <c r="F15" s="1049"/>
      <c r="G15" s="1049"/>
      <c r="H15" s="1049"/>
      <c r="I15" s="1049"/>
      <c r="J15" s="1049"/>
      <c r="K15" s="1049"/>
      <c r="L15" s="1049"/>
      <c r="M15" s="1049"/>
      <c r="N15" s="1049"/>
      <c r="O15" s="1049"/>
      <c r="P15" s="1049"/>
      <c r="Q15" s="1049"/>
      <c r="R15" s="1049"/>
      <c r="S15" s="1049"/>
      <c r="T15" s="1049"/>
      <c r="U15" s="1049"/>
      <c r="V15" s="1049"/>
      <c r="W15" s="1049"/>
      <c r="X15" s="1049"/>
      <c r="Y15" s="1049"/>
      <c r="Z15" s="1050"/>
    </row>
    <row r="16" spans="2:26" ht="9.75" customHeight="1" x14ac:dyDescent="0.15">
      <c r="B16" s="95"/>
      <c r="C16" s="95"/>
      <c r="D16" s="96"/>
      <c r="E16" s="97"/>
      <c r="F16" s="97"/>
      <c r="G16" s="97"/>
      <c r="H16" s="97"/>
      <c r="I16" s="97"/>
      <c r="J16" s="97"/>
      <c r="K16" s="97"/>
      <c r="L16" s="97"/>
      <c r="M16" s="97"/>
      <c r="N16" s="97"/>
      <c r="O16" s="97"/>
      <c r="P16" s="97"/>
      <c r="Q16" s="97"/>
      <c r="R16" s="97"/>
      <c r="S16" s="97"/>
      <c r="T16" s="97"/>
      <c r="U16" s="97"/>
      <c r="V16" s="97"/>
      <c r="W16" s="97"/>
      <c r="X16" s="97"/>
      <c r="Y16" s="97"/>
      <c r="Z16" s="97"/>
    </row>
    <row r="17" spans="3:3" x14ac:dyDescent="0.15">
      <c r="C17" s="1"/>
    </row>
  </sheetData>
  <mergeCells count="18">
    <mergeCell ref="Q2:T2"/>
    <mergeCell ref="U2:W2"/>
    <mergeCell ref="X2:Z2"/>
    <mergeCell ref="B3:D3"/>
    <mergeCell ref="E3:H3"/>
    <mergeCell ref="I3:K3"/>
    <mergeCell ref="L3:N3"/>
    <mergeCell ref="O3:Q4"/>
    <mergeCell ref="R3:T3"/>
    <mergeCell ref="U3:W4"/>
    <mergeCell ref="B5:Z5"/>
    <mergeCell ref="B6:Z15"/>
    <mergeCell ref="X3:Z4"/>
    <mergeCell ref="B4:D4"/>
    <mergeCell ref="E4:H4"/>
    <mergeCell ref="I4:K4"/>
    <mergeCell ref="L4:N4"/>
    <mergeCell ref="R4:T4"/>
  </mergeCells>
  <phoneticPr fontId="13"/>
  <printOptions horizontalCentered="1" verticalCentered="1"/>
  <pageMargins left="0.23622047244094491" right="0.23622047244094491" top="0.74803149606299213" bottom="0.74803149606299213"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154</vt:i4>
      </vt:variant>
      <vt:variant>
        <vt:lpstr>名前付き一覧</vt:lpstr>
      </vt:variant>
      <vt:variant>
        <vt:i4>274</vt:i4>
      </vt:variant>
    </vt:vector>
  </HeadingPairs>
  <TitlesOfParts>
    <vt:vector size="428" baseType="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様式D-1-1_031</vt:lpstr>
      <vt:lpstr>様式D-1-1_032</vt:lpstr>
      <vt:lpstr>様式D-1-1_033</vt:lpstr>
      <vt:lpstr>様式D-1-1_034</vt:lpstr>
      <vt:lpstr>様式D-1-1_035</vt:lpstr>
      <vt:lpstr>様式D-1-1_036</vt:lpstr>
      <vt:lpstr>様式D-1-1_037</vt:lpstr>
      <vt:lpstr>様式D-1-1_038</vt:lpstr>
      <vt:lpstr>様式D-1-1_039</vt:lpstr>
      <vt:lpstr>様式D-1-1_040</vt:lpstr>
      <vt:lpstr>様式D-1-1_041</vt:lpstr>
      <vt:lpstr>様式D-1-1_042</vt:lpstr>
      <vt:lpstr>様式D-1-1_043</vt:lpstr>
      <vt:lpstr>様式D-1-1_044</vt:lpstr>
      <vt:lpstr>様式D-1-1_045</vt:lpstr>
      <vt:lpstr>様式D-1-2_001</vt:lpstr>
      <vt:lpstr>様式D-1-2_002</vt:lpstr>
      <vt:lpstr>様式D-2-1_001</vt:lpstr>
      <vt:lpstr>様式D-2-1_002</vt:lpstr>
      <vt:lpstr>様式D-2-1_003</vt:lpstr>
      <vt:lpstr>様式D-2-1_004</vt:lpstr>
      <vt:lpstr>様式D-2-1_005</vt:lpstr>
      <vt:lpstr>様式D-2-1_006</vt:lpstr>
      <vt:lpstr>様式D-2-1_007</vt:lpstr>
      <vt:lpstr>様式D-2-1_008</vt:lpstr>
      <vt:lpstr>様式D-2-1_009</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様式D-2-1´_011</vt:lpstr>
      <vt:lpstr>様式D-2-1´_012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様式D-3_S057</vt:lpstr>
      <vt:lpstr>様式D-3_S058</vt:lpstr>
      <vt:lpstr>様式D-3_S059</vt:lpstr>
      <vt:lpstr>様式D-3_S060</vt:lpstr>
      <vt:lpstr>様式D-3_S061</vt:lpstr>
      <vt:lpstr>様式D-3_S062</vt:lpstr>
      <vt:lpstr>様式D-3_S063</vt:lpstr>
      <vt:lpstr>様式D-3_S064</vt:lpstr>
      <vt:lpstr>様式D-3_S065</vt:lpstr>
      <vt:lpstr>様式D-3_S066</vt:lpstr>
      <vt:lpstr>様式D-3_S067</vt:lpstr>
      <vt:lpstr>様式D-3_PE</vt:lpstr>
      <vt:lpstr>様式E</vt:lpstr>
      <vt:lpstr>様式F </vt:lpstr>
      <vt:lpstr>様式G</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'様式D-1-1_031'!Print_Area</vt:lpstr>
      <vt:lpstr>'様式D-1-1_032'!Print_Area</vt:lpstr>
      <vt:lpstr>'様式D-1-1_033'!Print_Area</vt:lpstr>
      <vt:lpstr>'様式D-1-1_034'!Print_Area</vt:lpstr>
      <vt:lpstr>'様式D-1-1_035'!Print_Area</vt:lpstr>
      <vt:lpstr>'様式D-1-1_036'!Print_Area</vt:lpstr>
      <vt:lpstr>'様式D-1-1_037'!Print_Area</vt:lpstr>
      <vt:lpstr>'様式D-1-1_038'!Print_Area</vt:lpstr>
      <vt:lpstr>'様式D-1-1_039'!Print_Area</vt:lpstr>
      <vt:lpstr>'様式D-1-1_040'!Print_Area</vt:lpstr>
      <vt:lpstr>'様式D-1-1_041'!Print_Area</vt:lpstr>
      <vt:lpstr>'様式D-1-1_042'!Print_Area</vt:lpstr>
      <vt:lpstr>'様式D-1-1_043'!Print_Area</vt:lpstr>
      <vt:lpstr>'様式D-1-1_044'!Print_Area</vt:lpstr>
      <vt:lpstr>'様式D-1-1_045'!Print_Area</vt:lpstr>
      <vt:lpstr>'様式D-1-2_001'!Print_Area</vt:lpstr>
      <vt:lpstr>'様式D-1-2_002'!Print_Area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'様式D-2-1´_011'!Print_Area</vt:lpstr>
      <vt:lpstr>'様式D-2-1´_012'!Print_Area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'様式D-3_S057'!Print_Area</vt:lpstr>
      <vt:lpstr>'様式D-3_S058'!Print_Area</vt:lpstr>
      <vt:lpstr>'様式D-3_S059'!Print_Area</vt:lpstr>
      <vt:lpstr>'様式D-3_S060'!Print_Area</vt:lpstr>
      <vt:lpstr>'様式D-3_S061'!Print_Area</vt:lpstr>
      <vt:lpstr>'様式D-3_S062'!Print_Area</vt:lpstr>
      <vt:lpstr>'様式D-3_S063'!Print_Area</vt:lpstr>
      <vt:lpstr>'様式D-3_S064'!Print_Area</vt:lpstr>
      <vt:lpstr>'様式D-3_S065'!Print_Area</vt:lpstr>
      <vt:lpstr>'様式D-3_S066'!Print_Area</vt:lpstr>
      <vt:lpstr>'様式D-3_S067'!Print_Area</vt:lpstr>
      <vt:lpstr>'様式F '!Print_Area</vt:lpstr>
      <vt:lpstr>様式G!Print_Area</vt:lpstr>
      <vt:lpstr>'様式A-2'!Print_Titles</vt:lpstr>
      <vt:lpstr>'様式A-3'!Print_Titles</vt:lpstr>
      <vt:lpstr>'様式C-1-1'!Print_Titles</vt:lpstr>
      <vt:lpstr>'様式C-1-2'!Print_Titles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'様式D-1-1_031'!Print_Titles</vt:lpstr>
      <vt:lpstr>'様式D-1-1_032'!Print_Titles</vt:lpstr>
      <vt:lpstr>'様式D-1-1_033'!Print_Titles</vt:lpstr>
      <vt:lpstr>'様式D-1-1_034'!Print_Titles</vt:lpstr>
      <vt:lpstr>'様式D-1-1_035'!Print_Titles</vt:lpstr>
      <vt:lpstr>'様式D-1-1_036'!Print_Titles</vt:lpstr>
      <vt:lpstr>'様式D-1-1_037'!Print_Titles</vt:lpstr>
      <vt:lpstr>'様式D-1-1_038'!Print_Titles</vt:lpstr>
      <vt:lpstr>'様式D-1-1_039'!Print_Titles</vt:lpstr>
      <vt:lpstr>'様式D-1-1_040'!Print_Titles</vt:lpstr>
      <vt:lpstr>'様式D-1-1_041'!Print_Titles</vt:lpstr>
      <vt:lpstr>'様式D-1-1_042'!Print_Titles</vt:lpstr>
      <vt:lpstr>'様式D-1-1_043'!Print_Titles</vt:lpstr>
      <vt:lpstr>'様式D-1-1_044'!Print_Titles</vt:lpstr>
      <vt:lpstr>'様式D-1-1_045'!Print_Titles</vt:lpstr>
      <vt:lpstr>'様式D-1-2_001'!Print_Titles</vt:lpstr>
      <vt:lpstr>'様式D-1-2_002'!Print_Titles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'様式D-3_S057'!Print_Titles</vt:lpstr>
      <vt:lpstr>'様式D-3_S058'!Print_Titles</vt:lpstr>
      <vt:lpstr>'様式D-3_S059'!Print_Titles</vt:lpstr>
      <vt:lpstr>'様式D-3_S060'!Print_Titles</vt:lpstr>
      <vt:lpstr>'様式D-3_S061'!Print_Titles</vt:lpstr>
      <vt:lpstr>'様式D-3_S062'!Print_Titles</vt:lpstr>
      <vt:lpstr>'様式D-3_S063'!Print_Titles</vt:lpstr>
      <vt:lpstr>'様式D-3_S064'!Print_Titles</vt:lpstr>
      <vt:lpstr>'様式D-3_S065'!Print_Titles</vt:lpstr>
      <vt:lpstr>'様式D-3_S066'!Print_Titles</vt:lpstr>
      <vt:lpstr>'様式D-3_S067'!Print_Titles</vt:lpstr>
      <vt:lpstr>'様式F '!Print_Titles</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2025-04-21T05:33:04Z</cp:lastPrinted>
  <dcterms:created xsi:type="dcterms:W3CDTF">2012-04-09T00:49:26Z</dcterms:created>
  <dcterms:modified xsi:type="dcterms:W3CDTF">2025-04-21T05:33:08Z</dcterms:modified>
</cp:coreProperties>
</file>