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2工区\"/>
    </mc:Choice>
  </mc:AlternateContent>
  <xr:revisionPtr revIDLastSave="0" documentId="13_ncr:1_{05D0D34B-1A5D-4DF6-A3E5-DE4118455885}" xr6:coauthVersionLast="47" xr6:coauthVersionMax="47" xr10:uidLastSave="{00000000-0000-0000-0000-000000000000}"/>
  <bookViews>
    <workbookView xWindow="-28920" yWindow="-17880" windowWidth="29040" windowHeight="15720" tabRatio="985" firstSheet="118" activeTab="130" xr2:uid="{00000000-000D-0000-FFFF-FFFF00000000}"/>
  </bookViews>
  <sheets>
    <sheet name="点検様式作成フロー" sheetId="75" r:id="rId1"/>
    <sheet name="変状面積算出方法" sheetId="77" r:id="rId2"/>
    <sheet name="記入の留意点" sheetId="96" r:id="rId3"/>
    <sheet name="様式A-1" sheetId="57" r:id="rId4"/>
    <sheet name="様式A-2" sheetId="58" r:id="rId5"/>
    <sheet name="様式A-2 (2)" sheetId="101" r:id="rId6"/>
    <sheet name="様式A-3" sheetId="59" r:id="rId7"/>
    <sheet name="様式A-3 (2)" sheetId="97" r:id="rId8"/>
    <sheet name="様式A-3 (3)" sheetId="98" r:id="rId9"/>
    <sheet name="様式A-3 (4)" sheetId="99" r:id="rId10"/>
    <sheet name="様式B (1)" sheetId="402" r:id="rId11"/>
    <sheet name="様式B (2)" sheetId="403" r:id="rId12"/>
    <sheet name="様式B (3)" sheetId="404" r:id="rId13"/>
    <sheet name="様式B (4)" sheetId="405" r:id="rId14"/>
    <sheet name="様式B (5)" sheetId="406" r:id="rId15"/>
    <sheet name="様式B (6)" sheetId="407" r:id="rId16"/>
    <sheet name="様式B (7)" sheetId="408" r:id="rId17"/>
    <sheet name="様式C-1-1 (1)" sheetId="351" r:id="rId18"/>
    <sheet name="様式C-1-1 (2)" sheetId="352" r:id="rId19"/>
    <sheet name="様式C-1-1 (3)" sheetId="353" r:id="rId20"/>
    <sheet name="様式C-1-2 (1)" sheetId="471" r:id="rId21"/>
    <sheet name="様式C-1-2 (2)" sheetId="472" r:id="rId22"/>
    <sheet name="様式C-1-2 (3)" sheetId="473" r:id="rId23"/>
    <sheet name="様式C-1-2 (4)" sheetId="474" r:id="rId24"/>
    <sheet name="様式C-2" sheetId="63" r:id="rId25"/>
    <sheet name="様式D-1-1 P001" sheetId="358" r:id="rId26"/>
    <sheet name="様式D-1-1 P002" sheetId="359" r:id="rId27"/>
    <sheet name="様式D-1-1 P003" sheetId="360" r:id="rId28"/>
    <sheet name="様式D-1-1 P004" sheetId="361" r:id="rId29"/>
    <sheet name="様式D-1-1 P005" sheetId="362" r:id="rId30"/>
    <sheet name="様式D-1-1 P006" sheetId="363" r:id="rId31"/>
    <sheet name="様式D-1-1 P007" sheetId="364" r:id="rId32"/>
    <sheet name="様式D-1-1 P008" sheetId="365" r:id="rId33"/>
    <sheet name="様式D-1-1 P009" sheetId="366" r:id="rId34"/>
    <sheet name="様式D-1-1 P010" sheetId="367" r:id="rId35"/>
    <sheet name="様式D-1-1 P011" sheetId="368" r:id="rId36"/>
    <sheet name="様式D-1-1 P012" sheetId="369" r:id="rId37"/>
    <sheet name="様式D-1-1 P013" sheetId="370" r:id="rId38"/>
    <sheet name="様式D-1-1 P014" sheetId="371" r:id="rId39"/>
    <sheet name="様式D-1-1 P015" sheetId="372" r:id="rId40"/>
    <sheet name="様式D-1-1 P016" sheetId="373" r:id="rId41"/>
    <sheet name="様式D-1-1 P017" sheetId="374" r:id="rId42"/>
    <sheet name="様式D-1-1 P018" sheetId="375" r:id="rId43"/>
    <sheet name="様式D-1-1 P019" sheetId="376" r:id="rId44"/>
    <sheet name="様式D-1-1 P020" sheetId="377" r:id="rId45"/>
    <sheet name="様式D-1-1 P021" sheetId="378" r:id="rId46"/>
    <sheet name="様式D-1-1 P022" sheetId="379" r:id="rId47"/>
    <sheet name="様式D-1-1 P023" sheetId="380" r:id="rId48"/>
    <sheet name="様式D-1-1 P024" sheetId="381" r:id="rId49"/>
    <sheet name="様式D-1-1 P025" sheetId="382" r:id="rId50"/>
    <sheet name="様式D-1-2 P001" sheetId="383" r:id="rId51"/>
    <sheet name="様式D-1-2 P002" sheetId="384" r:id="rId52"/>
    <sheet name="様式D-1-2 P003" sheetId="385" r:id="rId53"/>
    <sheet name="様式D-1-2 P004" sheetId="386" r:id="rId54"/>
    <sheet name="様式D-1-2 P005" sheetId="387" r:id="rId55"/>
    <sheet name="様式D-1-2 P006" sheetId="388" r:id="rId56"/>
    <sheet name="様式D-1-2 P007" sheetId="389" r:id="rId57"/>
    <sheet name="様式D-1-2 P008" sheetId="390" r:id="rId58"/>
    <sheet name="様式D-1-2 P009" sheetId="391" r:id="rId59"/>
    <sheet name="様式D-1-2 P010" sheetId="392" r:id="rId60"/>
    <sheet name="様式D-1-2 P011" sheetId="393" r:id="rId61"/>
    <sheet name="様式D-1-2 P012" sheetId="394" r:id="rId62"/>
    <sheet name="様式D-1-2 P013" sheetId="395" r:id="rId63"/>
    <sheet name="様式D-1-2 P014" sheetId="396" r:id="rId64"/>
    <sheet name="様式D-1-2 P015" sheetId="397" r:id="rId65"/>
    <sheet name="様式D-1-2 P016" sheetId="398" r:id="rId66"/>
    <sheet name="様式D-1-2 P017" sheetId="399" r:id="rId67"/>
    <sheet name="様式D-1-2 P018" sheetId="400" r:id="rId68"/>
    <sheet name="様式D-1-2 P019" sheetId="401" r:id="rId69"/>
    <sheet name="様式D-2-1 (1)" sheetId="409" r:id="rId70"/>
    <sheet name="様式D-2-1 (2)" sheetId="410" r:id="rId71"/>
    <sheet name="様式D-2-1 (3)" sheetId="411" r:id="rId72"/>
    <sheet name="様式D-2-1 (4)" sheetId="412" r:id="rId73"/>
    <sheet name="様式D-2-1 (5)" sheetId="413" r:id="rId74"/>
    <sheet name="様式D-2-1 (6)" sheetId="414" r:id="rId75"/>
    <sheet name="様式D-2-1 (7)" sheetId="415" r:id="rId76"/>
    <sheet name="様式D-2-1´(1)" sheetId="55" r:id="rId77"/>
    <sheet name="様式D-2-1´ (2)" sheetId="347" r:id="rId78"/>
    <sheet name="様式D-2-1´ (3)" sheetId="582" r:id="rId79"/>
    <sheet name="様式D-2-1´ (4)" sheetId="583" r:id="rId80"/>
    <sheet name="様式D-2-1´ (5)" sheetId="584" r:id="rId81"/>
    <sheet name="様式D-3_PS" sheetId="534" r:id="rId82"/>
    <sheet name="様式D-3_001" sheetId="535" r:id="rId83"/>
    <sheet name="様式D-3_002" sheetId="536" r:id="rId84"/>
    <sheet name="様式D-3_003" sheetId="537" r:id="rId85"/>
    <sheet name="様式D-3_004" sheetId="538" r:id="rId86"/>
    <sheet name="様式D-3_005" sheetId="539" r:id="rId87"/>
    <sheet name="様式D-3_006" sheetId="540" r:id="rId88"/>
    <sheet name="様式D-3_007" sheetId="541" r:id="rId89"/>
    <sheet name="様式D-3_008" sheetId="542" r:id="rId90"/>
    <sheet name="様式D-3_009" sheetId="543" r:id="rId91"/>
    <sheet name="様式D-3_010" sheetId="544" r:id="rId92"/>
    <sheet name="様式D-3_011" sheetId="545" r:id="rId93"/>
    <sheet name="様式D-3_012" sheetId="546" r:id="rId94"/>
    <sheet name="様式D-3_013" sheetId="547" r:id="rId95"/>
    <sheet name="様式D-3_014" sheetId="548" r:id="rId96"/>
    <sheet name="様式D-3_015" sheetId="549" r:id="rId97"/>
    <sheet name="様式D-3_016" sheetId="550" r:id="rId98"/>
    <sheet name="様式D-3_017" sheetId="551" r:id="rId99"/>
    <sheet name="様式D-3_018" sheetId="552" r:id="rId100"/>
    <sheet name="様式D-3_019" sheetId="553" r:id="rId101"/>
    <sheet name="様式D-3_020" sheetId="554" r:id="rId102"/>
    <sheet name="様式D-3_021" sheetId="555" r:id="rId103"/>
    <sheet name="様式D-3_022" sheetId="556" r:id="rId104"/>
    <sheet name="様式D-3_023" sheetId="557" r:id="rId105"/>
    <sheet name="様式D-3_024" sheetId="558" r:id="rId106"/>
    <sheet name="様式D-3_025" sheetId="559" r:id="rId107"/>
    <sheet name="様式D-3_026" sheetId="560" r:id="rId108"/>
    <sheet name="様式D-3_027" sheetId="561" r:id="rId109"/>
    <sheet name="様式D-3_028" sheetId="562" r:id="rId110"/>
    <sheet name="様式D-3_029" sheetId="563" r:id="rId111"/>
    <sheet name="様式D-3_030" sheetId="564" r:id="rId112"/>
    <sheet name="様式D-3_031" sheetId="565" r:id="rId113"/>
    <sheet name="様式D-3_032" sheetId="566" r:id="rId114"/>
    <sheet name="様式D-3_033" sheetId="567" r:id="rId115"/>
    <sheet name="様式D-3_034" sheetId="568" r:id="rId116"/>
    <sheet name="様式D-3_035" sheetId="569" r:id="rId117"/>
    <sheet name="様式D-3_036" sheetId="570" r:id="rId118"/>
    <sheet name="様式D-3_037" sheetId="571" r:id="rId119"/>
    <sheet name="様式D-3_038" sheetId="572" r:id="rId120"/>
    <sheet name="様式D-3_039" sheetId="573" r:id="rId121"/>
    <sheet name="様式D-3_040" sheetId="574" r:id="rId122"/>
    <sheet name="様式D-3_041" sheetId="575" r:id="rId123"/>
    <sheet name="様式D-3_042" sheetId="576" r:id="rId124"/>
    <sheet name="様式D-3_043" sheetId="577" r:id="rId125"/>
    <sheet name="様式D-3_044" sheetId="578" r:id="rId126"/>
    <sheet name="様式D-3_045" sheetId="579" r:id="rId127"/>
    <sheet name="様式D-3_046" sheetId="580" r:id="rId128"/>
    <sheet name="様式D-3_PE" sheetId="581" r:id="rId129"/>
    <sheet name="様式E" sheetId="64" r:id="rId130"/>
    <sheet name="様式F" sheetId="533" r:id="rId131"/>
    <sheet name="様式G" sheetId="95" r:id="rId132"/>
    <sheet name="(参考)リスト" sheetId="74" r:id="rId133"/>
  </sheets>
  <externalReferences>
    <externalReference r:id="rId134"/>
    <externalReference r:id="rId135"/>
  </externalReferences>
  <definedNames>
    <definedName name="_xlnm.Print_Area" localSheetId="132">'(参考)リスト'!$A$3:$K$84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'様式A-2'!$B$3:$AN$45</definedName>
    <definedName name="_xlnm.Print_Area" localSheetId="5">'様式A-2 (2)'!$B$3:$AN$45</definedName>
    <definedName name="_xlnm.Print_Area" localSheetId="6">'様式A-3'!$B$3:$AI$18</definedName>
    <definedName name="_xlnm.Print_Area" localSheetId="7">'様式A-3 (2)'!$B$3:$AI$18</definedName>
    <definedName name="_xlnm.Print_Area" localSheetId="8">'様式A-3 (3)'!$B$3:$AI$18</definedName>
    <definedName name="_xlnm.Print_Area" localSheetId="9">'様式A-3 (4)'!$B$3:$AI$18</definedName>
    <definedName name="_xlnm.Print_Area" localSheetId="10">'様式B (1)'!$B$2:$Z$33</definedName>
    <definedName name="_xlnm.Print_Area" localSheetId="11">'様式B (2)'!$B$2:$Z$33</definedName>
    <definedName name="_xlnm.Print_Area" localSheetId="12">'様式B (3)'!$B$2:$Z$33</definedName>
    <definedName name="_xlnm.Print_Area" localSheetId="13">'様式B (4)'!$B$2:$AA$33</definedName>
    <definedName name="_xlnm.Print_Area" localSheetId="14">'様式B (5)'!$B$2:$AA$33</definedName>
    <definedName name="_xlnm.Print_Area" localSheetId="15">'様式B (6)'!$B$2:$AA$33</definedName>
    <definedName name="_xlnm.Print_Area" localSheetId="16">'様式B (7)'!$B$2:$AA$33</definedName>
    <definedName name="_xlnm.Print_Area" localSheetId="17">'様式C-1-1 (1)'!$B$2:$Y$48</definedName>
    <definedName name="_xlnm.Print_Area" localSheetId="18">'様式C-1-1 (2)'!$B$2:$Y$48</definedName>
    <definedName name="_xlnm.Print_Area" localSheetId="19">'様式C-1-1 (3)'!$B$2:$Y$48</definedName>
    <definedName name="_xlnm.Print_Area" localSheetId="20">'様式C-1-2 (1)'!$B$2:$X$46</definedName>
    <definedName name="_xlnm.Print_Area" localSheetId="21">'様式C-1-2 (2)'!$B$2:$X$46</definedName>
    <definedName name="_xlnm.Print_Area" localSheetId="22">'様式C-1-2 (3)'!$B$2:$X$46</definedName>
    <definedName name="_xlnm.Print_Area" localSheetId="23">'様式C-1-2 (4)'!$B$2:$X$46</definedName>
    <definedName name="_xlnm.Print_Area" localSheetId="24">'様式C-2'!$B$2:$Z$23</definedName>
    <definedName name="_xlnm.Print_Area" localSheetId="25">'様式D-1-1 P001'!$B$2:$W$30</definedName>
    <definedName name="_xlnm.Print_Area" localSheetId="26">'様式D-1-1 P002'!$B$2:$W$30</definedName>
    <definedName name="_xlnm.Print_Area" localSheetId="27">'様式D-1-1 P003'!$B$2:$W$30</definedName>
    <definedName name="_xlnm.Print_Area" localSheetId="28">'様式D-1-1 P004'!$B$2:$W$30</definedName>
    <definedName name="_xlnm.Print_Area" localSheetId="29">'様式D-1-1 P005'!$B$2:$W$30</definedName>
    <definedName name="_xlnm.Print_Area" localSheetId="30">'様式D-1-1 P006'!$B$2:$W$30</definedName>
    <definedName name="_xlnm.Print_Area" localSheetId="31">'様式D-1-1 P007'!$B$2:$W$30</definedName>
    <definedName name="_xlnm.Print_Area" localSheetId="32">'様式D-1-1 P008'!$B$2:$W$30</definedName>
    <definedName name="_xlnm.Print_Area" localSheetId="33">'様式D-1-1 P009'!$B$2:$W$30</definedName>
    <definedName name="_xlnm.Print_Area" localSheetId="34">'様式D-1-1 P010'!$B$2:$W$30</definedName>
    <definedName name="_xlnm.Print_Area" localSheetId="35">'様式D-1-1 P011'!$B$2:$W$30</definedName>
    <definedName name="_xlnm.Print_Area" localSheetId="36">'様式D-1-1 P012'!$B$2:$W$30</definedName>
    <definedName name="_xlnm.Print_Area" localSheetId="37">'様式D-1-1 P013'!$B$2:$W$30</definedName>
    <definedName name="_xlnm.Print_Area" localSheetId="38">'様式D-1-1 P014'!$B$2:$W$30</definedName>
    <definedName name="_xlnm.Print_Area" localSheetId="39">'様式D-1-1 P015'!$B$2:$W$30</definedName>
    <definedName name="_xlnm.Print_Area" localSheetId="40">'様式D-1-1 P016'!$B$2:$W$30</definedName>
    <definedName name="_xlnm.Print_Area" localSheetId="41">'様式D-1-1 P017'!$B$2:$W$30</definedName>
    <definedName name="_xlnm.Print_Area" localSheetId="42">'様式D-1-1 P018'!$B$2:$W$30</definedName>
    <definedName name="_xlnm.Print_Area" localSheetId="43">'様式D-1-1 P019'!$B$2:$W$30</definedName>
    <definedName name="_xlnm.Print_Area" localSheetId="44">'様式D-1-1 P020'!$B$2:$W$30</definedName>
    <definedName name="_xlnm.Print_Area" localSheetId="45">'様式D-1-1 P021'!$B$2:$W$30</definedName>
    <definedName name="_xlnm.Print_Area" localSheetId="46">'様式D-1-1 P022'!$B$2:$W$30</definedName>
    <definedName name="_xlnm.Print_Area" localSheetId="47">'様式D-1-1 P023'!$B$2:$W$30</definedName>
    <definedName name="_xlnm.Print_Area" localSheetId="48">'様式D-1-1 P024'!$B$2:$W$30</definedName>
    <definedName name="_xlnm.Print_Area" localSheetId="49">'様式D-1-1 P025'!$B$2:$W$30</definedName>
    <definedName name="_xlnm.Print_Area" localSheetId="50">'様式D-1-2 P001'!$B$2:$Y$41</definedName>
    <definedName name="_xlnm.Print_Area" localSheetId="51">'様式D-1-2 P002'!$B$2:$Y$41</definedName>
    <definedName name="_xlnm.Print_Area" localSheetId="52">'様式D-1-2 P003'!$B$2:$Y$41</definedName>
    <definedName name="_xlnm.Print_Area" localSheetId="53">'様式D-1-2 P004'!$B$2:$Y$41</definedName>
    <definedName name="_xlnm.Print_Area" localSheetId="54">'様式D-1-2 P005'!$B$2:$Y$41</definedName>
    <definedName name="_xlnm.Print_Area" localSheetId="55">'様式D-1-2 P006'!$B$2:$Y$41</definedName>
    <definedName name="_xlnm.Print_Area" localSheetId="56">'様式D-1-2 P007'!$B$2:$Y$41</definedName>
    <definedName name="_xlnm.Print_Area" localSheetId="57">'様式D-1-2 P008'!$B$2:$Y$41</definedName>
    <definedName name="_xlnm.Print_Area" localSheetId="58">'様式D-1-2 P009'!$B$2:$Y$41</definedName>
    <definedName name="_xlnm.Print_Area" localSheetId="59">'様式D-1-2 P010'!$B$2:$Y$41</definedName>
    <definedName name="_xlnm.Print_Area" localSheetId="60">'様式D-1-2 P011'!$B$2:$Y$41</definedName>
    <definedName name="_xlnm.Print_Area" localSheetId="61">'様式D-1-2 P012'!$B$2:$Y$41</definedName>
    <definedName name="_xlnm.Print_Area" localSheetId="62">'様式D-1-2 P013'!$B$2:$Y$41</definedName>
    <definedName name="_xlnm.Print_Area" localSheetId="63">'様式D-1-2 P014'!$B$2:$Y$41</definedName>
    <definedName name="_xlnm.Print_Area" localSheetId="64">'様式D-1-2 P015'!$B$2:$Y$41</definedName>
    <definedName name="_xlnm.Print_Area" localSheetId="65">'様式D-1-2 P016'!$B$2:$Y$41</definedName>
    <definedName name="_xlnm.Print_Area" localSheetId="66">'様式D-1-2 P017'!$B$2:$Y$41</definedName>
    <definedName name="_xlnm.Print_Area" localSheetId="67">'様式D-1-2 P018'!$B$2:$Y$41</definedName>
    <definedName name="_xlnm.Print_Area" localSheetId="68">'様式D-1-2 P019'!$B$2:$Y$41</definedName>
    <definedName name="_xlnm.Print_Area" localSheetId="69">'様式D-2-1 (1)'!$B$3:$AI$18</definedName>
    <definedName name="_xlnm.Print_Area" localSheetId="70">'様式D-2-1 (2)'!$B$3:$AI$18</definedName>
    <definedName name="_xlnm.Print_Area" localSheetId="71">'様式D-2-1 (3)'!$B$3:$AI$18</definedName>
    <definedName name="_xlnm.Print_Area" localSheetId="72">'様式D-2-1 (4)'!$B$3:$AI$18</definedName>
    <definedName name="_xlnm.Print_Area" localSheetId="73">'様式D-2-1 (5)'!$B$3:$AI$18</definedName>
    <definedName name="_xlnm.Print_Area" localSheetId="74">'様式D-2-1 (6)'!$B$3:$AI$18</definedName>
    <definedName name="_xlnm.Print_Area" localSheetId="75">'様式D-2-1 (7)'!$B$3:$AI$18</definedName>
    <definedName name="_xlnm.Print_Area" localSheetId="77">'様式D-2-1´ (2)'!$B$3:$AI$18</definedName>
    <definedName name="_xlnm.Print_Area" localSheetId="78">'様式D-2-1´ (3)'!$B$3:$AI$18</definedName>
    <definedName name="_xlnm.Print_Area" localSheetId="79">'様式D-2-1´ (4)'!$B$3:$AI$18</definedName>
    <definedName name="_xlnm.Print_Area" localSheetId="80">'様式D-2-1´ (5)'!$B$3:$AI$18</definedName>
    <definedName name="_xlnm.Print_Area" localSheetId="76">'様式D-2-1´(1)'!$B$3:$AI$18</definedName>
    <definedName name="_xlnm.Print_Area" localSheetId="82">'様式D-3_001'!$A$3:$AO$45</definedName>
    <definedName name="_xlnm.Print_Area" localSheetId="83">'様式D-3_002'!$A$3:$AO$45</definedName>
    <definedName name="_xlnm.Print_Area" localSheetId="84">'様式D-3_003'!$A$3:$AO$45</definedName>
    <definedName name="_xlnm.Print_Area" localSheetId="85">'様式D-3_004'!$A$3:$AO$45</definedName>
    <definedName name="_xlnm.Print_Area" localSheetId="86">'様式D-3_005'!$A$3:$AO$45</definedName>
    <definedName name="_xlnm.Print_Area" localSheetId="87">'様式D-3_006'!$A$3:$AO$45</definedName>
    <definedName name="_xlnm.Print_Area" localSheetId="88">'様式D-3_007'!$A$3:$AO$45</definedName>
    <definedName name="_xlnm.Print_Area" localSheetId="89">'様式D-3_008'!$A$3:$AO$45</definedName>
    <definedName name="_xlnm.Print_Area" localSheetId="90">'様式D-3_009'!$A$3:$AO$45</definedName>
    <definedName name="_xlnm.Print_Area" localSheetId="91">'様式D-3_010'!$A$3:$AO$45</definedName>
    <definedName name="_xlnm.Print_Area" localSheetId="92">'様式D-3_011'!$A$3:$AO$45</definedName>
    <definedName name="_xlnm.Print_Area" localSheetId="93">'様式D-3_012'!$A$3:$AO$45</definedName>
    <definedName name="_xlnm.Print_Area" localSheetId="94">'様式D-3_013'!$A$3:$AO$45</definedName>
    <definedName name="_xlnm.Print_Area" localSheetId="95">'様式D-3_014'!$A$3:$AO$45</definedName>
    <definedName name="_xlnm.Print_Area" localSheetId="96">'様式D-3_015'!$A$3:$AO$45</definedName>
    <definedName name="_xlnm.Print_Area" localSheetId="97">'様式D-3_016'!$A$3:$AO$45</definedName>
    <definedName name="_xlnm.Print_Area" localSheetId="98">'様式D-3_017'!$A$3:$AO$45</definedName>
    <definedName name="_xlnm.Print_Area" localSheetId="99">'様式D-3_018'!$A$3:$AO$45</definedName>
    <definedName name="_xlnm.Print_Area" localSheetId="100">'様式D-3_019'!$A$3:$AO$45</definedName>
    <definedName name="_xlnm.Print_Area" localSheetId="101">'様式D-3_020'!$A$3:$AO$45</definedName>
    <definedName name="_xlnm.Print_Area" localSheetId="102">'様式D-3_021'!$A$3:$AO$45</definedName>
    <definedName name="_xlnm.Print_Area" localSheetId="103">'様式D-3_022'!$A$3:$AO$45</definedName>
    <definedName name="_xlnm.Print_Area" localSheetId="104">'様式D-3_023'!$A$3:$AO$45</definedName>
    <definedName name="_xlnm.Print_Area" localSheetId="105">'様式D-3_024'!$A$3:$AO$45</definedName>
    <definedName name="_xlnm.Print_Area" localSheetId="106">'様式D-3_025'!$A$3:$AO$45</definedName>
    <definedName name="_xlnm.Print_Area" localSheetId="107">'様式D-3_026'!$A$3:$AO$45</definedName>
    <definedName name="_xlnm.Print_Area" localSheetId="108">'様式D-3_027'!$A$3:$AO$45</definedName>
    <definedName name="_xlnm.Print_Area" localSheetId="109">'様式D-3_028'!$A$3:$AO$45</definedName>
    <definedName name="_xlnm.Print_Area" localSheetId="110">'様式D-3_029'!$A$3:$AO$45</definedName>
    <definedName name="_xlnm.Print_Area" localSheetId="111">'様式D-3_030'!$A$3:$AO$45</definedName>
    <definedName name="_xlnm.Print_Area" localSheetId="112">'様式D-3_031'!$A$3:$AO$45</definedName>
    <definedName name="_xlnm.Print_Area" localSheetId="113">'様式D-3_032'!$A$3:$AO$45</definedName>
    <definedName name="_xlnm.Print_Area" localSheetId="114">'様式D-3_033'!$A$3:$AO$45</definedName>
    <definedName name="_xlnm.Print_Area" localSheetId="115">'様式D-3_034'!$A$3:$AO$45</definedName>
    <definedName name="_xlnm.Print_Area" localSheetId="116">'様式D-3_035'!$A$3:$AO$45</definedName>
    <definedName name="_xlnm.Print_Area" localSheetId="117">'様式D-3_036'!$A$3:$AO$45</definedName>
    <definedName name="_xlnm.Print_Area" localSheetId="118">'様式D-3_037'!$A$3:$AO$45</definedName>
    <definedName name="_xlnm.Print_Area" localSheetId="119">'様式D-3_038'!$A$3:$AO$45</definedName>
    <definedName name="_xlnm.Print_Area" localSheetId="120">'様式D-3_039'!$A$3:$AO$45</definedName>
    <definedName name="_xlnm.Print_Area" localSheetId="121">'様式D-3_040'!$A$3:$AO$45</definedName>
    <definedName name="_xlnm.Print_Area" localSheetId="122">'様式D-3_041'!$A$3:$AO$45</definedName>
    <definedName name="_xlnm.Print_Area" localSheetId="123">'様式D-3_042'!$A$3:$AO$45</definedName>
    <definedName name="_xlnm.Print_Area" localSheetId="124">'様式D-3_043'!$A$3:$AO$45</definedName>
    <definedName name="_xlnm.Print_Area" localSheetId="125">'様式D-3_044'!$A$3:$AO$45</definedName>
    <definedName name="_xlnm.Print_Area" localSheetId="126">'様式D-3_045'!$A$3:$AO$45</definedName>
    <definedName name="_xlnm.Print_Area" localSheetId="127">'様式D-3_046'!$A$3:$AO$45</definedName>
    <definedName name="_xlnm.Print_Area" localSheetId="128">'様式D-3_PE'!$A$3:$AO$45</definedName>
    <definedName name="_xlnm.Print_Area" localSheetId="81">'様式D-3_PS'!$A$3:$AO$45</definedName>
    <definedName name="_xlnm.Print_Area" localSheetId="129">様式E!$B$2:$BK$21</definedName>
    <definedName name="_xlnm.Print_Area" localSheetId="130">様式F!$A$1:$AB$93</definedName>
    <definedName name="_xlnm.Print_Area" localSheetId="131">様式G!$B$2:$Z$15</definedName>
    <definedName name="_xlnm.Print_Titles" localSheetId="4">'様式A-2'!$3:$9</definedName>
    <definedName name="_xlnm.Print_Titles" localSheetId="5">'様式A-2 (2)'!$3:$9</definedName>
    <definedName name="_xlnm.Print_Titles" localSheetId="25">'様式D-1-1 P001'!$B:$W,'様式D-1-1 P001'!$2:$4</definedName>
    <definedName name="_xlnm.Print_Titles" localSheetId="26">'様式D-1-1 P002'!$B:$W,'様式D-1-1 P002'!$2:$4</definedName>
    <definedName name="_xlnm.Print_Titles" localSheetId="27">'様式D-1-1 P003'!$B:$W,'様式D-1-1 P003'!$2:$4</definedName>
    <definedName name="_xlnm.Print_Titles" localSheetId="28">'様式D-1-1 P004'!$B:$W,'様式D-1-1 P004'!$2:$4</definedName>
    <definedName name="_xlnm.Print_Titles" localSheetId="29">'様式D-1-1 P005'!$B:$W,'様式D-1-1 P005'!$2:$4</definedName>
    <definedName name="_xlnm.Print_Titles" localSheetId="30">'様式D-1-1 P006'!$B:$W,'様式D-1-1 P006'!$2:$4</definedName>
    <definedName name="_xlnm.Print_Titles" localSheetId="31">'様式D-1-1 P007'!$B:$W,'様式D-1-1 P007'!$2:$4</definedName>
    <definedName name="_xlnm.Print_Titles" localSheetId="32">'様式D-1-1 P008'!$B:$W,'様式D-1-1 P008'!$2:$4</definedName>
    <definedName name="_xlnm.Print_Titles" localSheetId="33">'様式D-1-1 P009'!$B:$W,'様式D-1-1 P009'!$2:$4</definedName>
    <definedName name="_xlnm.Print_Titles" localSheetId="34">'様式D-1-1 P010'!$B:$W,'様式D-1-1 P010'!$2:$4</definedName>
    <definedName name="_xlnm.Print_Titles" localSheetId="35">'様式D-1-1 P011'!$B:$W,'様式D-1-1 P011'!$2:$4</definedName>
    <definedName name="_xlnm.Print_Titles" localSheetId="36">'様式D-1-1 P012'!$B:$W,'様式D-1-1 P012'!$2:$4</definedName>
    <definedName name="_xlnm.Print_Titles" localSheetId="37">'様式D-1-1 P013'!$B:$W,'様式D-1-1 P013'!$2:$4</definedName>
    <definedName name="_xlnm.Print_Titles" localSheetId="38">'様式D-1-1 P014'!$B:$W,'様式D-1-1 P014'!$2:$4</definedName>
    <definedName name="_xlnm.Print_Titles" localSheetId="39">'様式D-1-1 P015'!$B:$W,'様式D-1-1 P015'!$2:$4</definedName>
    <definedName name="_xlnm.Print_Titles" localSheetId="40">'様式D-1-1 P016'!$B:$W,'様式D-1-1 P016'!$2:$4</definedName>
    <definedName name="_xlnm.Print_Titles" localSheetId="41">'様式D-1-1 P017'!$B:$W,'様式D-1-1 P017'!$2:$4</definedName>
    <definedName name="_xlnm.Print_Titles" localSheetId="42">'様式D-1-1 P018'!$B:$W,'様式D-1-1 P018'!$2:$4</definedName>
    <definedName name="_xlnm.Print_Titles" localSheetId="43">'様式D-1-1 P019'!$B:$W,'様式D-1-1 P019'!$2:$4</definedName>
    <definedName name="_xlnm.Print_Titles" localSheetId="44">'様式D-1-1 P020'!$B:$W,'様式D-1-1 P020'!$2:$4</definedName>
    <definedName name="_xlnm.Print_Titles" localSheetId="45">'様式D-1-1 P021'!$B:$W,'様式D-1-1 P021'!$2:$4</definedName>
    <definedName name="_xlnm.Print_Titles" localSheetId="46">'様式D-1-1 P022'!$B:$W,'様式D-1-1 P022'!$2:$4</definedName>
    <definedName name="_xlnm.Print_Titles" localSheetId="47">'様式D-1-1 P023'!$B:$W,'様式D-1-1 P023'!$2:$4</definedName>
    <definedName name="_xlnm.Print_Titles" localSheetId="48">'様式D-1-1 P024'!$B:$W,'様式D-1-1 P024'!$2:$4</definedName>
    <definedName name="_xlnm.Print_Titles" localSheetId="49">'様式D-1-1 P025'!$B:$W,'様式D-1-1 P025'!$2:$4</definedName>
    <definedName name="_xlnm.Print_Titles" localSheetId="50">'様式D-1-2 P001'!$B:$Y,'様式D-1-2 P001'!$2:$8</definedName>
    <definedName name="_xlnm.Print_Titles" localSheetId="51">'様式D-1-2 P002'!$B:$Y,'様式D-1-2 P002'!$2:$8</definedName>
    <definedName name="_xlnm.Print_Titles" localSheetId="52">'様式D-1-2 P003'!$B:$Y,'様式D-1-2 P003'!$2:$8</definedName>
    <definedName name="_xlnm.Print_Titles" localSheetId="53">'様式D-1-2 P004'!$B:$Y,'様式D-1-2 P004'!$2:$8</definedName>
    <definedName name="_xlnm.Print_Titles" localSheetId="54">'様式D-1-2 P005'!$B:$Y,'様式D-1-2 P005'!$2:$8</definedName>
    <definedName name="_xlnm.Print_Titles" localSheetId="55">'様式D-1-2 P006'!$B:$Y,'様式D-1-2 P006'!$2:$8</definedName>
    <definedName name="_xlnm.Print_Titles" localSheetId="56">'様式D-1-2 P007'!$B:$Y,'様式D-1-2 P007'!$2:$8</definedName>
    <definedName name="_xlnm.Print_Titles" localSheetId="57">'様式D-1-2 P008'!$B:$Y,'様式D-1-2 P008'!$2:$8</definedName>
    <definedName name="_xlnm.Print_Titles" localSheetId="58">'様式D-1-2 P009'!$B:$Y,'様式D-1-2 P009'!$2:$8</definedName>
    <definedName name="_xlnm.Print_Titles" localSheetId="59">'様式D-1-2 P010'!$B:$Y,'様式D-1-2 P010'!$2:$8</definedName>
    <definedName name="_xlnm.Print_Titles" localSheetId="60">'様式D-1-2 P011'!$B:$Y,'様式D-1-2 P011'!$2:$8</definedName>
    <definedName name="_xlnm.Print_Titles" localSheetId="61">'様式D-1-2 P012'!$B:$Y,'様式D-1-2 P012'!$2:$8</definedName>
    <definedName name="_xlnm.Print_Titles" localSheetId="62">'様式D-1-2 P013'!$B:$Y,'様式D-1-2 P013'!$2:$8</definedName>
    <definedName name="_xlnm.Print_Titles" localSheetId="63">'様式D-1-2 P014'!$B:$Y,'様式D-1-2 P014'!$2:$8</definedName>
    <definedName name="_xlnm.Print_Titles" localSheetId="64">'様式D-1-2 P015'!$B:$Y,'様式D-1-2 P015'!$2:$8</definedName>
    <definedName name="_xlnm.Print_Titles" localSheetId="65">'様式D-1-2 P016'!$B:$Y,'様式D-1-2 P016'!$2:$8</definedName>
    <definedName name="_xlnm.Print_Titles" localSheetId="66">'様式D-1-2 P017'!$B:$Y,'様式D-1-2 P017'!$2:$8</definedName>
    <definedName name="_xlnm.Print_Titles" localSheetId="67">'様式D-1-2 P018'!$B:$Y,'様式D-1-2 P018'!$2:$8</definedName>
    <definedName name="_xlnm.Print_Titles" localSheetId="68">'様式D-1-2 P019'!$B:$Y,'様式D-1-2 P019'!$2:$8</definedName>
    <definedName name="_xlnm.Print_Titles" localSheetId="82">'様式D-3_001'!$B:$AO,'様式D-3_001'!$3:$5</definedName>
    <definedName name="_xlnm.Print_Titles" localSheetId="83">'様式D-3_002'!$B:$AO,'様式D-3_002'!$3:$5</definedName>
    <definedName name="_xlnm.Print_Titles" localSheetId="84">'様式D-3_003'!$B:$AO,'様式D-3_003'!$3:$5</definedName>
    <definedName name="_xlnm.Print_Titles" localSheetId="85">'様式D-3_004'!$B:$AO,'様式D-3_004'!$3:$5</definedName>
    <definedName name="_xlnm.Print_Titles" localSheetId="86">'様式D-3_005'!$B:$AO,'様式D-3_005'!$3:$5</definedName>
    <definedName name="_xlnm.Print_Titles" localSheetId="87">'様式D-3_006'!$B:$AO,'様式D-3_006'!$3:$5</definedName>
    <definedName name="_xlnm.Print_Titles" localSheetId="88">'様式D-3_007'!$B:$AO,'様式D-3_007'!$3:$5</definedName>
    <definedName name="_xlnm.Print_Titles" localSheetId="89">'様式D-3_008'!$B:$AO,'様式D-3_008'!$3:$5</definedName>
    <definedName name="_xlnm.Print_Titles" localSheetId="90">'様式D-3_009'!$B:$AO,'様式D-3_009'!$3:$5</definedName>
    <definedName name="_xlnm.Print_Titles" localSheetId="91">'様式D-3_010'!$B:$AO,'様式D-3_010'!$3:$5</definedName>
    <definedName name="_xlnm.Print_Titles" localSheetId="92">'様式D-3_011'!$B:$AO,'様式D-3_011'!$3:$5</definedName>
    <definedName name="_xlnm.Print_Titles" localSheetId="93">'様式D-3_012'!$B:$AO,'様式D-3_012'!$3:$5</definedName>
    <definedName name="_xlnm.Print_Titles" localSheetId="94">'様式D-3_013'!$B:$AO,'様式D-3_013'!$3:$5</definedName>
    <definedName name="_xlnm.Print_Titles" localSheetId="95">'様式D-3_014'!$B:$AO,'様式D-3_014'!$3:$5</definedName>
    <definedName name="_xlnm.Print_Titles" localSheetId="96">'様式D-3_015'!$B:$AO,'様式D-3_015'!$3:$5</definedName>
    <definedName name="_xlnm.Print_Titles" localSheetId="97">'様式D-3_016'!$B:$AO,'様式D-3_016'!$3:$5</definedName>
    <definedName name="_xlnm.Print_Titles" localSheetId="98">'様式D-3_017'!$B:$AO,'様式D-3_017'!$3:$5</definedName>
    <definedName name="_xlnm.Print_Titles" localSheetId="99">'様式D-3_018'!$B:$AO,'様式D-3_018'!$3:$5</definedName>
    <definedName name="_xlnm.Print_Titles" localSheetId="100">'様式D-3_019'!$B:$AO,'様式D-3_019'!$3:$5</definedName>
    <definedName name="_xlnm.Print_Titles" localSheetId="101">'様式D-3_020'!$B:$AO,'様式D-3_020'!$3:$5</definedName>
    <definedName name="_xlnm.Print_Titles" localSheetId="102">'様式D-3_021'!$B:$AO,'様式D-3_021'!$3:$5</definedName>
    <definedName name="_xlnm.Print_Titles" localSheetId="103">'様式D-3_022'!$B:$AO,'様式D-3_022'!$3:$5</definedName>
    <definedName name="_xlnm.Print_Titles" localSheetId="104">'様式D-3_023'!$B:$AO,'様式D-3_023'!$3:$5</definedName>
    <definedName name="_xlnm.Print_Titles" localSheetId="105">'様式D-3_024'!$B:$AO,'様式D-3_024'!$3:$5</definedName>
    <definedName name="_xlnm.Print_Titles" localSheetId="106">'様式D-3_025'!$B:$AO,'様式D-3_025'!$3:$5</definedName>
    <definedName name="_xlnm.Print_Titles" localSheetId="107">'様式D-3_026'!$B:$AO,'様式D-3_026'!$3:$5</definedName>
    <definedName name="_xlnm.Print_Titles" localSheetId="108">'様式D-3_027'!$B:$AO,'様式D-3_027'!$3:$5</definedName>
    <definedName name="_xlnm.Print_Titles" localSheetId="109">'様式D-3_028'!$B:$AO,'様式D-3_028'!$3:$5</definedName>
    <definedName name="_xlnm.Print_Titles" localSheetId="110">'様式D-3_029'!$B:$AO,'様式D-3_029'!$3:$5</definedName>
    <definedName name="_xlnm.Print_Titles" localSheetId="111">'様式D-3_030'!$B:$AO,'様式D-3_030'!$3:$5</definedName>
    <definedName name="_xlnm.Print_Titles" localSheetId="112">'様式D-3_031'!$B:$AO,'様式D-3_031'!$3:$5</definedName>
    <definedName name="_xlnm.Print_Titles" localSheetId="113">'様式D-3_032'!$B:$AO,'様式D-3_032'!$3:$5</definedName>
    <definedName name="_xlnm.Print_Titles" localSheetId="114">'様式D-3_033'!$B:$AO,'様式D-3_033'!$3:$5</definedName>
    <definedName name="_xlnm.Print_Titles" localSheetId="115">'様式D-3_034'!$B:$AO,'様式D-3_034'!$3:$5</definedName>
    <definedName name="_xlnm.Print_Titles" localSheetId="116">'様式D-3_035'!$B:$AO,'様式D-3_035'!$3:$5</definedName>
    <definedName name="_xlnm.Print_Titles" localSheetId="117">'様式D-3_036'!$B:$AO,'様式D-3_036'!$3:$5</definedName>
    <definedName name="_xlnm.Print_Titles" localSheetId="118">'様式D-3_037'!$B:$AO,'様式D-3_037'!$3:$5</definedName>
    <definedName name="_xlnm.Print_Titles" localSheetId="119">'様式D-3_038'!$B:$AO,'様式D-3_038'!$3:$5</definedName>
    <definedName name="_xlnm.Print_Titles" localSheetId="120">'様式D-3_039'!$B:$AO,'様式D-3_039'!$3:$5</definedName>
    <definedName name="_xlnm.Print_Titles" localSheetId="121">'様式D-3_040'!$B:$AO,'様式D-3_040'!$3:$5</definedName>
    <definedName name="_xlnm.Print_Titles" localSheetId="122">'様式D-3_041'!$B:$AO,'様式D-3_041'!$3:$5</definedName>
    <definedName name="_xlnm.Print_Titles" localSheetId="123">'様式D-3_042'!$B:$AO,'様式D-3_042'!$3:$5</definedName>
    <definedName name="_xlnm.Print_Titles" localSheetId="124">'様式D-3_043'!$B:$AO,'様式D-3_043'!$3:$5</definedName>
    <definedName name="_xlnm.Print_Titles" localSheetId="125">'様式D-3_044'!$B:$AO,'様式D-3_044'!$3:$5</definedName>
    <definedName name="_xlnm.Print_Titles" localSheetId="126">'様式D-3_045'!$B:$AO,'様式D-3_045'!$3:$5</definedName>
    <definedName name="_xlnm.Print_Titles" localSheetId="127">'様式D-3_046'!$B:$AO,'様式D-3_046'!$3:$5</definedName>
    <definedName name="_xlnm.Print_Titles" localSheetId="128">'様式D-3_PE'!$B:$AO,'様式D-3_PE'!$3:$5</definedName>
    <definedName name="_xlnm.Print_Titles" localSheetId="81">'様式D-3_PS'!$B:$AO,'様式D-3_PS'!$3:$5</definedName>
    <definedName name="_xlnm.Print_Titles" localSheetId="130">様式F!$1:$9</definedName>
    <definedName name="Z_D77EBD73_782E_4A63_AC37_29D349B4D009_.wvu.Cols" localSheetId="17" hidden="1">'様式C-1-1 (1)'!#REF!</definedName>
    <definedName name="Z_D77EBD73_782E_4A63_AC37_29D349B4D009_.wvu.Cols" localSheetId="18" hidden="1">'様式C-1-1 (2)'!#REF!</definedName>
    <definedName name="Z_D77EBD73_782E_4A63_AC37_29D349B4D009_.wvu.Cols" localSheetId="19" hidden="1">'様式C-1-1 (3)'!#REF!</definedName>
    <definedName name="Z_D77EBD73_782E_4A63_AC37_29D349B4D009_.wvu.Cols" localSheetId="20" hidden="1">'様式C-1-2 (1)'!#REF!</definedName>
    <definedName name="Z_D77EBD73_782E_4A63_AC37_29D349B4D009_.wvu.Cols" localSheetId="21" hidden="1">'様式C-1-2 (2)'!#REF!</definedName>
    <definedName name="Z_D77EBD73_782E_4A63_AC37_29D349B4D009_.wvu.Cols" localSheetId="22" hidden="1">'様式C-1-2 (3)'!#REF!</definedName>
    <definedName name="Z_D77EBD73_782E_4A63_AC37_29D349B4D009_.wvu.Cols" localSheetId="23" hidden="1">'様式C-1-2 (4)'!#REF!</definedName>
    <definedName name="Z_D77EBD73_782E_4A63_AC37_29D349B4D009_.wvu.Cols" localSheetId="24"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'様式A-2 (2)'!$B$3:$AN$9</definedName>
    <definedName name="Z_D77EBD73_782E_4A63_AC37_29D349B4D009_.wvu.PrintArea" localSheetId="6" hidden="1">'様式A-3'!$B$3:$AI$18</definedName>
    <definedName name="Z_D77EBD73_782E_4A63_AC37_29D349B4D009_.wvu.PrintArea" localSheetId="7" hidden="1">'様式A-3 (2)'!$B$3:$AI$18</definedName>
    <definedName name="Z_D77EBD73_782E_4A63_AC37_29D349B4D009_.wvu.PrintArea" localSheetId="8" hidden="1">'様式A-3 (3)'!$B$3:$AI$18</definedName>
    <definedName name="Z_D77EBD73_782E_4A63_AC37_29D349B4D009_.wvu.PrintArea" localSheetId="9" hidden="1">'様式A-3 (4)'!$B$3:$AI$18</definedName>
    <definedName name="Z_D77EBD73_782E_4A63_AC37_29D349B4D009_.wvu.PrintArea" localSheetId="10" hidden="1">'様式B (1)'!$B$20:$Z$29</definedName>
    <definedName name="Z_D77EBD73_782E_4A63_AC37_29D349B4D009_.wvu.PrintArea" localSheetId="11" hidden="1">'様式B (2)'!$B$20:$Z$29</definedName>
    <definedName name="Z_D77EBD73_782E_4A63_AC37_29D349B4D009_.wvu.PrintArea" localSheetId="12" hidden="1">'様式B (3)'!$B$20:$Z$29</definedName>
    <definedName name="Z_D77EBD73_782E_4A63_AC37_29D349B4D009_.wvu.PrintArea" localSheetId="13" hidden="1">'様式B (4)'!$B$20:$Z$29</definedName>
    <definedName name="Z_D77EBD73_782E_4A63_AC37_29D349B4D009_.wvu.PrintArea" localSheetId="14" hidden="1">'様式B (5)'!$B$20:$Z$29</definedName>
    <definedName name="Z_D77EBD73_782E_4A63_AC37_29D349B4D009_.wvu.PrintArea" localSheetId="15" hidden="1">'様式B (6)'!$B$20:$Z$29</definedName>
    <definedName name="Z_D77EBD73_782E_4A63_AC37_29D349B4D009_.wvu.PrintArea" localSheetId="16" hidden="1">'様式B (7)'!$B$20:$Z$29</definedName>
    <definedName name="Z_D77EBD73_782E_4A63_AC37_29D349B4D009_.wvu.PrintArea" localSheetId="17" hidden="1">'様式C-1-1 (1)'!$B$2:$X$46</definedName>
    <definedName name="Z_D77EBD73_782E_4A63_AC37_29D349B4D009_.wvu.PrintArea" localSheetId="18" hidden="1">'様式C-1-1 (2)'!$B$2:$X$46</definedName>
    <definedName name="Z_D77EBD73_782E_4A63_AC37_29D349B4D009_.wvu.PrintArea" localSheetId="19" hidden="1">'様式C-1-1 (3)'!$B$2:$X$46</definedName>
    <definedName name="Z_D77EBD73_782E_4A63_AC37_29D349B4D009_.wvu.PrintArea" localSheetId="20" hidden="1">'様式C-1-2 (1)'!#REF!</definedName>
    <definedName name="Z_D77EBD73_782E_4A63_AC37_29D349B4D009_.wvu.PrintArea" localSheetId="21" hidden="1">'様式C-1-2 (2)'!#REF!</definedName>
    <definedName name="Z_D77EBD73_782E_4A63_AC37_29D349B4D009_.wvu.PrintArea" localSheetId="22" hidden="1">'様式C-1-2 (3)'!#REF!</definedName>
    <definedName name="Z_D77EBD73_782E_4A63_AC37_29D349B4D009_.wvu.PrintArea" localSheetId="23" hidden="1">'様式C-1-2 (4)'!#REF!</definedName>
    <definedName name="Z_D77EBD73_782E_4A63_AC37_29D349B4D009_.wvu.PrintArea" localSheetId="24" hidden="1">'様式C-2'!$B$2:$Z$21</definedName>
    <definedName name="Z_D77EBD73_782E_4A63_AC37_29D349B4D009_.wvu.PrintArea" localSheetId="69" hidden="1">'様式D-2-1 (1)'!$B$3:$AI$18</definedName>
    <definedName name="Z_D77EBD73_782E_4A63_AC37_29D349B4D009_.wvu.PrintArea" localSheetId="70" hidden="1">'様式D-2-1 (2)'!$B$3:$AI$18</definedName>
    <definedName name="Z_D77EBD73_782E_4A63_AC37_29D349B4D009_.wvu.PrintArea" localSheetId="71" hidden="1">'様式D-2-1 (3)'!$B$3:$AI$18</definedName>
    <definedName name="Z_D77EBD73_782E_4A63_AC37_29D349B4D009_.wvu.PrintArea" localSheetId="72" hidden="1">'様式D-2-1 (4)'!$B$3:$AI$18</definedName>
    <definedName name="Z_D77EBD73_782E_4A63_AC37_29D349B4D009_.wvu.PrintArea" localSheetId="73" hidden="1">'様式D-2-1 (5)'!$B$3:$AI$18</definedName>
    <definedName name="Z_D77EBD73_782E_4A63_AC37_29D349B4D009_.wvu.PrintArea" localSheetId="74" hidden="1">'様式D-2-1 (6)'!$B$3:$AI$18</definedName>
    <definedName name="Z_D77EBD73_782E_4A63_AC37_29D349B4D009_.wvu.PrintArea" localSheetId="75" hidden="1">'様式D-2-1 (7)'!$B$3:$AI$18</definedName>
    <definedName name="Z_D77EBD73_782E_4A63_AC37_29D349B4D009_.wvu.PrintArea" localSheetId="77" hidden="1">'様式D-2-1´ (2)'!$B$3:$AI$18</definedName>
    <definedName name="Z_D77EBD73_782E_4A63_AC37_29D349B4D009_.wvu.PrintArea" localSheetId="78" hidden="1">'様式D-2-1´ (3)'!$B$3:$AI$18</definedName>
    <definedName name="Z_D77EBD73_782E_4A63_AC37_29D349B4D009_.wvu.PrintArea" localSheetId="79" hidden="1">'様式D-2-1´ (4)'!$B$3:$AI$18</definedName>
    <definedName name="Z_D77EBD73_782E_4A63_AC37_29D349B4D009_.wvu.PrintArea" localSheetId="80" hidden="1">'様式D-2-1´ (5)'!$B$3:$AI$18</definedName>
    <definedName name="Z_D77EBD73_782E_4A63_AC37_29D349B4D009_.wvu.PrintArea" localSheetId="76" hidden="1">'様式D-2-1´(1)'!$B$3:$AI$18</definedName>
    <definedName name="Z_D77EBD73_782E_4A63_AC37_29D349B4D009_.wvu.PrintArea" localSheetId="82" hidden="1">'様式D-3_001'!$B$3:$AO$47</definedName>
    <definedName name="Z_D77EBD73_782E_4A63_AC37_29D349B4D009_.wvu.PrintArea" localSheetId="83" hidden="1">'様式D-3_002'!$B$3:$AO$47</definedName>
    <definedName name="Z_D77EBD73_782E_4A63_AC37_29D349B4D009_.wvu.PrintArea" localSheetId="84" hidden="1">'様式D-3_003'!$B$3:$AO$47</definedName>
    <definedName name="Z_D77EBD73_782E_4A63_AC37_29D349B4D009_.wvu.PrintArea" localSheetId="85" hidden="1">'様式D-3_004'!$B$3:$AO$47</definedName>
    <definedName name="Z_D77EBD73_782E_4A63_AC37_29D349B4D009_.wvu.PrintArea" localSheetId="86" hidden="1">'様式D-3_005'!$B$3:$AO$47</definedName>
    <definedName name="Z_D77EBD73_782E_4A63_AC37_29D349B4D009_.wvu.PrintArea" localSheetId="87" hidden="1">'様式D-3_006'!$B$3:$AO$47</definedName>
    <definedName name="Z_D77EBD73_782E_4A63_AC37_29D349B4D009_.wvu.PrintArea" localSheetId="88" hidden="1">'様式D-3_007'!$B$3:$AO$47</definedName>
    <definedName name="Z_D77EBD73_782E_4A63_AC37_29D349B4D009_.wvu.PrintArea" localSheetId="89" hidden="1">'様式D-3_008'!$B$3:$AO$47</definedName>
    <definedName name="Z_D77EBD73_782E_4A63_AC37_29D349B4D009_.wvu.PrintArea" localSheetId="90" hidden="1">'様式D-3_009'!$B$3:$AO$47</definedName>
    <definedName name="Z_D77EBD73_782E_4A63_AC37_29D349B4D009_.wvu.PrintArea" localSheetId="91" hidden="1">'様式D-3_010'!$B$3:$AO$47</definedName>
    <definedName name="Z_D77EBD73_782E_4A63_AC37_29D349B4D009_.wvu.PrintArea" localSheetId="92" hidden="1">'様式D-3_011'!$B$3:$AO$47</definedName>
    <definedName name="Z_D77EBD73_782E_4A63_AC37_29D349B4D009_.wvu.PrintArea" localSheetId="93" hidden="1">'様式D-3_012'!$B$3:$AO$47</definedName>
    <definedName name="Z_D77EBD73_782E_4A63_AC37_29D349B4D009_.wvu.PrintArea" localSheetId="94" hidden="1">'様式D-3_013'!$B$3:$AO$47</definedName>
    <definedName name="Z_D77EBD73_782E_4A63_AC37_29D349B4D009_.wvu.PrintArea" localSheetId="95" hidden="1">'様式D-3_014'!$B$3:$AO$47</definedName>
    <definedName name="Z_D77EBD73_782E_4A63_AC37_29D349B4D009_.wvu.PrintArea" localSheetId="96" hidden="1">'様式D-3_015'!$B$3:$AO$47</definedName>
    <definedName name="Z_D77EBD73_782E_4A63_AC37_29D349B4D009_.wvu.PrintArea" localSheetId="97" hidden="1">'様式D-3_016'!$B$3:$AO$47</definedName>
    <definedName name="Z_D77EBD73_782E_4A63_AC37_29D349B4D009_.wvu.PrintArea" localSheetId="98" hidden="1">'様式D-3_017'!$B$3:$AO$47</definedName>
    <definedName name="Z_D77EBD73_782E_4A63_AC37_29D349B4D009_.wvu.PrintArea" localSheetId="99" hidden="1">'様式D-3_018'!$B$3:$AO$47</definedName>
    <definedName name="Z_D77EBD73_782E_4A63_AC37_29D349B4D009_.wvu.PrintArea" localSheetId="100" hidden="1">'様式D-3_019'!$B$3:$AO$47</definedName>
    <definedName name="Z_D77EBD73_782E_4A63_AC37_29D349B4D009_.wvu.PrintArea" localSheetId="101" hidden="1">'様式D-3_020'!$B$3:$AO$47</definedName>
    <definedName name="Z_D77EBD73_782E_4A63_AC37_29D349B4D009_.wvu.PrintArea" localSheetId="102" hidden="1">'様式D-3_021'!$B$3:$AO$47</definedName>
    <definedName name="Z_D77EBD73_782E_4A63_AC37_29D349B4D009_.wvu.PrintArea" localSheetId="103" hidden="1">'様式D-3_022'!$B$3:$AO$47</definedName>
    <definedName name="Z_D77EBD73_782E_4A63_AC37_29D349B4D009_.wvu.PrintArea" localSheetId="104" hidden="1">'様式D-3_023'!$B$3:$AO$47</definedName>
    <definedName name="Z_D77EBD73_782E_4A63_AC37_29D349B4D009_.wvu.PrintArea" localSheetId="105" hidden="1">'様式D-3_024'!$B$3:$AO$47</definedName>
    <definedName name="Z_D77EBD73_782E_4A63_AC37_29D349B4D009_.wvu.PrintArea" localSheetId="106" hidden="1">'様式D-3_025'!$B$3:$AO$47</definedName>
    <definedName name="Z_D77EBD73_782E_4A63_AC37_29D349B4D009_.wvu.PrintArea" localSheetId="107" hidden="1">'様式D-3_026'!$B$3:$AO$47</definedName>
    <definedName name="Z_D77EBD73_782E_4A63_AC37_29D349B4D009_.wvu.PrintArea" localSheetId="108" hidden="1">'様式D-3_027'!$B$3:$AO$47</definedName>
    <definedName name="Z_D77EBD73_782E_4A63_AC37_29D349B4D009_.wvu.PrintArea" localSheetId="109" hidden="1">'様式D-3_028'!$B$3:$AO$47</definedName>
    <definedName name="Z_D77EBD73_782E_4A63_AC37_29D349B4D009_.wvu.PrintArea" localSheetId="110" hidden="1">'様式D-3_029'!$B$3:$AO$47</definedName>
    <definedName name="Z_D77EBD73_782E_4A63_AC37_29D349B4D009_.wvu.PrintArea" localSheetId="111" hidden="1">'様式D-3_030'!$B$3:$AO$47</definedName>
    <definedName name="Z_D77EBD73_782E_4A63_AC37_29D349B4D009_.wvu.PrintArea" localSheetId="112" hidden="1">'様式D-3_031'!$B$3:$AO$47</definedName>
    <definedName name="Z_D77EBD73_782E_4A63_AC37_29D349B4D009_.wvu.PrintArea" localSheetId="113" hidden="1">'様式D-3_032'!$B$3:$AO$47</definedName>
    <definedName name="Z_D77EBD73_782E_4A63_AC37_29D349B4D009_.wvu.PrintArea" localSheetId="114" hidden="1">'様式D-3_033'!$B$3:$AO$47</definedName>
    <definedName name="Z_D77EBD73_782E_4A63_AC37_29D349B4D009_.wvu.PrintArea" localSheetId="115" hidden="1">'様式D-3_034'!$B$3:$AO$47</definedName>
    <definedName name="Z_D77EBD73_782E_4A63_AC37_29D349B4D009_.wvu.PrintArea" localSheetId="116" hidden="1">'様式D-3_035'!$B$3:$AO$47</definedName>
    <definedName name="Z_D77EBD73_782E_4A63_AC37_29D349B4D009_.wvu.PrintArea" localSheetId="117" hidden="1">'様式D-3_036'!$B$3:$AO$47</definedName>
    <definedName name="Z_D77EBD73_782E_4A63_AC37_29D349B4D009_.wvu.PrintArea" localSheetId="118" hidden="1">'様式D-3_037'!$B$3:$AO$47</definedName>
    <definedName name="Z_D77EBD73_782E_4A63_AC37_29D349B4D009_.wvu.PrintArea" localSheetId="119" hidden="1">'様式D-3_038'!$B$3:$AO$47</definedName>
    <definedName name="Z_D77EBD73_782E_4A63_AC37_29D349B4D009_.wvu.PrintArea" localSheetId="120" hidden="1">'様式D-3_039'!$B$3:$AO$47</definedName>
    <definedName name="Z_D77EBD73_782E_4A63_AC37_29D349B4D009_.wvu.PrintArea" localSheetId="121" hidden="1">'様式D-3_040'!$B$3:$AO$47</definedName>
    <definedName name="Z_D77EBD73_782E_4A63_AC37_29D349B4D009_.wvu.PrintArea" localSheetId="122" hidden="1">'様式D-3_041'!$B$3:$AO$47</definedName>
    <definedName name="Z_D77EBD73_782E_4A63_AC37_29D349B4D009_.wvu.PrintArea" localSheetId="123" hidden="1">'様式D-3_042'!$B$3:$AO$47</definedName>
    <definedName name="Z_D77EBD73_782E_4A63_AC37_29D349B4D009_.wvu.PrintArea" localSheetId="124" hidden="1">'様式D-3_043'!$B$3:$AO$47</definedName>
    <definedName name="Z_D77EBD73_782E_4A63_AC37_29D349B4D009_.wvu.PrintArea" localSheetId="125" hidden="1">'様式D-3_044'!$B$3:$AO$47</definedName>
    <definedName name="Z_D77EBD73_782E_4A63_AC37_29D349B4D009_.wvu.PrintArea" localSheetId="126" hidden="1">'様式D-3_045'!$B$3:$AO$47</definedName>
    <definedName name="Z_D77EBD73_782E_4A63_AC37_29D349B4D009_.wvu.PrintArea" localSheetId="127" hidden="1">'様式D-3_046'!$B$3:$AO$47</definedName>
    <definedName name="Z_D77EBD73_782E_4A63_AC37_29D349B4D009_.wvu.PrintArea" localSheetId="128" hidden="1">'様式D-3_PE'!$B$3:$AO$47</definedName>
    <definedName name="Z_D77EBD73_782E_4A63_AC37_29D349B4D009_.wvu.PrintArea" localSheetId="81" hidden="1">'様式D-3_PS'!$B$3:$AO$47</definedName>
    <definedName name="Z_D77EBD73_782E_4A63_AC37_29D349B4D009_.wvu.PrintArea" localSheetId="131"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 i="359" l="1"/>
  <c r="T2" i="360"/>
  <c r="T2" i="361"/>
  <c r="T2" i="362"/>
  <c r="T2" i="363"/>
  <c r="T2" i="364"/>
  <c r="T2" i="365"/>
  <c r="T2" i="366"/>
  <c r="T2" i="367"/>
  <c r="T2" i="368"/>
  <c r="T2" i="369"/>
  <c r="T2" i="370"/>
  <c r="T2" i="371"/>
  <c r="T2" i="372"/>
  <c r="T2" i="373"/>
  <c r="T2" i="374"/>
  <c r="T2" i="375"/>
  <c r="T2" i="376"/>
  <c r="T2" i="377"/>
  <c r="T2" i="378"/>
  <c r="T2" i="379"/>
  <c r="T2" i="380"/>
  <c r="T2" i="381"/>
  <c r="T2" i="382"/>
  <c r="T2" i="358"/>
  <c r="AB57" i="533"/>
  <c r="V57" i="533"/>
  <c r="N57" i="533"/>
  <c r="L57" i="533"/>
  <c r="K57" i="533"/>
  <c r="Y56" i="533"/>
  <c r="U56" i="533"/>
  <c r="N56" i="533"/>
  <c r="X55" i="533"/>
  <c r="W55" i="533"/>
  <c r="AA54" i="533"/>
  <c r="Z54" i="533"/>
  <c r="W54" i="533"/>
  <c r="U54" i="533"/>
  <c r="G54" i="533"/>
  <c r="Z53" i="533"/>
  <c r="X53" i="533"/>
  <c r="J53" i="533"/>
  <c r="F53" i="533"/>
  <c r="AB52" i="533"/>
  <c r="M52" i="533"/>
  <c r="I52" i="533"/>
  <c r="H52" i="533"/>
  <c r="L51" i="533"/>
  <c r="K51" i="533"/>
  <c r="H51" i="533"/>
  <c r="N50" i="533"/>
  <c r="K50" i="533"/>
  <c r="J50" i="533"/>
  <c r="V49" i="533"/>
  <c r="N49" i="533"/>
  <c r="Y48" i="533"/>
  <c r="U48" i="533"/>
  <c r="X47" i="533"/>
  <c r="W47" i="533"/>
  <c r="W46" i="533"/>
  <c r="G46" i="533"/>
  <c r="C46" i="533"/>
  <c r="Y45" i="533"/>
  <c r="M45" i="533"/>
  <c r="J45" i="533"/>
  <c r="F45" i="533"/>
  <c r="B45" i="533"/>
  <c r="P44" i="533"/>
  <c r="I44" i="533"/>
  <c r="H44" i="533"/>
  <c r="V43" i="533"/>
  <c r="L43" i="533"/>
  <c r="Y42" i="533"/>
  <c r="V42" i="533"/>
  <c r="O42" i="533"/>
  <c r="Y41" i="533"/>
  <c r="M41" i="533"/>
  <c r="AB40" i="533"/>
  <c r="U40" i="533"/>
  <c r="G40" i="533"/>
  <c r="X39" i="533"/>
  <c r="J39" i="533"/>
  <c r="G39" i="533"/>
  <c r="AA38" i="533"/>
  <c r="V38" i="533"/>
  <c r="M38" i="533"/>
  <c r="J38" i="533"/>
  <c r="C38" i="533"/>
  <c r="B38" i="533"/>
  <c r="Y37" i="533"/>
  <c r="M37" i="533"/>
  <c r="F37" i="533"/>
  <c r="B37" i="533"/>
  <c r="AB36" i="533"/>
  <c r="P36" i="533"/>
  <c r="I36" i="533"/>
  <c r="V35" i="533"/>
  <c r="G35" i="533"/>
  <c r="Y34" i="533"/>
  <c r="V34" i="533"/>
  <c r="K34" i="533"/>
  <c r="Y33" i="533"/>
  <c r="N33" i="533"/>
  <c r="U32" i="533"/>
  <c r="G32" i="533"/>
  <c r="C30" i="533"/>
  <c r="H28" i="533"/>
  <c r="L27" i="533"/>
  <c r="G27" i="533"/>
  <c r="V26" i="533"/>
  <c r="J26" i="533"/>
  <c r="M25" i="533"/>
  <c r="P24" i="533"/>
  <c r="X23" i="533"/>
  <c r="G23" i="533"/>
  <c r="V22" i="533"/>
  <c r="C22" i="533"/>
  <c r="P20" i="533"/>
  <c r="V19" i="533"/>
  <c r="Y18" i="533"/>
  <c r="V18" i="533"/>
  <c r="U16" i="533"/>
  <c r="G16" i="533"/>
  <c r="V14" i="533"/>
  <c r="Y13" i="533"/>
  <c r="M13" i="533"/>
  <c r="AB12" i="533"/>
  <c r="P12" i="533"/>
  <c r="G11" i="533"/>
  <c r="V10" i="533"/>
  <c r="J10" i="533"/>
  <c r="AJ37" i="581"/>
  <c r="BJ5" i="581" s="1"/>
  <c r="P57" i="533" s="1"/>
  <c r="AI37" i="581"/>
  <c r="AH37" i="581"/>
  <c r="BH5" i="581" s="1"/>
  <c r="AG37" i="581"/>
  <c r="BG5" i="581" s="1"/>
  <c r="M57" i="533" s="1"/>
  <c r="AF37" i="581"/>
  <c r="BF5" i="581" s="1"/>
  <c r="AE37" i="581"/>
  <c r="BE5" i="581" s="1"/>
  <c r="AD37" i="581"/>
  <c r="BD5" i="581" s="1"/>
  <c r="J57" i="533" s="1"/>
  <c r="AC37" i="581"/>
  <c r="BC5" i="581" s="1"/>
  <c r="I57" i="533" s="1"/>
  <c r="AB37" i="581"/>
  <c r="BB5" i="581" s="1"/>
  <c r="H57" i="533" s="1"/>
  <c r="AA37" i="581"/>
  <c r="BA5" i="581" s="1"/>
  <c r="G57" i="533" s="1"/>
  <c r="Z37" i="581"/>
  <c r="AZ5" i="581" s="1"/>
  <c r="F57" i="533" s="1"/>
  <c r="Y37" i="581"/>
  <c r="AJ35" i="581"/>
  <c r="AI35" i="581"/>
  <c r="AH35" i="581"/>
  <c r="BT5" i="581" s="1"/>
  <c r="Z57" i="533" s="1"/>
  <c r="AG35" i="581"/>
  <c r="BS5" i="581" s="1"/>
  <c r="Y57" i="533" s="1"/>
  <c r="AF35" i="581"/>
  <c r="BR5" i="581" s="1"/>
  <c r="X57" i="533" s="1"/>
  <c r="AE35" i="581"/>
  <c r="BQ5" i="581" s="1"/>
  <c r="W57" i="533" s="1"/>
  <c r="AD35" i="581"/>
  <c r="BP5" i="581" s="1"/>
  <c r="AC35" i="581"/>
  <c r="BO5" i="581" s="1"/>
  <c r="U57" i="533" s="1"/>
  <c r="AQ34" i="581"/>
  <c r="AQ33" i="581"/>
  <c r="AQ32" i="581"/>
  <c r="AQ31" i="581"/>
  <c r="AQ30" i="581"/>
  <c r="AQ29" i="581"/>
  <c r="AQ28" i="581"/>
  <c r="AQ27" i="581"/>
  <c r="AQ26" i="581"/>
  <c r="AQ25" i="581"/>
  <c r="AQ24" i="581"/>
  <c r="AQ23" i="581"/>
  <c r="AQ22" i="581"/>
  <c r="AQ21" i="581"/>
  <c r="AQ20" i="581"/>
  <c r="AQ19" i="581"/>
  <c r="AQ18" i="581"/>
  <c r="AQ17" i="581"/>
  <c r="AQ16" i="581"/>
  <c r="AQ15" i="581"/>
  <c r="AQ14" i="581"/>
  <c r="AQ13" i="581"/>
  <c r="AQ12" i="581"/>
  <c r="AS11" i="581"/>
  <c r="AQ11" i="581"/>
  <c r="BV5" i="581"/>
  <c r="BU5" i="581"/>
  <c r="AA57" i="533" s="1"/>
  <c r="BI5" i="581"/>
  <c r="O57" i="533" s="1"/>
  <c r="AW5" i="581"/>
  <c r="C57" i="533" s="1"/>
  <c r="AV5" i="581"/>
  <c r="B57" i="533" s="1"/>
  <c r="AJ37" i="580"/>
  <c r="BJ5" i="580" s="1"/>
  <c r="P56" i="533" s="1"/>
  <c r="AI37" i="580"/>
  <c r="AH37" i="580"/>
  <c r="BH5" i="580" s="1"/>
  <c r="AG37" i="580"/>
  <c r="BG5" i="580" s="1"/>
  <c r="M56" i="533" s="1"/>
  <c r="AF37" i="580"/>
  <c r="BF5" i="580" s="1"/>
  <c r="L56" i="533" s="1"/>
  <c r="AE37" i="580"/>
  <c r="BE5" i="580" s="1"/>
  <c r="K56" i="533" s="1"/>
  <c r="AD37" i="580"/>
  <c r="BD5" i="580" s="1"/>
  <c r="J56" i="533" s="1"/>
  <c r="AC37" i="580"/>
  <c r="BC5" i="580" s="1"/>
  <c r="I56" i="533" s="1"/>
  <c r="AB37" i="580"/>
  <c r="BB5" i="580" s="1"/>
  <c r="H56" i="533" s="1"/>
  <c r="AA37" i="580"/>
  <c r="BA5" i="580" s="1"/>
  <c r="G56" i="533" s="1"/>
  <c r="Z37" i="580"/>
  <c r="AZ5" i="580" s="1"/>
  <c r="F56" i="533" s="1"/>
  <c r="Y37" i="580"/>
  <c r="AJ35" i="580"/>
  <c r="BV5" i="580" s="1"/>
  <c r="AB56" i="533" s="1"/>
  <c r="AI35" i="580"/>
  <c r="BU5" i="580" s="1"/>
  <c r="AA56" i="533" s="1"/>
  <c r="AH35" i="580"/>
  <c r="BT5" i="580" s="1"/>
  <c r="Z56" i="533" s="1"/>
  <c r="AG35" i="580"/>
  <c r="BS5" i="580" s="1"/>
  <c r="AF35" i="580"/>
  <c r="BR5" i="580" s="1"/>
  <c r="X56" i="533" s="1"/>
  <c r="AE35" i="580"/>
  <c r="BQ5" i="580" s="1"/>
  <c r="W56" i="533" s="1"/>
  <c r="AD35" i="580"/>
  <c r="BP5" i="580" s="1"/>
  <c r="V56" i="533" s="1"/>
  <c r="AC35" i="580"/>
  <c r="BO5" i="580" s="1"/>
  <c r="AQ34" i="580"/>
  <c r="AQ33" i="580"/>
  <c r="AQ32" i="580"/>
  <c r="AQ31" i="580"/>
  <c r="AQ30" i="580"/>
  <c r="AQ29" i="580"/>
  <c r="AQ28" i="580"/>
  <c r="AQ27" i="580"/>
  <c r="AQ26" i="580"/>
  <c r="AQ25" i="580"/>
  <c r="AQ24" i="580"/>
  <c r="AQ23" i="580"/>
  <c r="AQ22" i="580"/>
  <c r="AQ21" i="580"/>
  <c r="AQ20" i="580"/>
  <c r="AQ19" i="580"/>
  <c r="AQ18" i="580"/>
  <c r="AQ17" i="580"/>
  <c r="AQ16" i="580"/>
  <c r="AQ15" i="580"/>
  <c r="AQ14" i="580"/>
  <c r="AQ13" i="580"/>
  <c r="AQ12" i="580"/>
  <c r="AS11" i="580"/>
  <c r="AQ11" i="580"/>
  <c r="BI5" i="580"/>
  <c r="O56" i="533" s="1"/>
  <c r="AW5" i="580"/>
  <c r="C56" i="533" s="1"/>
  <c r="AV5" i="580"/>
  <c r="B56" i="533" s="1"/>
  <c r="AJ37" i="579"/>
  <c r="BJ5" i="579" s="1"/>
  <c r="P55" i="533" s="1"/>
  <c r="AI37" i="579"/>
  <c r="AH37" i="579"/>
  <c r="BH5" i="579" s="1"/>
  <c r="N55" i="533" s="1"/>
  <c r="AG37" i="579"/>
  <c r="BG5" i="579" s="1"/>
  <c r="M55" i="533" s="1"/>
  <c r="AF37" i="579"/>
  <c r="BF5" i="579" s="1"/>
  <c r="L55" i="533" s="1"/>
  <c r="AE37" i="579"/>
  <c r="BE5" i="579" s="1"/>
  <c r="K55" i="533" s="1"/>
  <c r="AD37" i="579"/>
  <c r="BD5" i="579" s="1"/>
  <c r="J55" i="533" s="1"/>
  <c r="AC37" i="579"/>
  <c r="BC5" i="579" s="1"/>
  <c r="I55" i="533" s="1"/>
  <c r="AB37" i="579"/>
  <c r="BB5" i="579" s="1"/>
  <c r="H55" i="533" s="1"/>
  <c r="AA37" i="579"/>
  <c r="BA5" i="579" s="1"/>
  <c r="G55" i="533" s="1"/>
  <c r="Z37" i="579"/>
  <c r="AZ5" i="579" s="1"/>
  <c r="F55" i="533" s="1"/>
  <c r="Y37" i="579"/>
  <c r="AJ35" i="579"/>
  <c r="AI35" i="579"/>
  <c r="BU5" i="579" s="1"/>
  <c r="AA55" i="533" s="1"/>
  <c r="AH35" i="579"/>
  <c r="BT5" i="579" s="1"/>
  <c r="Z55" i="533" s="1"/>
  <c r="AG35" i="579"/>
  <c r="BS5" i="579" s="1"/>
  <c r="Y55" i="533" s="1"/>
  <c r="AF35" i="579"/>
  <c r="BR5" i="579" s="1"/>
  <c r="AE35" i="579"/>
  <c r="BQ5" i="579" s="1"/>
  <c r="AD35" i="579"/>
  <c r="BP5" i="579" s="1"/>
  <c r="V55" i="533" s="1"/>
  <c r="AC35" i="579"/>
  <c r="BO5" i="579" s="1"/>
  <c r="U55" i="533" s="1"/>
  <c r="AQ34" i="579"/>
  <c r="AQ33" i="579"/>
  <c r="AQ32" i="579"/>
  <c r="AQ31" i="579"/>
  <c r="AQ30" i="579"/>
  <c r="AQ29" i="579"/>
  <c r="AQ28" i="579"/>
  <c r="AQ27" i="579"/>
  <c r="AQ26" i="579"/>
  <c r="AQ25" i="579"/>
  <c r="AQ24" i="579"/>
  <c r="AQ23" i="579"/>
  <c r="AQ22" i="579"/>
  <c r="AQ21" i="579"/>
  <c r="AQ20" i="579"/>
  <c r="AQ19" i="579"/>
  <c r="AQ18" i="579"/>
  <c r="AQ17" i="579"/>
  <c r="AQ16" i="579"/>
  <c r="AQ15" i="579"/>
  <c r="AQ14" i="579"/>
  <c r="AQ13" i="579"/>
  <c r="AQ12" i="579"/>
  <c r="AS11" i="579"/>
  <c r="AQ11" i="579"/>
  <c r="BV5" i="579"/>
  <c r="AB55" i="533" s="1"/>
  <c r="BI5" i="579"/>
  <c r="O55" i="533" s="1"/>
  <c r="AW5" i="579"/>
  <c r="C55" i="533" s="1"/>
  <c r="AV5" i="579"/>
  <c r="B55" i="533" s="1"/>
  <c r="AJ37" i="578"/>
  <c r="AI37" i="578"/>
  <c r="BI5" i="578" s="1"/>
  <c r="O54" i="533" s="1"/>
  <c r="AH37" i="578"/>
  <c r="BH5" i="578" s="1"/>
  <c r="N54" i="533" s="1"/>
  <c r="AG37" i="578"/>
  <c r="BG5" i="578" s="1"/>
  <c r="M54" i="533" s="1"/>
  <c r="AF37" i="578"/>
  <c r="BF5" i="578" s="1"/>
  <c r="L54" i="533" s="1"/>
  <c r="AE37" i="578"/>
  <c r="BE5" i="578" s="1"/>
  <c r="K54" i="533" s="1"/>
  <c r="AD37" i="578"/>
  <c r="BD5" i="578" s="1"/>
  <c r="J54" i="533" s="1"/>
  <c r="AC37" i="578"/>
  <c r="BC5" i="578" s="1"/>
  <c r="I54" i="533" s="1"/>
  <c r="AB37" i="578"/>
  <c r="BB5" i="578" s="1"/>
  <c r="H54" i="533" s="1"/>
  <c r="AA37" i="578"/>
  <c r="BA5" i="578" s="1"/>
  <c r="Z37" i="578"/>
  <c r="AZ5" i="578" s="1"/>
  <c r="F54" i="533" s="1"/>
  <c r="Y37" i="578"/>
  <c r="AJ35" i="578"/>
  <c r="AI35" i="578"/>
  <c r="AH35" i="578"/>
  <c r="BT5" i="578" s="1"/>
  <c r="AG35" i="578"/>
  <c r="BS5" i="578" s="1"/>
  <c r="Y54" i="533" s="1"/>
  <c r="AF35" i="578"/>
  <c r="BR5" i="578" s="1"/>
  <c r="X54" i="533" s="1"/>
  <c r="AE35" i="578"/>
  <c r="BQ5" i="578" s="1"/>
  <c r="AD35" i="578"/>
  <c r="BP5" i="578" s="1"/>
  <c r="V54" i="533" s="1"/>
  <c r="AC35" i="578"/>
  <c r="BO5" i="578" s="1"/>
  <c r="AQ34" i="578"/>
  <c r="AQ33" i="578"/>
  <c r="AQ32" i="578"/>
  <c r="AQ31" i="578"/>
  <c r="AQ30" i="578"/>
  <c r="AQ29" i="578"/>
  <c r="AQ28" i="578"/>
  <c r="AQ27" i="578"/>
  <c r="AQ26" i="578"/>
  <c r="AQ25" i="578"/>
  <c r="AQ24" i="578"/>
  <c r="AQ23" i="578"/>
  <c r="AQ22" i="578"/>
  <c r="AQ21" i="578"/>
  <c r="AQ20" i="578"/>
  <c r="AQ19" i="578"/>
  <c r="AQ18" i="578"/>
  <c r="AQ17" i="578"/>
  <c r="AQ16" i="578"/>
  <c r="AQ15" i="578"/>
  <c r="AQ14" i="578"/>
  <c r="AQ13" i="578"/>
  <c r="AQ12" i="578"/>
  <c r="AS11" i="578"/>
  <c r="AQ11" i="578"/>
  <c r="BV5" i="578"/>
  <c r="AB54" i="533" s="1"/>
  <c r="BU5" i="578"/>
  <c r="BJ5" i="578"/>
  <c r="P54" i="533" s="1"/>
  <c r="AW5" i="578"/>
  <c r="C54" i="533" s="1"/>
  <c r="AV5" i="578"/>
  <c r="B54" i="533" s="1"/>
  <c r="AJ37" i="577"/>
  <c r="AI37" i="577"/>
  <c r="AH37" i="577"/>
  <c r="BH5" i="577" s="1"/>
  <c r="N53" i="533" s="1"/>
  <c r="AG37" i="577"/>
  <c r="BG5" i="577" s="1"/>
  <c r="M53" i="533" s="1"/>
  <c r="AF37" i="577"/>
  <c r="BF5" i="577" s="1"/>
  <c r="L53" i="533" s="1"/>
  <c r="AE37" i="577"/>
  <c r="BE5" i="577" s="1"/>
  <c r="K53" i="533" s="1"/>
  <c r="AD37" i="577"/>
  <c r="BD5" i="577" s="1"/>
  <c r="AC37" i="577"/>
  <c r="BC5" i="577" s="1"/>
  <c r="I53" i="533" s="1"/>
  <c r="AB37" i="577"/>
  <c r="BB5" i="577" s="1"/>
  <c r="H53" i="533" s="1"/>
  <c r="AA37" i="577"/>
  <c r="BA5" i="577" s="1"/>
  <c r="G53" i="533" s="1"/>
  <c r="Z37" i="577"/>
  <c r="AZ5" i="577" s="1"/>
  <c r="Y37" i="577"/>
  <c r="AJ35" i="577"/>
  <c r="BV5" i="577" s="1"/>
  <c r="AB53" i="533" s="1"/>
  <c r="AI35" i="577"/>
  <c r="AH35" i="577"/>
  <c r="BT5" i="577" s="1"/>
  <c r="AG35" i="577"/>
  <c r="BS5" i="577" s="1"/>
  <c r="Y53" i="533" s="1"/>
  <c r="AF35" i="577"/>
  <c r="BR5" i="577" s="1"/>
  <c r="AE35" i="577"/>
  <c r="BQ5" i="577" s="1"/>
  <c r="W53" i="533" s="1"/>
  <c r="AD35" i="577"/>
  <c r="BP5" i="577" s="1"/>
  <c r="V53" i="533" s="1"/>
  <c r="AC35" i="577"/>
  <c r="BO5" i="577" s="1"/>
  <c r="U53" i="533" s="1"/>
  <c r="AQ34" i="577"/>
  <c r="AQ33" i="577"/>
  <c r="AQ32" i="577"/>
  <c r="AQ31" i="577"/>
  <c r="AQ30" i="577"/>
  <c r="AQ29" i="577"/>
  <c r="AQ28" i="577"/>
  <c r="AQ27" i="577"/>
  <c r="AQ26" i="577"/>
  <c r="AQ25" i="577"/>
  <c r="AQ24" i="577"/>
  <c r="AQ23" i="577"/>
  <c r="AQ22" i="577"/>
  <c r="AQ21" i="577"/>
  <c r="AQ20" i="577"/>
  <c r="AQ19" i="577"/>
  <c r="AQ18" i="577"/>
  <c r="AQ17" i="577"/>
  <c r="AQ16" i="577"/>
  <c r="AQ15" i="577"/>
  <c r="AQ14" i="577"/>
  <c r="AQ13" i="577"/>
  <c r="AQ12" i="577"/>
  <c r="AS11" i="577"/>
  <c r="AQ11" i="577"/>
  <c r="BU5" i="577"/>
  <c r="AA53" i="533" s="1"/>
  <c r="BJ5" i="577"/>
  <c r="P53" i="533" s="1"/>
  <c r="BI5" i="577"/>
  <c r="O53" i="533" s="1"/>
  <c r="AW5" i="577"/>
  <c r="C53" i="533" s="1"/>
  <c r="AV5" i="577"/>
  <c r="B53" i="533" s="1"/>
  <c r="AJ37" i="576"/>
  <c r="BJ5" i="576" s="1"/>
  <c r="P52" i="533" s="1"/>
  <c r="AI37" i="576"/>
  <c r="AH37" i="576"/>
  <c r="BH5" i="576" s="1"/>
  <c r="N52" i="533" s="1"/>
  <c r="AG37" i="576"/>
  <c r="BG5" i="576" s="1"/>
  <c r="AF37" i="576"/>
  <c r="BF5" i="576" s="1"/>
  <c r="L52" i="533" s="1"/>
  <c r="AE37" i="576"/>
  <c r="BE5" i="576" s="1"/>
  <c r="K52" i="533" s="1"/>
  <c r="AD37" i="576"/>
  <c r="BD5" i="576" s="1"/>
  <c r="J52" i="533" s="1"/>
  <c r="AC37" i="576"/>
  <c r="BC5" i="576" s="1"/>
  <c r="AB37" i="576"/>
  <c r="BB5" i="576" s="1"/>
  <c r="AA37" i="576"/>
  <c r="BA5" i="576" s="1"/>
  <c r="G52" i="533" s="1"/>
  <c r="Z37" i="576"/>
  <c r="AZ5" i="576" s="1"/>
  <c r="F52" i="533" s="1"/>
  <c r="Y37" i="576"/>
  <c r="AJ35" i="576"/>
  <c r="AI35" i="576"/>
  <c r="AH35" i="576"/>
  <c r="BT5" i="576" s="1"/>
  <c r="Z52" i="533" s="1"/>
  <c r="AG35" i="576"/>
  <c r="BS5" i="576" s="1"/>
  <c r="Y52" i="533" s="1"/>
  <c r="AF35" i="576"/>
  <c r="BR5" i="576" s="1"/>
  <c r="X52" i="533" s="1"/>
  <c r="AE35" i="576"/>
  <c r="BQ5" i="576" s="1"/>
  <c r="W52" i="533" s="1"/>
  <c r="AD35" i="576"/>
  <c r="BP5" i="576" s="1"/>
  <c r="V52" i="533" s="1"/>
  <c r="AC35" i="576"/>
  <c r="BO5" i="576" s="1"/>
  <c r="U52" i="533" s="1"/>
  <c r="AQ34" i="576"/>
  <c r="AQ33" i="576"/>
  <c r="AQ32" i="576"/>
  <c r="AQ31" i="576"/>
  <c r="AQ30" i="576"/>
  <c r="AQ29" i="576"/>
  <c r="AQ28" i="576"/>
  <c r="AQ27" i="576"/>
  <c r="AQ26" i="576"/>
  <c r="AQ25" i="576"/>
  <c r="AQ24" i="576"/>
  <c r="AQ23" i="576"/>
  <c r="AQ22" i="576"/>
  <c r="AQ21" i="576"/>
  <c r="AQ20" i="576"/>
  <c r="AQ19" i="576"/>
  <c r="AQ18" i="576"/>
  <c r="AQ17" i="576"/>
  <c r="AQ16" i="576"/>
  <c r="AQ15" i="576"/>
  <c r="AQ14" i="576"/>
  <c r="AQ13" i="576"/>
  <c r="AQ12" i="576"/>
  <c r="AS11" i="576"/>
  <c r="AQ11" i="576"/>
  <c r="BV5" i="576"/>
  <c r="BU5" i="576"/>
  <c r="AA52" i="533" s="1"/>
  <c r="BI5" i="576"/>
  <c r="O52" i="533" s="1"/>
  <c r="AW5" i="576"/>
  <c r="C52" i="533" s="1"/>
  <c r="AV5" i="576"/>
  <c r="B52" i="533" s="1"/>
  <c r="AJ37" i="575"/>
  <c r="BJ5" i="575" s="1"/>
  <c r="P51" i="533" s="1"/>
  <c r="AI37" i="575"/>
  <c r="BI5" i="575" s="1"/>
  <c r="O51" i="533" s="1"/>
  <c r="AH37" i="575"/>
  <c r="BH5" i="575" s="1"/>
  <c r="N51" i="533" s="1"/>
  <c r="AG37" i="575"/>
  <c r="BG5" i="575" s="1"/>
  <c r="M51" i="533" s="1"/>
  <c r="AF37" i="575"/>
  <c r="BF5" i="575" s="1"/>
  <c r="AE37" i="575"/>
  <c r="BE5" i="575" s="1"/>
  <c r="AD37" i="575"/>
  <c r="BD5" i="575" s="1"/>
  <c r="J51" i="533" s="1"/>
  <c r="AC37" i="575"/>
  <c r="BC5" i="575" s="1"/>
  <c r="I51" i="533" s="1"/>
  <c r="AB37" i="575"/>
  <c r="BB5" i="575" s="1"/>
  <c r="AA37" i="575"/>
  <c r="BA5" i="575" s="1"/>
  <c r="G51" i="533" s="1"/>
  <c r="Z37" i="575"/>
  <c r="AZ5" i="575" s="1"/>
  <c r="F51" i="533" s="1"/>
  <c r="Y37" i="575"/>
  <c r="AJ35" i="575"/>
  <c r="AI35" i="575"/>
  <c r="BU5" i="575" s="1"/>
  <c r="AA51" i="533" s="1"/>
  <c r="AH35" i="575"/>
  <c r="BT5" i="575" s="1"/>
  <c r="Z51" i="533" s="1"/>
  <c r="AG35" i="575"/>
  <c r="BS5" i="575" s="1"/>
  <c r="Y51" i="533" s="1"/>
  <c r="AF35" i="575"/>
  <c r="BR5" i="575" s="1"/>
  <c r="X51" i="533" s="1"/>
  <c r="AE35" i="575"/>
  <c r="BQ5" i="575" s="1"/>
  <c r="W51" i="533" s="1"/>
  <c r="AD35" i="575"/>
  <c r="BP5" i="575" s="1"/>
  <c r="V51" i="533" s="1"/>
  <c r="AC35" i="575"/>
  <c r="BO5" i="575" s="1"/>
  <c r="U51" i="533" s="1"/>
  <c r="AQ34" i="575"/>
  <c r="AQ33" i="575"/>
  <c r="AQ32" i="575"/>
  <c r="AQ31" i="575"/>
  <c r="AQ30" i="575"/>
  <c r="AQ29" i="575"/>
  <c r="AQ28" i="575"/>
  <c r="AQ27" i="575"/>
  <c r="AQ26" i="575"/>
  <c r="AQ25" i="575"/>
  <c r="AQ24" i="575"/>
  <c r="AQ23" i="575"/>
  <c r="AQ22" i="575"/>
  <c r="AQ21" i="575"/>
  <c r="AQ20" i="575"/>
  <c r="AQ19" i="575"/>
  <c r="AQ18" i="575"/>
  <c r="AQ17" i="575"/>
  <c r="AQ16" i="575"/>
  <c r="AQ15" i="575"/>
  <c r="AQ14" i="575"/>
  <c r="AQ13" i="575"/>
  <c r="AQ12" i="575"/>
  <c r="AS11" i="575"/>
  <c r="AQ11" i="575"/>
  <c r="BV5" i="575"/>
  <c r="AB51" i="533" s="1"/>
  <c r="AW5" i="575"/>
  <c r="C51" i="533" s="1"/>
  <c r="AV5" i="575"/>
  <c r="B51" i="533" s="1"/>
  <c r="AJ37" i="574"/>
  <c r="AI37" i="574"/>
  <c r="BI5" i="574" s="1"/>
  <c r="O50" i="533" s="1"/>
  <c r="AH37" i="574"/>
  <c r="BH5" i="574" s="1"/>
  <c r="AG37" i="574"/>
  <c r="BG5" i="574" s="1"/>
  <c r="M50" i="533" s="1"/>
  <c r="AF37" i="574"/>
  <c r="BF5" i="574" s="1"/>
  <c r="L50" i="533" s="1"/>
  <c r="AE37" i="574"/>
  <c r="BE5" i="574" s="1"/>
  <c r="AD37" i="574"/>
  <c r="BD5" i="574" s="1"/>
  <c r="AC37" i="574"/>
  <c r="BC5" i="574" s="1"/>
  <c r="I50" i="533" s="1"/>
  <c r="AB37" i="574"/>
  <c r="BB5" i="574" s="1"/>
  <c r="H50" i="533" s="1"/>
  <c r="AA37" i="574"/>
  <c r="BA5" i="574" s="1"/>
  <c r="G50" i="533" s="1"/>
  <c r="Z37" i="574"/>
  <c r="AZ5" i="574" s="1"/>
  <c r="F50" i="533" s="1"/>
  <c r="Y37" i="574"/>
  <c r="AJ35" i="574"/>
  <c r="AI35" i="574"/>
  <c r="BU5" i="574" s="1"/>
  <c r="AA50" i="533" s="1"/>
  <c r="AH35" i="574"/>
  <c r="BT5" i="574" s="1"/>
  <c r="Z50" i="533" s="1"/>
  <c r="AG35" i="574"/>
  <c r="BS5" i="574" s="1"/>
  <c r="Y50" i="533" s="1"/>
  <c r="AF35" i="574"/>
  <c r="BR5" i="574" s="1"/>
  <c r="X50" i="533" s="1"/>
  <c r="AE35" i="574"/>
  <c r="BQ5" i="574" s="1"/>
  <c r="W50" i="533" s="1"/>
  <c r="AD35" i="574"/>
  <c r="BP5" i="574" s="1"/>
  <c r="V50" i="533" s="1"/>
  <c r="AC35" i="574"/>
  <c r="BO5" i="574" s="1"/>
  <c r="U50" i="533" s="1"/>
  <c r="AQ34" i="574"/>
  <c r="AQ33" i="574"/>
  <c r="AQ32" i="574"/>
  <c r="AQ31" i="574"/>
  <c r="AQ30" i="574"/>
  <c r="AQ29" i="574"/>
  <c r="AQ28" i="574"/>
  <c r="AQ27" i="574"/>
  <c r="AQ26" i="574"/>
  <c r="AQ25" i="574"/>
  <c r="AQ24" i="574"/>
  <c r="AQ23" i="574"/>
  <c r="AQ22" i="574"/>
  <c r="AQ21" i="574"/>
  <c r="AQ20" i="574"/>
  <c r="AQ19" i="574"/>
  <c r="AQ18" i="574"/>
  <c r="AQ17" i="574"/>
  <c r="AQ16" i="574"/>
  <c r="AQ15" i="574"/>
  <c r="AQ14" i="574"/>
  <c r="AQ13" i="574"/>
  <c r="AQ12" i="574"/>
  <c r="AS11" i="574"/>
  <c r="AQ11" i="574"/>
  <c r="BV5" i="574"/>
  <c r="AB50" i="533" s="1"/>
  <c r="BJ5" i="574"/>
  <c r="P50" i="533" s="1"/>
  <c r="AW5" i="574"/>
  <c r="C50" i="533" s="1"/>
  <c r="AV5" i="574"/>
  <c r="B50" i="533" s="1"/>
  <c r="AJ37" i="573"/>
  <c r="BJ5" i="573" s="1"/>
  <c r="P49" i="533" s="1"/>
  <c r="AI37" i="573"/>
  <c r="AH37" i="573"/>
  <c r="BH5" i="573" s="1"/>
  <c r="AG37" i="573"/>
  <c r="BG5" i="573" s="1"/>
  <c r="M49" i="533" s="1"/>
  <c r="AF37" i="573"/>
  <c r="BF5" i="573" s="1"/>
  <c r="L49" i="533" s="1"/>
  <c r="AE37" i="573"/>
  <c r="BE5" i="573" s="1"/>
  <c r="K49" i="533" s="1"/>
  <c r="AD37" i="573"/>
  <c r="BD5" i="573" s="1"/>
  <c r="J49" i="533" s="1"/>
  <c r="AC37" i="573"/>
  <c r="BC5" i="573" s="1"/>
  <c r="I49" i="533" s="1"/>
  <c r="AB37" i="573"/>
  <c r="BB5" i="573" s="1"/>
  <c r="H49" i="533" s="1"/>
  <c r="AA37" i="573"/>
  <c r="BA5" i="573" s="1"/>
  <c r="G49" i="533" s="1"/>
  <c r="Z37" i="573"/>
  <c r="AZ5" i="573" s="1"/>
  <c r="F49" i="533" s="1"/>
  <c r="Y37" i="573"/>
  <c r="AJ35" i="573"/>
  <c r="BV5" i="573" s="1"/>
  <c r="AB49" i="533" s="1"/>
  <c r="AI35" i="573"/>
  <c r="AH35" i="573"/>
  <c r="BT5" i="573" s="1"/>
  <c r="Z49" i="533" s="1"/>
  <c r="AG35" i="573"/>
  <c r="BS5" i="573" s="1"/>
  <c r="Y49" i="533" s="1"/>
  <c r="AF35" i="573"/>
  <c r="BR5" i="573" s="1"/>
  <c r="X49" i="533" s="1"/>
  <c r="AE35" i="573"/>
  <c r="BQ5" i="573" s="1"/>
  <c r="W49" i="533" s="1"/>
  <c r="AD35" i="573"/>
  <c r="BP5" i="573" s="1"/>
  <c r="AC35" i="573"/>
  <c r="BO5" i="573" s="1"/>
  <c r="U49" i="533" s="1"/>
  <c r="AQ34" i="573"/>
  <c r="AQ33" i="573"/>
  <c r="AQ32" i="573"/>
  <c r="AQ31" i="573"/>
  <c r="AQ30" i="573"/>
  <c r="AQ29" i="573"/>
  <c r="AQ28" i="573"/>
  <c r="AQ27" i="573"/>
  <c r="AQ26" i="573"/>
  <c r="AQ25" i="573"/>
  <c r="AQ24" i="573"/>
  <c r="AQ23" i="573"/>
  <c r="AQ22" i="573"/>
  <c r="AQ21" i="573"/>
  <c r="AQ20" i="573"/>
  <c r="AQ19" i="573"/>
  <c r="AQ18" i="573"/>
  <c r="AQ17" i="573"/>
  <c r="AQ16" i="573"/>
  <c r="AQ15" i="573"/>
  <c r="AQ14" i="573"/>
  <c r="AQ13" i="573"/>
  <c r="AQ12" i="573"/>
  <c r="AS11" i="573"/>
  <c r="AQ11" i="573"/>
  <c r="BU5" i="573"/>
  <c r="AA49" i="533" s="1"/>
  <c r="BI5" i="573"/>
  <c r="O49" i="533" s="1"/>
  <c r="AW5" i="573"/>
  <c r="C49" i="533" s="1"/>
  <c r="AV5" i="573"/>
  <c r="B49" i="533" s="1"/>
  <c r="AJ37" i="572"/>
  <c r="BJ5" i="572" s="1"/>
  <c r="P48" i="533" s="1"/>
  <c r="AI37" i="572"/>
  <c r="AH37" i="572"/>
  <c r="BH5" i="572" s="1"/>
  <c r="N48" i="533" s="1"/>
  <c r="AG37" i="572"/>
  <c r="BG5" i="572" s="1"/>
  <c r="M48" i="533" s="1"/>
  <c r="AF37" i="572"/>
  <c r="BF5" i="572" s="1"/>
  <c r="L48" i="533" s="1"/>
  <c r="AE37" i="572"/>
  <c r="BE5" i="572" s="1"/>
  <c r="K48" i="533" s="1"/>
  <c r="AD37" i="572"/>
  <c r="BD5" i="572" s="1"/>
  <c r="J48" i="533" s="1"/>
  <c r="AC37" i="572"/>
  <c r="BC5" i="572" s="1"/>
  <c r="I48" i="533" s="1"/>
  <c r="AB37" i="572"/>
  <c r="BB5" i="572" s="1"/>
  <c r="H48" i="533" s="1"/>
  <c r="AA37" i="572"/>
  <c r="BA5" i="572" s="1"/>
  <c r="G48" i="533" s="1"/>
  <c r="Z37" i="572"/>
  <c r="AZ5" i="572" s="1"/>
  <c r="F48" i="533" s="1"/>
  <c r="Y37" i="572"/>
  <c r="AJ35" i="572"/>
  <c r="BV5" i="572" s="1"/>
  <c r="AB48" i="533" s="1"/>
  <c r="AI35" i="572"/>
  <c r="AH35" i="572"/>
  <c r="BT5" i="572" s="1"/>
  <c r="Z48" i="533" s="1"/>
  <c r="AG35" i="572"/>
  <c r="BS5" i="572" s="1"/>
  <c r="AF35" i="572"/>
  <c r="BR5" i="572" s="1"/>
  <c r="X48" i="533" s="1"/>
  <c r="AE35" i="572"/>
  <c r="BQ5" i="572" s="1"/>
  <c r="W48" i="533" s="1"/>
  <c r="AD35" i="572"/>
  <c r="BP5" i="572" s="1"/>
  <c r="V48" i="533" s="1"/>
  <c r="AC35" i="572"/>
  <c r="BO5" i="572" s="1"/>
  <c r="AQ34" i="572"/>
  <c r="AQ33" i="572"/>
  <c r="AQ32" i="572"/>
  <c r="AQ31" i="572"/>
  <c r="AQ30" i="572"/>
  <c r="AQ29" i="572"/>
  <c r="AQ28" i="572"/>
  <c r="AQ27" i="572"/>
  <c r="AQ26" i="572"/>
  <c r="AQ25" i="572"/>
  <c r="AQ24" i="572"/>
  <c r="AQ23" i="572"/>
  <c r="AQ22" i="572"/>
  <c r="AQ21" i="572"/>
  <c r="AQ20" i="572"/>
  <c r="AQ19" i="572"/>
  <c r="AQ18" i="572"/>
  <c r="AQ17" i="572"/>
  <c r="AQ16" i="572"/>
  <c r="AQ15" i="572"/>
  <c r="AQ14" i="572"/>
  <c r="AQ13" i="572"/>
  <c r="AQ12" i="572"/>
  <c r="AS11" i="572"/>
  <c r="AQ11" i="572"/>
  <c r="BU5" i="572"/>
  <c r="AA48" i="533" s="1"/>
  <c r="BI5" i="572"/>
  <c r="O48" i="533" s="1"/>
  <c r="AW5" i="572"/>
  <c r="C48" i="533" s="1"/>
  <c r="AV5" i="572"/>
  <c r="B48" i="533" s="1"/>
  <c r="AJ37" i="571"/>
  <c r="BJ5" i="571" s="1"/>
  <c r="P47" i="533" s="1"/>
  <c r="AI37" i="571"/>
  <c r="BI5" i="571" s="1"/>
  <c r="O47" i="533" s="1"/>
  <c r="AH37" i="571"/>
  <c r="BH5" i="571" s="1"/>
  <c r="N47" i="533" s="1"/>
  <c r="AG37" i="571"/>
  <c r="BG5" i="571" s="1"/>
  <c r="M47" i="533" s="1"/>
  <c r="AF37" i="571"/>
  <c r="BF5" i="571" s="1"/>
  <c r="L47" i="533" s="1"/>
  <c r="AE37" i="571"/>
  <c r="BE5" i="571" s="1"/>
  <c r="K47" i="533" s="1"/>
  <c r="AD37" i="571"/>
  <c r="BD5" i="571" s="1"/>
  <c r="J47" i="533" s="1"/>
  <c r="AC37" i="571"/>
  <c r="BC5" i="571" s="1"/>
  <c r="I47" i="533" s="1"/>
  <c r="AB37" i="571"/>
  <c r="BB5" i="571" s="1"/>
  <c r="H47" i="533" s="1"/>
  <c r="AA37" i="571"/>
  <c r="BA5" i="571" s="1"/>
  <c r="G47" i="533" s="1"/>
  <c r="Z37" i="571"/>
  <c r="AZ5" i="571" s="1"/>
  <c r="F47" i="533" s="1"/>
  <c r="Y37" i="571"/>
  <c r="AJ35" i="571"/>
  <c r="AI35" i="571"/>
  <c r="BU5" i="571" s="1"/>
  <c r="AA47" i="533" s="1"/>
  <c r="AH35" i="571"/>
  <c r="BT5" i="571" s="1"/>
  <c r="Z47" i="533" s="1"/>
  <c r="AG35" i="571"/>
  <c r="BS5" i="571" s="1"/>
  <c r="Y47" i="533" s="1"/>
  <c r="AF35" i="571"/>
  <c r="BR5" i="571" s="1"/>
  <c r="AE35" i="571"/>
  <c r="BQ5" i="571" s="1"/>
  <c r="AD35" i="571"/>
  <c r="BP5" i="571" s="1"/>
  <c r="V47" i="533" s="1"/>
  <c r="AC35" i="571"/>
  <c r="BO5" i="571" s="1"/>
  <c r="U47" i="533" s="1"/>
  <c r="AQ34" i="571"/>
  <c r="AQ33" i="571"/>
  <c r="AQ32" i="571"/>
  <c r="AQ31" i="571"/>
  <c r="AQ30" i="571"/>
  <c r="AQ29" i="571"/>
  <c r="AQ28" i="571"/>
  <c r="AQ27" i="571"/>
  <c r="AQ26" i="571"/>
  <c r="AQ25" i="571"/>
  <c r="AQ24" i="571"/>
  <c r="AQ23" i="571"/>
  <c r="AQ22" i="571"/>
  <c r="AQ21" i="571"/>
  <c r="AQ20" i="571"/>
  <c r="AQ19" i="571"/>
  <c r="AQ18" i="571"/>
  <c r="AQ17" i="571"/>
  <c r="AQ16" i="571"/>
  <c r="AQ15" i="571"/>
  <c r="AQ14" i="571"/>
  <c r="AQ13" i="571"/>
  <c r="AQ12" i="571"/>
  <c r="AS11" i="571"/>
  <c r="AQ11" i="571"/>
  <c r="BV5" i="571"/>
  <c r="AB47" i="533" s="1"/>
  <c r="AW5" i="571"/>
  <c r="C47" i="533" s="1"/>
  <c r="AV5" i="571"/>
  <c r="B47" i="533" s="1"/>
  <c r="AJ37" i="570"/>
  <c r="AI37" i="570"/>
  <c r="AH37" i="570"/>
  <c r="BH5" i="570" s="1"/>
  <c r="N46" i="533" s="1"/>
  <c r="AG37" i="570"/>
  <c r="AF37" i="570"/>
  <c r="BF5" i="570" s="1"/>
  <c r="L46" i="533" s="1"/>
  <c r="AE37" i="570"/>
  <c r="BE5" i="570" s="1"/>
  <c r="K46" i="533" s="1"/>
  <c r="AD37" i="570"/>
  <c r="BD5" i="570" s="1"/>
  <c r="J46" i="533" s="1"/>
  <c r="AC37" i="570"/>
  <c r="BC5" i="570" s="1"/>
  <c r="I46" i="533" s="1"/>
  <c r="AB37" i="570"/>
  <c r="BB5" i="570" s="1"/>
  <c r="H46" i="533" s="1"/>
  <c r="AA37" i="570"/>
  <c r="BA5" i="570" s="1"/>
  <c r="Z37" i="570"/>
  <c r="AZ5" i="570" s="1"/>
  <c r="F46" i="533" s="1"/>
  <c r="Y37" i="570"/>
  <c r="AJ35" i="570"/>
  <c r="AI35" i="570"/>
  <c r="AH35" i="570"/>
  <c r="AG35" i="570"/>
  <c r="BS5" i="570" s="1"/>
  <c r="Y46" i="533" s="1"/>
  <c r="AF35" i="570"/>
  <c r="BR5" i="570" s="1"/>
  <c r="X46" i="533" s="1"/>
  <c r="AE35" i="570"/>
  <c r="BQ5" i="570" s="1"/>
  <c r="AD35" i="570"/>
  <c r="BP5" i="570" s="1"/>
  <c r="V46" i="533" s="1"/>
  <c r="AC35" i="570"/>
  <c r="BO5" i="570" s="1"/>
  <c r="U46" i="533" s="1"/>
  <c r="AQ34" i="570"/>
  <c r="AQ33" i="570"/>
  <c r="AQ32" i="570"/>
  <c r="AQ31" i="570"/>
  <c r="AQ30" i="570"/>
  <c r="AQ29" i="570"/>
  <c r="AQ28" i="570"/>
  <c r="AQ27" i="570"/>
  <c r="AQ26" i="570"/>
  <c r="AQ25" i="570"/>
  <c r="AQ24" i="570"/>
  <c r="AQ23" i="570"/>
  <c r="AQ22" i="570"/>
  <c r="AQ21" i="570"/>
  <c r="AQ20" i="570"/>
  <c r="AQ19" i="570"/>
  <c r="AQ18" i="570"/>
  <c r="AQ17" i="570"/>
  <c r="AQ16" i="570"/>
  <c r="AQ15" i="570"/>
  <c r="AQ14" i="570"/>
  <c r="AQ13" i="570"/>
  <c r="AQ12" i="570"/>
  <c r="AS11" i="570"/>
  <c r="AQ11" i="570"/>
  <c r="BV5" i="570"/>
  <c r="AB46" i="533" s="1"/>
  <c r="BU5" i="570"/>
  <c r="AA46" i="533" s="1"/>
  <c r="BT5" i="570"/>
  <c r="Z46" i="533" s="1"/>
  <c r="BJ5" i="570"/>
  <c r="P46" i="533" s="1"/>
  <c r="BI5" i="570"/>
  <c r="O46" i="533" s="1"/>
  <c r="BG5" i="570"/>
  <c r="M46" i="533" s="1"/>
  <c r="AW5" i="570"/>
  <c r="AV5" i="570"/>
  <c r="B46" i="533" s="1"/>
  <c r="AJ37" i="569"/>
  <c r="BJ5" i="569" s="1"/>
  <c r="P45" i="533" s="1"/>
  <c r="AI37" i="569"/>
  <c r="AH37" i="569"/>
  <c r="BH5" i="569" s="1"/>
  <c r="N45" i="533" s="1"/>
  <c r="AG37" i="569"/>
  <c r="BG5" i="569" s="1"/>
  <c r="AF37" i="569"/>
  <c r="BF5" i="569" s="1"/>
  <c r="L45" i="533" s="1"/>
  <c r="AE37" i="569"/>
  <c r="BE5" i="569" s="1"/>
  <c r="K45" i="533" s="1"/>
  <c r="AD37" i="569"/>
  <c r="BD5" i="569" s="1"/>
  <c r="AC37" i="569"/>
  <c r="BC5" i="569" s="1"/>
  <c r="I45" i="533" s="1"/>
  <c r="AB37" i="569"/>
  <c r="BB5" i="569" s="1"/>
  <c r="H45" i="533" s="1"/>
  <c r="AA37" i="569"/>
  <c r="BA5" i="569" s="1"/>
  <c r="G45" i="533" s="1"/>
  <c r="Z37" i="569"/>
  <c r="AZ5" i="569" s="1"/>
  <c r="Y37" i="569"/>
  <c r="AJ35" i="569"/>
  <c r="BV5" i="569" s="1"/>
  <c r="AB45" i="533" s="1"/>
  <c r="AI35" i="569"/>
  <c r="AH35" i="569"/>
  <c r="BT5" i="569" s="1"/>
  <c r="Z45" i="533" s="1"/>
  <c r="AG35" i="569"/>
  <c r="BS5" i="569" s="1"/>
  <c r="AF35" i="569"/>
  <c r="BR5" i="569" s="1"/>
  <c r="X45" i="533" s="1"/>
  <c r="AE35" i="569"/>
  <c r="BQ5" i="569" s="1"/>
  <c r="W45" i="533" s="1"/>
  <c r="AD35" i="569"/>
  <c r="BP5" i="569" s="1"/>
  <c r="V45" i="533" s="1"/>
  <c r="AC35" i="569"/>
  <c r="BO5" i="569" s="1"/>
  <c r="U45" i="533" s="1"/>
  <c r="AQ34" i="569"/>
  <c r="AQ33" i="569"/>
  <c r="AQ32" i="569"/>
  <c r="AQ31" i="569"/>
  <c r="AQ30" i="569"/>
  <c r="AQ29" i="569"/>
  <c r="AQ28" i="569"/>
  <c r="AQ27" i="569"/>
  <c r="AQ26" i="569"/>
  <c r="AQ25" i="569"/>
  <c r="AQ24" i="569"/>
  <c r="AQ23" i="569"/>
  <c r="AQ22" i="569"/>
  <c r="AQ21" i="569"/>
  <c r="AQ20" i="569"/>
  <c r="AQ19" i="569"/>
  <c r="AQ18" i="569"/>
  <c r="AQ17" i="569"/>
  <c r="AQ16" i="569"/>
  <c r="AQ15" i="569"/>
  <c r="AQ14" i="569"/>
  <c r="AQ13" i="569"/>
  <c r="AQ12" i="569"/>
  <c r="AS11" i="569"/>
  <c r="AQ11" i="569"/>
  <c r="BU5" i="569"/>
  <c r="AA45" i="533" s="1"/>
  <c r="BI5" i="569"/>
  <c r="O45" i="533" s="1"/>
  <c r="AW5" i="569"/>
  <c r="C45" i="533" s="1"/>
  <c r="AV5" i="569"/>
  <c r="AJ37" i="568"/>
  <c r="AI37" i="568"/>
  <c r="BI5" i="568" s="1"/>
  <c r="O44" i="533" s="1"/>
  <c r="AH37" i="568"/>
  <c r="BH5" i="568" s="1"/>
  <c r="N44" i="533" s="1"/>
  <c r="AG37" i="568"/>
  <c r="AF37" i="568"/>
  <c r="BF5" i="568" s="1"/>
  <c r="L44" i="533" s="1"/>
  <c r="AE37" i="568"/>
  <c r="BE5" i="568" s="1"/>
  <c r="K44" i="533" s="1"/>
  <c r="AD37" i="568"/>
  <c r="BD5" i="568" s="1"/>
  <c r="J44" i="533" s="1"/>
  <c r="AC37" i="568"/>
  <c r="BC5" i="568" s="1"/>
  <c r="AB37" i="568"/>
  <c r="BB5" i="568" s="1"/>
  <c r="AA37" i="568"/>
  <c r="BA5" i="568" s="1"/>
  <c r="G44" i="533" s="1"/>
  <c r="Z37" i="568"/>
  <c r="AZ5" i="568" s="1"/>
  <c r="F44" i="533" s="1"/>
  <c r="Y37" i="568"/>
  <c r="AJ35" i="568"/>
  <c r="AI35" i="568"/>
  <c r="BU5" i="568" s="1"/>
  <c r="AA44" i="533" s="1"/>
  <c r="AH35" i="568"/>
  <c r="BT5" i="568" s="1"/>
  <c r="Z44" i="533" s="1"/>
  <c r="AG35" i="568"/>
  <c r="BS5" i="568" s="1"/>
  <c r="Y44" i="533" s="1"/>
  <c r="AF35" i="568"/>
  <c r="BR5" i="568" s="1"/>
  <c r="X44" i="533" s="1"/>
  <c r="AE35" i="568"/>
  <c r="BQ5" i="568" s="1"/>
  <c r="W44" i="533" s="1"/>
  <c r="AD35" i="568"/>
  <c r="BP5" i="568" s="1"/>
  <c r="V44" i="533" s="1"/>
  <c r="AC35" i="568"/>
  <c r="BO5" i="568" s="1"/>
  <c r="U44" i="533" s="1"/>
  <c r="AQ34" i="568"/>
  <c r="AQ33" i="568"/>
  <c r="AQ32" i="568"/>
  <c r="AQ31" i="568"/>
  <c r="AQ30" i="568"/>
  <c r="AQ29" i="568"/>
  <c r="AQ28" i="568"/>
  <c r="AQ27" i="568"/>
  <c r="AQ26" i="568"/>
  <c r="AQ25" i="568"/>
  <c r="AQ24" i="568"/>
  <c r="AQ23" i="568"/>
  <c r="AQ22" i="568"/>
  <c r="AQ21" i="568"/>
  <c r="AQ20" i="568"/>
  <c r="AQ19" i="568"/>
  <c r="AQ18" i="568"/>
  <c r="AQ17" i="568"/>
  <c r="AQ16" i="568"/>
  <c r="AQ15" i="568"/>
  <c r="AQ14" i="568"/>
  <c r="AQ13" i="568"/>
  <c r="AQ12" i="568"/>
  <c r="AS11" i="568"/>
  <c r="AQ11" i="568"/>
  <c r="BV5" i="568"/>
  <c r="AB44" i="533" s="1"/>
  <c r="BJ5" i="568"/>
  <c r="BG5" i="568"/>
  <c r="M44" i="533" s="1"/>
  <c r="AW5" i="568"/>
  <c r="C44" i="533" s="1"/>
  <c r="AV5" i="568"/>
  <c r="B44" i="533" s="1"/>
  <c r="AJ37" i="567"/>
  <c r="BJ5" i="567" s="1"/>
  <c r="P43" i="533" s="1"/>
  <c r="AI37" i="567"/>
  <c r="AH37" i="567"/>
  <c r="BH5" i="567" s="1"/>
  <c r="N43" i="533" s="1"/>
  <c r="AG37" i="567"/>
  <c r="BG5" i="567" s="1"/>
  <c r="M43" i="533" s="1"/>
  <c r="AF37" i="567"/>
  <c r="BF5" i="567" s="1"/>
  <c r="AE37" i="567"/>
  <c r="BE5" i="567" s="1"/>
  <c r="K43" i="533" s="1"/>
  <c r="AD37" i="567"/>
  <c r="BD5" i="567" s="1"/>
  <c r="J43" i="533" s="1"/>
  <c r="AC37" i="567"/>
  <c r="BC5" i="567" s="1"/>
  <c r="I43" i="533" s="1"/>
  <c r="AB37" i="567"/>
  <c r="BB5" i="567" s="1"/>
  <c r="H43" i="533" s="1"/>
  <c r="AA37" i="567"/>
  <c r="BA5" i="567" s="1"/>
  <c r="G43" i="533" s="1"/>
  <c r="Z37" i="567"/>
  <c r="AZ5" i="567" s="1"/>
  <c r="F43" i="533" s="1"/>
  <c r="Y37" i="567"/>
  <c r="AJ35" i="567"/>
  <c r="BV5" i="567" s="1"/>
  <c r="AB43" i="533" s="1"/>
  <c r="AI35" i="567"/>
  <c r="BU5" i="567" s="1"/>
  <c r="AA43" i="533" s="1"/>
  <c r="AH35" i="567"/>
  <c r="BT5" i="567" s="1"/>
  <c r="Z43" i="533" s="1"/>
  <c r="AG35" i="567"/>
  <c r="BS5" i="567" s="1"/>
  <c r="Y43" i="533" s="1"/>
  <c r="AF35" i="567"/>
  <c r="BR5" i="567" s="1"/>
  <c r="X43" i="533" s="1"/>
  <c r="AE35" i="567"/>
  <c r="BQ5" i="567" s="1"/>
  <c r="W43" i="533" s="1"/>
  <c r="AD35" i="567"/>
  <c r="BP5" i="567" s="1"/>
  <c r="AC35" i="567"/>
  <c r="BO5" i="567" s="1"/>
  <c r="U43" i="533" s="1"/>
  <c r="AQ34" i="567"/>
  <c r="AQ33" i="567"/>
  <c r="AQ32" i="567"/>
  <c r="AQ31" i="567"/>
  <c r="AQ30" i="567"/>
  <c r="AQ29" i="567"/>
  <c r="AQ28" i="567"/>
  <c r="AQ27" i="567"/>
  <c r="AQ26" i="567"/>
  <c r="AQ25" i="567"/>
  <c r="AQ24" i="567"/>
  <c r="AQ23" i="567"/>
  <c r="AQ22" i="567"/>
  <c r="AQ21" i="567"/>
  <c r="AQ20" i="567"/>
  <c r="AQ19" i="567"/>
  <c r="AQ18" i="567"/>
  <c r="AQ17" i="567"/>
  <c r="AQ16" i="567"/>
  <c r="AQ15" i="567"/>
  <c r="AQ14" i="567"/>
  <c r="AQ13" i="567"/>
  <c r="AQ12" i="567"/>
  <c r="AS11" i="567"/>
  <c r="AQ11" i="567"/>
  <c r="BI5" i="567"/>
  <c r="O43" i="533" s="1"/>
  <c r="AW5" i="567"/>
  <c r="C43" i="533" s="1"/>
  <c r="AV5" i="567"/>
  <c r="B43" i="533" s="1"/>
  <c r="AJ37" i="566"/>
  <c r="AI37" i="566"/>
  <c r="AH37" i="566"/>
  <c r="BH5" i="566" s="1"/>
  <c r="N42" i="533" s="1"/>
  <c r="AG37" i="566"/>
  <c r="AF37" i="566"/>
  <c r="AE37" i="566"/>
  <c r="BE5" i="566" s="1"/>
  <c r="K42" i="533" s="1"/>
  <c r="AD37" i="566"/>
  <c r="BD5" i="566" s="1"/>
  <c r="J42" i="533" s="1"/>
  <c r="AC37" i="566"/>
  <c r="BC5" i="566" s="1"/>
  <c r="I42" i="533" s="1"/>
  <c r="AB37" i="566"/>
  <c r="BB5" i="566" s="1"/>
  <c r="H42" i="533" s="1"/>
  <c r="AA37" i="566"/>
  <c r="BA5" i="566" s="1"/>
  <c r="G42" i="533" s="1"/>
  <c r="Z37" i="566"/>
  <c r="AZ5" i="566" s="1"/>
  <c r="F42" i="533" s="1"/>
  <c r="Y37" i="566"/>
  <c r="AJ35" i="566"/>
  <c r="AI35" i="566"/>
  <c r="BU5" i="566" s="1"/>
  <c r="AA42" i="533" s="1"/>
  <c r="AH35" i="566"/>
  <c r="BT5" i="566" s="1"/>
  <c r="Z42" i="533" s="1"/>
  <c r="AG35" i="566"/>
  <c r="BS5" i="566" s="1"/>
  <c r="AF35" i="566"/>
  <c r="BR5" i="566" s="1"/>
  <c r="X42" i="533" s="1"/>
  <c r="AE35" i="566"/>
  <c r="BQ5" i="566" s="1"/>
  <c r="W42" i="533" s="1"/>
  <c r="AD35" i="566"/>
  <c r="BP5" i="566" s="1"/>
  <c r="AC35" i="566"/>
  <c r="BO5" i="566" s="1"/>
  <c r="U42" i="533" s="1"/>
  <c r="AQ34" i="566"/>
  <c r="AQ33" i="566"/>
  <c r="AQ32" i="566"/>
  <c r="AQ31" i="566"/>
  <c r="AQ30" i="566"/>
  <c r="AQ29" i="566"/>
  <c r="AQ28" i="566"/>
  <c r="AQ27" i="566"/>
  <c r="AQ26" i="566"/>
  <c r="AQ25" i="566"/>
  <c r="AQ24" i="566"/>
  <c r="AQ23" i="566"/>
  <c r="AQ22" i="566"/>
  <c r="AQ21" i="566"/>
  <c r="AQ20" i="566"/>
  <c r="AQ19" i="566"/>
  <c r="AQ18" i="566"/>
  <c r="AQ17" i="566"/>
  <c r="AQ16" i="566"/>
  <c r="AQ15" i="566"/>
  <c r="AQ14" i="566"/>
  <c r="AQ13" i="566"/>
  <c r="AQ12" i="566"/>
  <c r="AS11" i="566"/>
  <c r="AQ11" i="566"/>
  <c r="BV5" i="566"/>
  <c r="AB42" i="533" s="1"/>
  <c r="BJ5" i="566"/>
  <c r="P42" i="533" s="1"/>
  <c r="BI5" i="566"/>
  <c r="BG5" i="566"/>
  <c r="M42" i="533" s="1"/>
  <c r="BF5" i="566"/>
  <c r="L42" i="533" s="1"/>
  <c r="AW5" i="566"/>
  <c r="C42" i="533" s="1"/>
  <c r="AV5" i="566"/>
  <c r="B42" i="533" s="1"/>
  <c r="AJ37" i="565"/>
  <c r="AI37" i="565"/>
  <c r="BI5" i="565" s="1"/>
  <c r="O41" i="533" s="1"/>
  <c r="AH37" i="565"/>
  <c r="BH5" i="565" s="1"/>
  <c r="N41" i="533" s="1"/>
  <c r="AG37" i="565"/>
  <c r="BG5" i="565" s="1"/>
  <c r="AF37" i="565"/>
  <c r="BF5" i="565" s="1"/>
  <c r="L41" i="533" s="1"/>
  <c r="AE37" i="565"/>
  <c r="BE5" i="565" s="1"/>
  <c r="K41" i="533" s="1"/>
  <c r="AD37" i="565"/>
  <c r="BD5" i="565" s="1"/>
  <c r="J41" i="533" s="1"/>
  <c r="AC37" i="565"/>
  <c r="BC5" i="565" s="1"/>
  <c r="I41" i="533" s="1"/>
  <c r="AB37" i="565"/>
  <c r="BB5" i="565" s="1"/>
  <c r="H41" i="533" s="1"/>
  <c r="AA37" i="565"/>
  <c r="BA5" i="565" s="1"/>
  <c r="G41" i="533" s="1"/>
  <c r="Z37" i="565"/>
  <c r="AZ5" i="565" s="1"/>
  <c r="F41" i="533" s="1"/>
  <c r="Y37" i="565"/>
  <c r="AJ35" i="565"/>
  <c r="AI35" i="565"/>
  <c r="BU5" i="565" s="1"/>
  <c r="AA41" i="533" s="1"/>
  <c r="AH35" i="565"/>
  <c r="BT5" i="565" s="1"/>
  <c r="Z41" i="533" s="1"/>
  <c r="AG35" i="565"/>
  <c r="BS5" i="565" s="1"/>
  <c r="AF35" i="565"/>
  <c r="BR5" i="565" s="1"/>
  <c r="X41" i="533" s="1"/>
  <c r="AE35" i="565"/>
  <c r="BQ5" i="565" s="1"/>
  <c r="W41" i="533" s="1"/>
  <c r="AD35" i="565"/>
  <c r="BP5" i="565" s="1"/>
  <c r="V41" i="533" s="1"/>
  <c r="AC35" i="565"/>
  <c r="BO5" i="565" s="1"/>
  <c r="U41" i="533" s="1"/>
  <c r="AQ34" i="565"/>
  <c r="AQ33" i="565"/>
  <c r="AQ32" i="565"/>
  <c r="AQ31" i="565"/>
  <c r="AQ30" i="565"/>
  <c r="AQ29" i="565"/>
  <c r="AQ28" i="565"/>
  <c r="AQ27" i="565"/>
  <c r="AQ26" i="565"/>
  <c r="AQ25" i="565"/>
  <c r="AQ24" i="565"/>
  <c r="AQ23" i="565"/>
  <c r="AQ22" i="565"/>
  <c r="AQ21" i="565"/>
  <c r="AQ20" i="565"/>
  <c r="AQ19" i="565"/>
  <c r="AQ18" i="565"/>
  <c r="AQ17" i="565"/>
  <c r="AQ16" i="565"/>
  <c r="AQ15" i="565"/>
  <c r="AQ14" i="565"/>
  <c r="AQ13" i="565"/>
  <c r="AQ12" i="565"/>
  <c r="AS11" i="565"/>
  <c r="AQ11" i="565"/>
  <c r="BV5" i="565"/>
  <c r="AB41" i="533" s="1"/>
  <c r="BJ5" i="565"/>
  <c r="P41" i="533" s="1"/>
  <c r="AW5" i="565"/>
  <c r="C41" i="533" s="1"/>
  <c r="AV5" i="565"/>
  <c r="B41" i="533" s="1"/>
  <c r="AJ37" i="564"/>
  <c r="AI37" i="564"/>
  <c r="BI5" i="564" s="1"/>
  <c r="O40" i="533" s="1"/>
  <c r="AH37" i="564"/>
  <c r="BH5" i="564" s="1"/>
  <c r="N40" i="533" s="1"/>
  <c r="AG37" i="564"/>
  <c r="BG5" i="564" s="1"/>
  <c r="M40" i="533" s="1"/>
  <c r="AF37" i="564"/>
  <c r="BF5" i="564" s="1"/>
  <c r="L40" i="533" s="1"/>
  <c r="AE37" i="564"/>
  <c r="BE5" i="564" s="1"/>
  <c r="K40" i="533" s="1"/>
  <c r="AD37" i="564"/>
  <c r="BD5" i="564" s="1"/>
  <c r="J40" i="533" s="1"/>
  <c r="AC37" i="564"/>
  <c r="BC5" i="564" s="1"/>
  <c r="I40" i="533" s="1"/>
  <c r="AB37" i="564"/>
  <c r="BB5" i="564" s="1"/>
  <c r="H40" i="533" s="1"/>
  <c r="AA37" i="564"/>
  <c r="BA5" i="564" s="1"/>
  <c r="Z37" i="564"/>
  <c r="AZ5" i="564" s="1"/>
  <c r="F40" i="533" s="1"/>
  <c r="Y37" i="564"/>
  <c r="AJ35" i="564"/>
  <c r="AI35" i="564"/>
  <c r="AH35" i="564"/>
  <c r="BT5" i="564" s="1"/>
  <c r="Z40" i="533" s="1"/>
  <c r="AG35" i="564"/>
  <c r="BS5" i="564" s="1"/>
  <c r="Y40" i="533" s="1"/>
  <c r="AF35" i="564"/>
  <c r="BR5" i="564" s="1"/>
  <c r="X40" i="533" s="1"/>
  <c r="AE35" i="564"/>
  <c r="BQ5" i="564" s="1"/>
  <c r="W40" i="533" s="1"/>
  <c r="AD35" i="564"/>
  <c r="BP5" i="564" s="1"/>
  <c r="V40" i="533" s="1"/>
  <c r="AC35" i="564"/>
  <c r="BO5" i="564" s="1"/>
  <c r="AQ34" i="564"/>
  <c r="AQ33" i="564"/>
  <c r="AQ32" i="564"/>
  <c r="AQ31" i="564"/>
  <c r="AQ30" i="564"/>
  <c r="AQ29" i="564"/>
  <c r="AQ28" i="564"/>
  <c r="AQ27" i="564"/>
  <c r="AQ26" i="564"/>
  <c r="AQ25" i="564"/>
  <c r="AQ24" i="564"/>
  <c r="AQ23" i="564"/>
  <c r="AQ22" i="564"/>
  <c r="AQ21" i="564"/>
  <c r="AQ20" i="564"/>
  <c r="AQ19" i="564"/>
  <c r="AQ18" i="564"/>
  <c r="AQ17" i="564"/>
  <c r="AQ16" i="564"/>
  <c r="AQ15" i="564"/>
  <c r="AQ14" i="564"/>
  <c r="AQ13" i="564"/>
  <c r="AQ12" i="564"/>
  <c r="AS11" i="564"/>
  <c r="AQ11" i="564"/>
  <c r="BV5" i="564"/>
  <c r="BU5" i="564"/>
  <c r="AA40" i="533" s="1"/>
  <c r="BJ5" i="564"/>
  <c r="P40" i="533" s="1"/>
  <c r="AW5" i="564"/>
  <c r="C40" i="533" s="1"/>
  <c r="AV5" i="564"/>
  <c r="B40" i="533" s="1"/>
  <c r="AJ37" i="563"/>
  <c r="AI37" i="563"/>
  <c r="AH37" i="563"/>
  <c r="BH5" i="563" s="1"/>
  <c r="N39" i="533" s="1"/>
  <c r="AG37" i="563"/>
  <c r="BG5" i="563" s="1"/>
  <c r="M39" i="533" s="1"/>
  <c r="AF37" i="563"/>
  <c r="BF5" i="563" s="1"/>
  <c r="L39" i="533" s="1"/>
  <c r="AE37" i="563"/>
  <c r="BE5" i="563" s="1"/>
  <c r="K39" i="533" s="1"/>
  <c r="AD37" i="563"/>
  <c r="BD5" i="563" s="1"/>
  <c r="AC37" i="563"/>
  <c r="BC5" i="563" s="1"/>
  <c r="I39" i="533" s="1"/>
  <c r="AB37" i="563"/>
  <c r="BB5" i="563" s="1"/>
  <c r="H39" i="533" s="1"/>
  <c r="AA37" i="563"/>
  <c r="BA5" i="563" s="1"/>
  <c r="Z37" i="563"/>
  <c r="AZ5" i="563" s="1"/>
  <c r="F39" i="533" s="1"/>
  <c r="Y37" i="563"/>
  <c r="AJ35" i="563"/>
  <c r="BV5" i="563" s="1"/>
  <c r="AB39" i="533" s="1"/>
  <c r="AI35" i="563"/>
  <c r="AH35" i="563"/>
  <c r="BT5" i="563" s="1"/>
  <c r="Z39" i="533" s="1"/>
  <c r="AG35" i="563"/>
  <c r="BS5" i="563" s="1"/>
  <c r="Y39" i="533" s="1"/>
  <c r="AF35" i="563"/>
  <c r="BR5" i="563" s="1"/>
  <c r="AE35" i="563"/>
  <c r="BQ5" i="563" s="1"/>
  <c r="W39" i="533" s="1"/>
  <c r="AD35" i="563"/>
  <c r="BP5" i="563" s="1"/>
  <c r="V39" i="533" s="1"/>
  <c r="AC35" i="563"/>
  <c r="BO5" i="563" s="1"/>
  <c r="U39" i="533" s="1"/>
  <c r="AQ34" i="563"/>
  <c r="AQ33" i="563"/>
  <c r="AQ32" i="563"/>
  <c r="AQ31" i="563"/>
  <c r="AQ30" i="563"/>
  <c r="AQ29" i="563"/>
  <c r="AQ28" i="563"/>
  <c r="AQ27" i="563"/>
  <c r="AQ26" i="563"/>
  <c r="AQ25" i="563"/>
  <c r="AQ24" i="563"/>
  <c r="AQ23" i="563"/>
  <c r="AQ22" i="563"/>
  <c r="AQ21" i="563"/>
  <c r="AQ20" i="563"/>
  <c r="AQ19" i="563"/>
  <c r="AQ18" i="563"/>
  <c r="AQ17" i="563"/>
  <c r="AQ16" i="563"/>
  <c r="AQ15" i="563"/>
  <c r="AQ14" i="563"/>
  <c r="AQ13" i="563"/>
  <c r="AQ12" i="563"/>
  <c r="AS11" i="563"/>
  <c r="AQ11" i="563"/>
  <c r="BU5" i="563"/>
  <c r="AA39" i="533" s="1"/>
  <c r="BJ5" i="563"/>
  <c r="P39" i="533" s="1"/>
  <c r="BI5" i="563"/>
  <c r="O39" i="533" s="1"/>
  <c r="AW5" i="563"/>
  <c r="C39" i="533" s="1"/>
  <c r="AV5" i="563"/>
  <c r="B39" i="533" s="1"/>
  <c r="AJ37" i="562"/>
  <c r="BJ5" i="562" s="1"/>
  <c r="P38" i="533" s="1"/>
  <c r="AI37" i="562"/>
  <c r="AH37" i="562"/>
  <c r="BH5" i="562" s="1"/>
  <c r="N38" i="533" s="1"/>
  <c r="AG37" i="562"/>
  <c r="BG5" i="562" s="1"/>
  <c r="AF37" i="562"/>
  <c r="BF5" i="562" s="1"/>
  <c r="L38" i="533" s="1"/>
  <c r="AE37" i="562"/>
  <c r="BE5" i="562" s="1"/>
  <c r="K38" i="533" s="1"/>
  <c r="AD37" i="562"/>
  <c r="BD5" i="562" s="1"/>
  <c r="AC37" i="562"/>
  <c r="BC5" i="562" s="1"/>
  <c r="I38" i="533" s="1"/>
  <c r="AB37" i="562"/>
  <c r="BB5" i="562" s="1"/>
  <c r="H38" i="533" s="1"/>
  <c r="AA37" i="562"/>
  <c r="BA5" i="562" s="1"/>
  <c r="G38" i="533" s="1"/>
  <c r="Z37" i="562"/>
  <c r="AZ5" i="562" s="1"/>
  <c r="F38" i="533" s="1"/>
  <c r="Y37" i="562"/>
  <c r="AJ35" i="562"/>
  <c r="AI35" i="562"/>
  <c r="AH35" i="562"/>
  <c r="BT5" i="562" s="1"/>
  <c r="Z38" i="533" s="1"/>
  <c r="AG35" i="562"/>
  <c r="BS5" i="562" s="1"/>
  <c r="Y38" i="533" s="1"/>
  <c r="AF35" i="562"/>
  <c r="BR5" i="562" s="1"/>
  <c r="X38" i="533" s="1"/>
  <c r="AE35" i="562"/>
  <c r="BQ5" i="562" s="1"/>
  <c r="W38" i="533" s="1"/>
  <c r="AD35" i="562"/>
  <c r="BP5" i="562" s="1"/>
  <c r="AC35" i="562"/>
  <c r="BO5" i="562" s="1"/>
  <c r="U38" i="533" s="1"/>
  <c r="AQ34" i="562"/>
  <c r="AQ33" i="562"/>
  <c r="AQ32" i="562"/>
  <c r="AQ31" i="562"/>
  <c r="AQ30" i="562"/>
  <c r="AQ29" i="562"/>
  <c r="AQ28" i="562"/>
  <c r="AQ27" i="562"/>
  <c r="AQ26" i="562"/>
  <c r="AQ25" i="562"/>
  <c r="AQ24" i="562"/>
  <c r="AQ23" i="562"/>
  <c r="AQ22" i="562"/>
  <c r="AQ21" i="562"/>
  <c r="AQ20" i="562"/>
  <c r="AQ19" i="562"/>
  <c r="AQ18" i="562"/>
  <c r="AQ17" i="562"/>
  <c r="AQ16" i="562"/>
  <c r="AQ15" i="562"/>
  <c r="AQ14" i="562"/>
  <c r="AQ13" i="562"/>
  <c r="AQ12" i="562"/>
  <c r="AS11" i="562"/>
  <c r="AQ11" i="562"/>
  <c r="BV5" i="562"/>
  <c r="AB38" i="533" s="1"/>
  <c r="BU5" i="562"/>
  <c r="BI5" i="562"/>
  <c r="O38" i="533" s="1"/>
  <c r="AW5" i="562"/>
  <c r="AV5" i="562"/>
  <c r="AJ37" i="561"/>
  <c r="BJ5" i="561" s="1"/>
  <c r="P37" i="533" s="1"/>
  <c r="AI37" i="561"/>
  <c r="BI5" i="561" s="1"/>
  <c r="O37" i="533" s="1"/>
  <c r="AH37" i="561"/>
  <c r="BH5" i="561" s="1"/>
  <c r="N37" i="533" s="1"/>
  <c r="AG37" i="561"/>
  <c r="BG5" i="561" s="1"/>
  <c r="AF37" i="561"/>
  <c r="BF5" i="561" s="1"/>
  <c r="L37" i="533" s="1"/>
  <c r="AE37" i="561"/>
  <c r="BE5" i="561" s="1"/>
  <c r="K37" i="533" s="1"/>
  <c r="AD37" i="561"/>
  <c r="BD5" i="561" s="1"/>
  <c r="J37" i="533" s="1"/>
  <c r="AC37" i="561"/>
  <c r="BC5" i="561" s="1"/>
  <c r="I37" i="533" s="1"/>
  <c r="AB37" i="561"/>
  <c r="BB5" i="561" s="1"/>
  <c r="H37" i="533" s="1"/>
  <c r="AA37" i="561"/>
  <c r="BA5" i="561" s="1"/>
  <c r="G37" i="533" s="1"/>
  <c r="Z37" i="561"/>
  <c r="AZ5" i="561" s="1"/>
  <c r="Y37" i="561"/>
  <c r="AJ35" i="561"/>
  <c r="AI35" i="561"/>
  <c r="BU5" i="561" s="1"/>
  <c r="AA37" i="533" s="1"/>
  <c r="AH35" i="561"/>
  <c r="BT5" i="561" s="1"/>
  <c r="Z37" i="533" s="1"/>
  <c r="AG35" i="561"/>
  <c r="BS5" i="561" s="1"/>
  <c r="AF35" i="561"/>
  <c r="BR5" i="561" s="1"/>
  <c r="X37" i="533" s="1"/>
  <c r="AE35" i="561"/>
  <c r="BQ5" i="561" s="1"/>
  <c r="W37" i="533" s="1"/>
  <c r="AD35" i="561"/>
  <c r="BP5" i="561" s="1"/>
  <c r="V37" i="533" s="1"/>
  <c r="AC35" i="561"/>
  <c r="BO5" i="561" s="1"/>
  <c r="U37" i="533" s="1"/>
  <c r="AQ34" i="561"/>
  <c r="AQ33" i="561"/>
  <c r="AQ32" i="561"/>
  <c r="AQ31" i="561"/>
  <c r="AQ30" i="561"/>
  <c r="AQ29" i="561"/>
  <c r="AQ28" i="561"/>
  <c r="AQ27" i="561"/>
  <c r="AQ26" i="561"/>
  <c r="AQ25" i="561"/>
  <c r="AQ24" i="561"/>
  <c r="AQ23" i="561"/>
  <c r="AQ22" i="561"/>
  <c r="AQ21" i="561"/>
  <c r="AQ20" i="561"/>
  <c r="AQ19" i="561"/>
  <c r="AQ18" i="561"/>
  <c r="AQ17" i="561"/>
  <c r="AQ16" i="561"/>
  <c r="AQ15" i="561"/>
  <c r="AQ14" i="561"/>
  <c r="AQ13" i="561"/>
  <c r="AQ12" i="561"/>
  <c r="AS11" i="561"/>
  <c r="AQ11" i="561"/>
  <c r="BV5" i="561"/>
  <c r="AB37" i="533" s="1"/>
  <c r="AW5" i="561"/>
  <c r="C37" i="533" s="1"/>
  <c r="AV5" i="561"/>
  <c r="AJ37" i="560"/>
  <c r="AI37" i="560"/>
  <c r="BI5" i="560" s="1"/>
  <c r="O36" i="533" s="1"/>
  <c r="AH37" i="560"/>
  <c r="BH5" i="560" s="1"/>
  <c r="N36" i="533" s="1"/>
  <c r="AG37" i="560"/>
  <c r="BG5" i="560" s="1"/>
  <c r="M36" i="533" s="1"/>
  <c r="AF37" i="560"/>
  <c r="BF5" i="560" s="1"/>
  <c r="L36" i="533" s="1"/>
  <c r="AE37" i="560"/>
  <c r="BE5" i="560" s="1"/>
  <c r="K36" i="533" s="1"/>
  <c r="AD37" i="560"/>
  <c r="BD5" i="560" s="1"/>
  <c r="J36" i="533" s="1"/>
  <c r="AC37" i="560"/>
  <c r="BC5" i="560" s="1"/>
  <c r="AB37" i="560"/>
  <c r="BB5" i="560" s="1"/>
  <c r="H36" i="533" s="1"/>
  <c r="AA37" i="560"/>
  <c r="BA5" i="560" s="1"/>
  <c r="G36" i="533" s="1"/>
  <c r="Z37" i="560"/>
  <c r="AZ5" i="560" s="1"/>
  <c r="F36" i="533" s="1"/>
  <c r="Y37" i="560"/>
  <c r="AJ35" i="560"/>
  <c r="AI35" i="560"/>
  <c r="BU5" i="560" s="1"/>
  <c r="AA36" i="533" s="1"/>
  <c r="AH35" i="560"/>
  <c r="BT5" i="560" s="1"/>
  <c r="Z36" i="533" s="1"/>
  <c r="AG35" i="560"/>
  <c r="BS5" i="560" s="1"/>
  <c r="Y36" i="533" s="1"/>
  <c r="AF35" i="560"/>
  <c r="BR5" i="560" s="1"/>
  <c r="X36" i="533" s="1"/>
  <c r="AE35" i="560"/>
  <c r="BQ5" i="560" s="1"/>
  <c r="W36" i="533" s="1"/>
  <c r="AD35" i="560"/>
  <c r="BP5" i="560" s="1"/>
  <c r="V36" i="533" s="1"/>
  <c r="AC35" i="560"/>
  <c r="BO5" i="560" s="1"/>
  <c r="U36" i="533" s="1"/>
  <c r="AQ34" i="560"/>
  <c r="AQ33" i="560"/>
  <c r="AQ32" i="560"/>
  <c r="AQ31" i="560"/>
  <c r="AQ30" i="560"/>
  <c r="AQ29" i="560"/>
  <c r="AQ28" i="560"/>
  <c r="AQ27" i="560"/>
  <c r="AQ26" i="560"/>
  <c r="AQ25" i="560"/>
  <c r="AQ24" i="560"/>
  <c r="AQ23" i="560"/>
  <c r="AQ22" i="560"/>
  <c r="AQ21" i="560"/>
  <c r="AQ20" i="560"/>
  <c r="AQ19" i="560"/>
  <c r="AQ18" i="560"/>
  <c r="AQ17" i="560"/>
  <c r="AQ16" i="560"/>
  <c r="AQ15" i="560"/>
  <c r="AQ14" i="560"/>
  <c r="AQ13" i="560"/>
  <c r="AQ12" i="560"/>
  <c r="AS11" i="560"/>
  <c r="AQ11" i="560"/>
  <c r="BV5" i="560"/>
  <c r="BJ5" i="560"/>
  <c r="AW5" i="560"/>
  <c r="C36" i="533" s="1"/>
  <c r="AV5" i="560"/>
  <c r="B36" i="533" s="1"/>
  <c r="AJ37" i="559"/>
  <c r="BJ5" i="559" s="1"/>
  <c r="P35" i="533" s="1"/>
  <c r="AI37" i="559"/>
  <c r="AH37" i="559"/>
  <c r="BH5" i="559" s="1"/>
  <c r="N35" i="533" s="1"/>
  <c r="AG37" i="559"/>
  <c r="BG5" i="559" s="1"/>
  <c r="M35" i="533" s="1"/>
  <c r="AF37" i="559"/>
  <c r="AE37" i="559"/>
  <c r="BE5" i="559" s="1"/>
  <c r="K35" i="533" s="1"/>
  <c r="AD37" i="559"/>
  <c r="BD5" i="559" s="1"/>
  <c r="J35" i="533" s="1"/>
  <c r="AC37" i="559"/>
  <c r="BC5" i="559" s="1"/>
  <c r="I35" i="533" s="1"/>
  <c r="AB37" i="559"/>
  <c r="BB5" i="559" s="1"/>
  <c r="H35" i="533" s="1"/>
  <c r="AA37" i="559"/>
  <c r="BA5" i="559" s="1"/>
  <c r="Z37" i="559"/>
  <c r="AZ5" i="559" s="1"/>
  <c r="F35" i="533" s="1"/>
  <c r="Y37" i="559"/>
  <c r="AM35" i="559" s="1"/>
  <c r="AX5" i="559" s="1"/>
  <c r="D35" i="533" s="1"/>
  <c r="AJ35" i="559"/>
  <c r="BV5" i="559" s="1"/>
  <c r="AB35" i="533" s="1"/>
  <c r="AI35" i="559"/>
  <c r="AH35" i="559"/>
  <c r="BT5" i="559" s="1"/>
  <c r="Z35" i="533" s="1"/>
  <c r="AG35" i="559"/>
  <c r="BS5" i="559" s="1"/>
  <c r="Y35" i="533" s="1"/>
  <c r="AF35" i="559"/>
  <c r="AE35" i="559"/>
  <c r="BQ5" i="559" s="1"/>
  <c r="W35" i="533" s="1"/>
  <c r="AD35" i="559"/>
  <c r="BP5" i="559" s="1"/>
  <c r="AC35" i="559"/>
  <c r="BO5" i="559" s="1"/>
  <c r="U35" i="533" s="1"/>
  <c r="AQ34" i="559"/>
  <c r="AQ33" i="559"/>
  <c r="AQ32" i="559"/>
  <c r="AQ31" i="559"/>
  <c r="AQ30" i="559"/>
  <c r="AQ29" i="559"/>
  <c r="AQ28" i="559"/>
  <c r="AQ27" i="559"/>
  <c r="AQ26" i="559"/>
  <c r="AQ25" i="559"/>
  <c r="AQ24" i="559"/>
  <c r="AQ23" i="559"/>
  <c r="AQ22" i="559"/>
  <c r="AQ21" i="559"/>
  <c r="AQ20" i="559"/>
  <c r="AQ19" i="559"/>
  <c r="AQ18" i="559"/>
  <c r="AQ17" i="559"/>
  <c r="AQ16" i="559"/>
  <c r="AQ15" i="559"/>
  <c r="AQ14" i="559"/>
  <c r="AQ13" i="559"/>
  <c r="AQ12" i="559"/>
  <c r="AS11" i="559"/>
  <c r="AQ11" i="559"/>
  <c r="BU5" i="559"/>
  <c r="AA35" i="533" s="1"/>
  <c r="BR5" i="559"/>
  <c r="X35" i="533" s="1"/>
  <c r="BI5" i="559"/>
  <c r="O35" i="533" s="1"/>
  <c r="BF5" i="559"/>
  <c r="L35" i="533" s="1"/>
  <c r="AW5" i="559"/>
  <c r="C35" i="533" s="1"/>
  <c r="AV5" i="559"/>
  <c r="B35" i="533" s="1"/>
  <c r="AJ37" i="558"/>
  <c r="AI37" i="558"/>
  <c r="AH37" i="558"/>
  <c r="BH5" i="558" s="1"/>
  <c r="N34" i="533" s="1"/>
  <c r="AG37" i="558"/>
  <c r="BG5" i="558" s="1"/>
  <c r="M34" i="533" s="1"/>
  <c r="AF37" i="558"/>
  <c r="BF5" i="558" s="1"/>
  <c r="L34" i="533" s="1"/>
  <c r="AE37" i="558"/>
  <c r="BE5" i="558" s="1"/>
  <c r="AD37" i="558"/>
  <c r="BD5" i="558" s="1"/>
  <c r="J34" i="533" s="1"/>
  <c r="AC37" i="558"/>
  <c r="BC5" i="558" s="1"/>
  <c r="I34" i="533" s="1"/>
  <c r="AB37" i="558"/>
  <c r="BB5" i="558" s="1"/>
  <c r="H34" i="533" s="1"/>
  <c r="AA37" i="558"/>
  <c r="BA5" i="558" s="1"/>
  <c r="G34" i="533" s="1"/>
  <c r="Z37" i="558"/>
  <c r="AZ5" i="558" s="1"/>
  <c r="F34" i="533" s="1"/>
  <c r="Y37" i="558"/>
  <c r="AJ35" i="558"/>
  <c r="AI35" i="558"/>
  <c r="AH35" i="558"/>
  <c r="BT5" i="558" s="1"/>
  <c r="Z34" i="533" s="1"/>
  <c r="AG35" i="558"/>
  <c r="BS5" i="558" s="1"/>
  <c r="AF35" i="558"/>
  <c r="BR5" i="558" s="1"/>
  <c r="X34" i="533" s="1"/>
  <c r="AE35" i="558"/>
  <c r="BQ5" i="558" s="1"/>
  <c r="W34" i="533" s="1"/>
  <c r="AD35" i="558"/>
  <c r="BP5" i="558" s="1"/>
  <c r="AC35" i="558"/>
  <c r="BO5" i="558" s="1"/>
  <c r="U34" i="533" s="1"/>
  <c r="AQ34" i="558"/>
  <c r="AQ33" i="558"/>
  <c r="AQ32" i="558"/>
  <c r="AQ31" i="558"/>
  <c r="AQ30" i="558"/>
  <c r="AQ29" i="558"/>
  <c r="AQ28" i="558"/>
  <c r="AQ27" i="558"/>
  <c r="AQ26" i="558"/>
  <c r="AQ25" i="558"/>
  <c r="AQ24" i="558"/>
  <c r="AQ23" i="558"/>
  <c r="AQ22" i="558"/>
  <c r="AQ21" i="558"/>
  <c r="AQ20" i="558"/>
  <c r="AQ19" i="558"/>
  <c r="AQ18" i="558"/>
  <c r="AQ17" i="558"/>
  <c r="AQ16" i="558"/>
  <c r="AQ15" i="558"/>
  <c r="AQ14" i="558"/>
  <c r="AQ13" i="558"/>
  <c r="AQ12" i="558"/>
  <c r="AS11" i="558"/>
  <c r="AQ11" i="558"/>
  <c r="BV5" i="558"/>
  <c r="AB34" i="533" s="1"/>
  <c r="BU5" i="558"/>
  <c r="AA34" i="533" s="1"/>
  <c r="BJ5" i="558"/>
  <c r="P34" i="533" s="1"/>
  <c r="BI5" i="558"/>
  <c r="O34" i="533" s="1"/>
  <c r="AW5" i="558"/>
  <c r="C34" i="533" s="1"/>
  <c r="AV5" i="558"/>
  <c r="B34" i="533" s="1"/>
  <c r="AJ37" i="557"/>
  <c r="BJ5" i="557" s="1"/>
  <c r="P33" i="533" s="1"/>
  <c r="AI37" i="557"/>
  <c r="BI5" i="557" s="1"/>
  <c r="O33" i="533" s="1"/>
  <c r="AH37" i="557"/>
  <c r="BH5" i="557" s="1"/>
  <c r="AG37" i="557"/>
  <c r="BG5" i="557" s="1"/>
  <c r="M33" i="533" s="1"/>
  <c r="AF37" i="557"/>
  <c r="BF5" i="557" s="1"/>
  <c r="L33" i="533" s="1"/>
  <c r="AE37" i="557"/>
  <c r="BE5" i="557" s="1"/>
  <c r="K33" i="533" s="1"/>
  <c r="AD37" i="557"/>
  <c r="BD5" i="557" s="1"/>
  <c r="J33" i="533" s="1"/>
  <c r="AC37" i="557"/>
  <c r="BC5" i="557" s="1"/>
  <c r="I33" i="533" s="1"/>
  <c r="AB37" i="557"/>
  <c r="BB5" i="557" s="1"/>
  <c r="H33" i="533" s="1"/>
  <c r="AA37" i="557"/>
  <c r="BA5" i="557" s="1"/>
  <c r="G33" i="533" s="1"/>
  <c r="Z37" i="557"/>
  <c r="AZ5" i="557" s="1"/>
  <c r="F33" i="533" s="1"/>
  <c r="Y37" i="557"/>
  <c r="AJ35" i="557"/>
  <c r="AI35" i="557"/>
  <c r="BU5" i="557" s="1"/>
  <c r="AA33" i="533" s="1"/>
  <c r="AH35" i="557"/>
  <c r="BT5" i="557" s="1"/>
  <c r="Z33" i="533" s="1"/>
  <c r="AG35" i="557"/>
  <c r="BS5" i="557" s="1"/>
  <c r="AF35" i="557"/>
  <c r="BR5" i="557" s="1"/>
  <c r="X33" i="533" s="1"/>
  <c r="AE35" i="557"/>
  <c r="BQ5" i="557" s="1"/>
  <c r="W33" i="533" s="1"/>
  <c r="AD35" i="557"/>
  <c r="BP5" i="557" s="1"/>
  <c r="V33" i="533" s="1"/>
  <c r="AC35" i="557"/>
  <c r="BO5" i="557" s="1"/>
  <c r="U33" i="533" s="1"/>
  <c r="AQ34" i="557"/>
  <c r="AQ33" i="557"/>
  <c r="AQ32" i="557"/>
  <c r="AQ31" i="557"/>
  <c r="AQ30" i="557"/>
  <c r="AQ29" i="557"/>
  <c r="AQ28" i="557"/>
  <c r="AQ27" i="557"/>
  <c r="AQ26" i="557"/>
  <c r="AQ25" i="557"/>
  <c r="AQ24" i="557"/>
  <c r="AQ23" i="557"/>
  <c r="AQ22" i="557"/>
  <c r="AQ21" i="557"/>
  <c r="AQ20" i="557"/>
  <c r="AQ19" i="557"/>
  <c r="AQ18" i="557"/>
  <c r="AQ17" i="557"/>
  <c r="AQ16" i="557"/>
  <c r="AQ15" i="557"/>
  <c r="AQ14" i="557"/>
  <c r="AQ13" i="557"/>
  <c r="AQ12" i="557"/>
  <c r="AS11" i="557"/>
  <c r="AQ11" i="557"/>
  <c r="BV5" i="557"/>
  <c r="AB33" i="533" s="1"/>
  <c r="AW5" i="557"/>
  <c r="C33" i="533" s="1"/>
  <c r="AV5" i="557"/>
  <c r="B33" i="533" s="1"/>
  <c r="AJ37" i="556"/>
  <c r="BJ5" i="556" s="1"/>
  <c r="P32" i="533" s="1"/>
  <c r="AI37" i="556"/>
  <c r="AH37" i="556"/>
  <c r="AG37" i="556"/>
  <c r="BG5" i="556" s="1"/>
  <c r="M32" i="533" s="1"/>
  <c r="AF37" i="556"/>
  <c r="BF5" i="556" s="1"/>
  <c r="L32" i="533" s="1"/>
  <c r="AE37" i="556"/>
  <c r="BE5" i="556" s="1"/>
  <c r="K32" i="533" s="1"/>
  <c r="AD37" i="556"/>
  <c r="BD5" i="556" s="1"/>
  <c r="J32" i="533" s="1"/>
  <c r="AC37" i="556"/>
  <c r="BC5" i="556" s="1"/>
  <c r="I32" i="533" s="1"/>
  <c r="AB37" i="556"/>
  <c r="BB5" i="556" s="1"/>
  <c r="H32" i="533" s="1"/>
  <c r="AA37" i="556"/>
  <c r="BA5" i="556" s="1"/>
  <c r="Z37" i="556"/>
  <c r="AZ5" i="556" s="1"/>
  <c r="F32" i="533" s="1"/>
  <c r="Y37" i="556"/>
  <c r="AJ35" i="556"/>
  <c r="AI35" i="556"/>
  <c r="AH35" i="556"/>
  <c r="BT5" i="556" s="1"/>
  <c r="Z32" i="533" s="1"/>
  <c r="AG35" i="556"/>
  <c r="BS5" i="556" s="1"/>
  <c r="Y32" i="533" s="1"/>
  <c r="AF35" i="556"/>
  <c r="BR5" i="556" s="1"/>
  <c r="X32" i="533" s="1"/>
  <c r="AE35" i="556"/>
  <c r="BQ5" i="556" s="1"/>
  <c r="W32" i="533" s="1"/>
  <c r="AD35" i="556"/>
  <c r="BP5" i="556" s="1"/>
  <c r="V32" i="533" s="1"/>
  <c r="AC35" i="556"/>
  <c r="BO5" i="556" s="1"/>
  <c r="AQ34" i="556"/>
  <c r="AQ33" i="556"/>
  <c r="AQ32" i="556"/>
  <c r="AQ31" i="556"/>
  <c r="AQ30" i="556"/>
  <c r="AQ29" i="556"/>
  <c r="AQ28" i="556"/>
  <c r="AQ27" i="556"/>
  <c r="AQ26" i="556"/>
  <c r="AQ25" i="556"/>
  <c r="AQ24" i="556"/>
  <c r="AQ23" i="556"/>
  <c r="AQ22" i="556"/>
  <c r="AQ21" i="556"/>
  <c r="AQ20" i="556"/>
  <c r="AQ19" i="556"/>
  <c r="AQ18" i="556"/>
  <c r="AQ17" i="556"/>
  <c r="AQ16" i="556"/>
  <c r="AQ15" i="556"/>
  <c r="AQ14" i="556"/>
  <c r="AQ13" i="556"/>
  <c r="AQ12" i="556"/>
  <c r="AS11" i="556"/>
  <c r="AQ11" i="556"/>
  <c r="BV5" i="556"/>
  <c r="AB32" i="533" s="1"/>
  <c r="BU5" i="556"/>
  <c r="AA32" i="533" s="1"/>
  <c r="BI5" i="556"/>
  <c r="O32" i="533" s="1"/>
  <c r="BH5" i="556"/>
  <c r="N32" i="533" s="1"/>
  <c r="AW5" i="556"/>
  <c r="C32" i="533" s="1"/>
  <c r="AV5" i="556"/>
  <c r="B32" i="533" s="1"/>
  <c r="AJ37" i="555"/>
  <c r="BJ5" i="555" s="1"/>
  <c r="P31" i="533" s="1"/>
  <c r="AI37" i="555"/>
  <c r="BI5" i="555" s="1"/>
  <c r="O31" i="533" s="1"/>
  <c r="AH37" i="555"/>
  <c r="BH5" i="555" s="1"/>
  <c r="N31" i="533" s="1"/>
  <c r="AG37" i="555"/>
  <c r="BG5" i="555" s="1"/>
  <c r="M31" i="533" s="1"/>
  <c r="AF37" i="555"/>
  <c r="BF5" i="555" s="1"/>
  <c r="L31" i="533" s="1"/>
  <c r="AE37" i="555"/>
  <c r="BE5" i="555" s="1"/>
  <c r="K31" i="533" s="1"/>
  <c r="AD37" i="555"/>
  <c r="BD5" i="555" s="1"/>
  <c r="J31" i="533" s="1"/>
  <c r="AC37" i="555"/>
  <c r="BC5" i="555" s="1"/>
  <c r="I31" i="533" s="1"/>
  <c r="AB37" i="555"/>
  <c r="BB5" i="555" s="1"/>
  <c r="H31" i="533" s="1"/>
  <c r="AA37" i="555"/>
  <c r="BA5" i="555" s="1"/>
  <c r="G31" i="533" s="1"/>
  <c r="Z37" i="555"/>
  <c r="AZ5" i="555" s="1"/>
  <c r="F31" i="533" s="1"/>
  <c r="Y37" i="555"/>
  <c r="AJ35" i="555"/>
  <c r="BV5" i="555" s="1"/>
  <c r="AB31" i="533" s="1"/>
  <c r="AI35" i="555"/>
  <c r="BU5" i="555" s="1"/>
  <c r="AA31" i="533" s="1"/>
  <c r="AH35" i="555"/>
  <c r="BT5" i="555" s="1"/>
  <c r="Z31" i="533" s="1"/>
  <c r="AG35" i="555"/>
  <c r="BS5" i="555" s="1"/>
  <c r="Y31" i="533" s="1"/>
  <c r="AF35" i="555"/>
  <c r="BR5" i="555" s="1"/>
  <c r="X31" i="533" s="1"/>
  <c r="AE35" i="555"/>
  <c r="BQ5" i="555" s="1"/>
  <c r="W31" i="533" s="1"/>
  <c r="AD35" i="555"/>
  <c r="BP5" i="555" s="1"/>
  <c r="V31" i="533" s="1"/>
  <c r="AC35" i="555"/>
  <c r="BO5" i="555" s="1"/>
  <c r="U31" i="533" s="1"/>
  <c r="AQ34" i="555"/>
  <c r="AQ33" i="555"/>
  <c r="AQ32" i="555"/>
  <c r="AQ31" i="555"/>
  <c r="AQ30" i="555"/>
  <c r="AQ29" i="555"/>
  <c r="AQ28" i="555"/>
  <c r="AQ27" i="555"/>
  <c r="AQ26" i="555"/>
  <c r="AQ25" i="555"/>
  <c r="AQ24" i="555"/>
  <c r="AQ23" i="555"/>
  <c r="AQ22" i="555"/>
  <c r="AQ21" i="555"/>
  <c r="AQ20" i="555"/>
  <c r="AQ19" i="555"/>
  <c r="AQ18" i="555"/>
  <c r="AQ17" i="555"/>
  <c r="AQ16" i="555"/>
  <c r="AQ15" i="555"/>
  <c r="AQ14" i="555"/>
  <c r="AQ13" i="555"/>
  <c r="AQ12" i="555"/>
  <c r="AS11" i="555"/>
  <c r="AQ11" i="555"/>
  <c r="AW5" i="555"/>
  <c r="C31" i="533" s="1"/>
  <c r="AV5" i="555"/>
  <c r="B31" i="533" s="1"/>
  <c r="AJ37" i="554"/>
  <c r="AI37" i="554"/>
  <c r="BI5" i="554" s="1"/>
  <c r="O30" i="533" s="1"/>
  <c r="AH37" i="554"/>
  <c r="BH5" i="554" s="1"/>
  <c r="N30" i="533" s="1"/>
  <c r="AG37" i="554"/>
  <c r="AF37" i="554"/>
  <c r="BF5" i="554" s="1"/>
  <c r="L30" i="533" s="1"/>
  <c r="AE37" i="554"/>
  <c r="BE5" i="554" s="1"/>
  <c r="K30" i="533" s="1"/>
  <c r="AD37" i="554"/>
  <c r="BD5" i="554" s="1"/>
  <c r="J30" i="533" s="1"/>
  <c r="AC37" i="554"/>
  <c r="BC5" i="554" s="1"/>
  <c r="I30" i="533" s="1"/>
  <c r="AB37" i="554"/>
  <c r="BB5" i="554" s="1"/>
  <c r="H30" i="533" s="1"/>
  <c r="AA37" i="554"/>
  <c r="BA5" i="554" s="1"/>
  <c r="G30" i="533" s="1"/>
  <c r="Z37" i="554"/>
  <c r="AZ5" i="554" s="1"/>
  <c r="F30" i="533" s="1"/>
  <c r="Y37" i="554"/>
  <c r="AJ35" i="554"/>
  <c r="AI35" i="554"/>
  <c r="BU5" i="554" s="1"/>
  <c r="AA30" i="533" s="1"/>
  <c r="AH35" i="554"/>
  <c r="BT5" i="554" s="1"/>
  <c r="Z30" i="533" s="1"/>
  <c r="AG35" i="554"/>
  <c r="BS5" i="554" s="1"/>
  <c r="Y30" i="533" s="1"/>
  <c r="AF35" i="554"/>
  <c r="BR5" i="554" s="1"/>
  <c r="X30" i="533" s="1"/>
  <c r="AE35" i="554"/>
  <c r="BQ5" i="554" s="1"/>
  <c r="W30" i="533" s="1"/>
  <c r="AD35" i="554"/>
  <c r="BP5" i="554" s="1"/>
  <c r="V30" i="533" s="1"/>
  <c r="AC35" i="554"/>
  <c r="BO5" i="554" s="1"/>
  <c r="U30" i="533" s="1"/>
  <c r="AQ34" i="554"/>
  <c r="AQ33" i="554"/>
  <c r="AQ32" i="554"/>
  <c r="AQ31" i="554"/>
  <c r="AQ30" i="554"/>
  <c r="AQ29" i="554"/>
  <c r="AQ28" i="554"/>
  <c r="AQ27" i="554"/>
  <c r="AQ26" i="554"/>
  <c r="AQ25" i="554"/>
  <c r="AQ24" i="554"/>
  <c r="AQ23" i="554"/>
  <c r="AQ22" i="554"/>
  <c r="AQ21" i="554"/>
  <c r="AQ20" i="554"/>
  <c r="AQ19" i="554"/>
  <c r="AQ18" i="554"/>
  <c r="AQ17" i="554"/>
  <c r="AQ16" i="554"/>
  <c r="AQ15" i="554"/>
  <c r="AQ14" i="554"/>
  <c r="AQ13" i="554"/>
  <c r="AQ12" i="554"/>
  <c r="AS11" i="554"/>
  <c r="AQ11" i="554"/>
  <c r="BV5" i="554"/>
  <c r="AB30" i="533" s="1"/>
  <c r="BJ5" i="554"/>
  <c r="P30" i="533" s="1"/>
  <c r="BG5" i="554"/>
  <c r="M30" i="533" s="1"/>
  <c r="AW5" i="554"/>
  <c r="AV5" i="554"/>
  <c r="B30" i="533" s="1"/>
  <c r="AJ37" i="553"/>
  <c r="AI37" i="553"/>
  <c r="BI5" i="553" s="1"/>
  <c r="O29" i="533" s="1"/>
  <c r="AH37" i="553"/>
  <c r="AG37" i="553"/>
  <c r="BG5" i="553" s="1"/>
  <c r="M29" i="533" s="1"/>
  <c r="AF37" i="553"/>
  <c r="BF5" i="553" s="1"/>
  <c r="L29" i="533" s="1"/>
  <c r="AE37" i="553"/>
  <c r="BE5" i="553" s="1"/>
  <c r="K29" i="533" s="1"/>
  <c r="AD37" i="553"/>
  <c r="BD5" i="553" s="1"/>
  <c r="J29" i="533" s="1"/>
  <c r="AC37" i="553"/>
  <c r="BC5" i="553" s="1"/>
  <c r="I29" i="533" s="1"/>
  <c r="AB37" i="553"/>
  <c r="BB5" i="553" s="1"/>
  <c r="H29" i="533" s="1"/>
  <c r="AA37" i="553"/>
  <c r="BA5" i="553" s="1"/>
  <c r="G29" i="533" s="1"/>
  <c r="Z37" i="553"/>
  <c r="AZ5" i="553" s="1"/>
  <c r="F29" i="533" s="1"/>
  <c r="Y37" i="553"/>
  <c r="AJ35" i="553"/>
  <c r="AI35" i="553"/>
  <c r="BU5" i="553" s="1"/>
  <c r="AA29" i="533" s="1"/>
  <c r="AH35" i="553"/>
  <c r="BT5" i="553" s="1"/>
  <c r="Z29" i="533" s="1"/>
  <c r="AG35" i="553"/>
  <c r="BS5" i="553" s="1"/>
  <c r="Y29" i="533" s="1"/>
  <c r="AF35" i="553"/>
  <c r="BR5" i="553" s="1"/>
  <c r="X29" i="533" s="1"/>
  <c r="AE35" i="553"/>
  <c r="BQ5" i="553" s="1"/>
  <c r="W29" i="533" s="1"/>
  <c r="AD35" i="553"/>
  <c r="BP5" i="553" s="1"/>
  <c r="V29" i="533" s="1"/>
  <c r="AC35" i="553"/>
  <c r="BO5" i="553" s="1"/>
  <c r="U29" i="533" s="1"/>
  <c r="AQ34" i="553"/>
  <c r="AQ33" i="553"/>
  <c r="AQ32" i="553"/>
  <c r="AQ31" i="553"/>
  <c r="AQ30" i="553"/>
  <c r="AQ29" i="553"/>
  <c r="AQ28" i="553"/>
  <c r="AQ27" i="553"/>
  <c r="AQ26" i="553"/>
  <c r="AQ25" i="553"/>
  <c r="AQ24" i="553"/>
  <c r="AQ23" i="553"/>
  <c r="AQ22" i="553"/>
  <c r="AQ21" i="553"/>
  <c r="AQ20" i="553"/>
  <c r="AQ19" i="553"/>
  <c r="AQ18" i="553"/>
  <c r="AQ17" i="553"/>
  <c r="AQ16" i="553"/>
  <c r="AQ15" i="553"/>
  <c r="AQ14" i="553"/>
  <c r="AQ13" i="553"/>
  <c r="AQ12" i="553"/>
  <c r="AS11" i="553"/>
  <c r="AQ11" i="553"/>
  <c r="BV5" i="553"/>
  <c r="AB29" i="533" s="1"/>
  <c r="BJ5" i="553"/>
  <c r="P29" i="533" s="1"/>
  <c r="BH5" i="553"/>
  <c r="N29" i="533" s="1"/>
  <c r="AW5" i="553"/>
  <c r="C29" i="533" s="1"/>
  <c r="AV5" i="553"/>
  <c r="B29" i="533" s="1"/>
  <c r="AJ37" i="552"/>
  <c r="AI37" i="552"/>
  <c r="AH37" i="552"/>
  <c r="BH5" i="552" s="1"/>
  <c r="N28" i="533" s="1"/>
  <c r="AG37" i="552"/>
  <c r="BG5" i="552" s="1"/>
  <c r="M28" i="533" s="1"/>
  <c r="AF37" i="552"/>
  <c r="BF5" i="552" s="1"/>
  <c r="L28" i="533" s="1"/>
  <c r="AE37" i="552"/>
  <c r="BE5" i="552" s="1"/>
  <c r="K28" i="533" s="1"/>
  <c r="AD37" i="552"/>
  <c r="BD5" i="552" s="1"/>
  <c r="J28" i="533" s="1"/>
  <c r="AC37" i="552"/>
  <c r="BC5" i="552" s="1"/>
  <c r="I28" i="533" s="1"/>
  <c r="AB37" i="552"/>
  <c r="BB5" i="552" s="1"/>
  <c r="AA37" i="552"/>
  <c r="BA5" i="552" s="1"/>
  <c r="G28" i="533" s="1"/>
  <c r="Z37" i="552"/>
  <c r="AZ5" i="552" s="1"/>
  <c r="F28" i="533" s="1"/>
  <c r="Y37" i="552"/>
  <c r="AJ35" i="552"/>
  <c r="AI35" i="552"/>
  <c r="AH35" i="552"/>
  <c r="BT5" i="552" s="1"/>
  <c r="Z28" i="533" s="1"/>
  <c r="AG35" i="552"/>
  <c r="BS5" i="552" s="1"/>
  <c r="Y28" i="533" s="1"/>
  <c r="AF35" i="552"/>
  <c r="BR5" i="552" s="1"/>
  <c r="X28" i="533" s="1"/>
  <c r="AE35" i="552"/>
  <c r="BQ5" i="552" s="1"/>
  <c r="W28" i="533" s="1"/>
  <c r="AD35" i="552"/>
  <c r="BP5" i="552" s="1"/>
  <c r="V28" i="533" s="1"/>
  <c r="AC35" i="552"/>
  <c r="BO5" i="552" s="1"/>
  <c r="U28" i="533" s="1"/>
  <c r="AQ34" i="552"/>
  <c r="AQ33" i="552"/>
  <c r="AQ32" i="552"/>
  <c r="AQ31" i="552"/>
  <c r="AQ30" i="552"/>
  <c r="AQ29" i="552"/>
  <c r="AQ28" i="552"/>
  <c r="AQ27" i="552"/>
  <c r="AQ26" i="552"/>
  <c r="AQ25" i="552"/>
  <c r="AQ24" i="552"/>
  <c r="AQ23" i="552"/>
  <c r="AQ22" i="552"/>
  <c r="AQ21" i="552"/>
  <c r="AQ20" i="552"/>
  <c r="AQ19" i="552"/>
  <c r="AQ18" i="552"/>
  <c r="AQ17" i="552"/>
  <c r="AQ16" i="552"/>
  <c r="AQ15" i="552"/>
  <c r="AQ14" i="552"/>
  <c r="AQ13" i="552"/>
  <c r="AQ12" i="552"/>
  <c r="AS11" i="552"/>
  <c r="AQ11" i="552"/>
  <c r="BV5" i="552"/>
  <c r="AB28" i="533" s="1"/>
  <c r="BU5" i="552"/>
  <c r="AA28" i="533" s="1"/>
  <c r="BJ5" i="552"/>
  <c r="P28" i="533" s="1"/>
  <c r="BI5" i="552"/>
  <c r="O28" i="533" s="1"/>
  <c r="AW5" i="552"/>
  <c r="C28" i="533" s="1"/>
  <c r="AV5" i="552"/>
  <c r="B28" i="533" s="1"/>
  <c r="AJ37" i="551"/>
  <c r="AI37" i="551"/>
  <c r="AH37" i="551"/>
  <c r="BH5" i="551" s="1"/>
  <c r="N27" i="533" s="1"/>
  <c r="AG37" i="551"/>
  <c r="BG5" i="551" s="1"/>
  <c r="M27" i="533" s="1"/>
  <c r="AF37" i="551"/>
  <c r="BF5" i="551" s="1"/>
  <c r="AE37" i="551"/>
  <c r="BE5" i="551" s="1"/>
  <c r="K27" i="533" s="1"/>
  <c r="AD37" i="551"/>
  <c r="BD5" i="551" s="1"/>
  <c r="J27" i="533" s="1"/>
  <c r="AC37" i="551"/>
  <c r="BC5" i="551" s="1"/>
  <c r="I27" i="533" s="1"/>
  <c r="AB37" i="551"/>
  <c r="BB5" i="551" s="1"/>
  <c r="H27" i="533" s="1"/>
  <c r="AA37" i="551"/>
  <c r="BA5" i="551" s="1"/>
  <c r="Z37" i="551"/>
  <c r="AZ5" i="551" s="1"/>
  <c r="F27" i="533" s="1"/>
  <c r="Y37" i="551"/>
  <c r="AJ35" i="551"/>
  <c r="BV5" i="551" s="1"/>
  <c r="AB27" i="533" s="1"/>
  <c r="AI35" i="551"/>
  <c r="BU5" i="551" s="1"/>
  <c r="AA27" i="533" s="1"/>
  <c r="AH35" i="551"/>
  <c r="BT5" i="551" s="1"/>
  <c r="Z27" i="533" s="1"/>
  <c r="AG35" i="551"/>
  <c r="BS5" i="551" s="1"/>
  <c r="Y27" i="533" s="1"/>
  <c r="AF35" i="551"/>
  <c r="BR5" i="551" s="1"/>
  <c r="X27" i="533" s="1"/>
  <c r="AE35" i="551"/>
  <c r="BQ5" i="551" s="1"/>
  <c r="W27" i="533" s="1"/>
  <c r="AD35" i="551"/>
  <c r="BP5" i="551" s="1"/>
  <c r="V27" i="533" s="1"/>
  <c r="AC35" i="551"/>
  <c r="BO5" i="551" s="1"/>
  <c r="U27" i="533" s="1"/>
  <c r="AQ34" i="551"/>
  <c r="AQ33" i="551"/>
  <c r="AQ32" i="551"/>
  <c r="AQ31" i="551"/>
  <c r="AQ30" i="551"/>
  <c r="AQ29" i="551"/>
  <c r="AQ28" i="551"/>
  <c r="AQ27" i="551"/>
  <c r="AQ26" i="551"/>
  <c r="AQ25" i="551"/>
  <c r="AQ24" i="551"/>
  <c r="AQ23" i="551"/>
  <c r="AQ22" i="551"/>
  <c r="AQ21" i="551"/>
  <c r="AQ20" i="551"/>
  <c r="AQ19" i="551"/>
  <c r="AQ18" i="551"/>
  <c r="AQ17" i="551"/>
  <c r="AQ16" i="551"/>
  <c r="AQ15" i="551"/>
  <c r="AQ14" i="551"/>
  <c r="AQ13" i="551"/>
  <c r="AQ12" i="551"/>
  <c r="AS11" i="551"/>
  <c r="AQ11" i="551"/>
  <c r="BJ5" i="551"/>
  <c r="P27" i="533" s="1"/>
  <c r="BI5" i="551"/>
  <c r="O27" i="533" s="1"/>
  <c r="AW5" i="551"/>
  <c r="C27" i="533" s="1"/>
  <c r="AV5" i="551"/>
  <c r="B27" i="533" s="1"/>
  <c r="AJ37" i="550"/>
  <c r="BJ5" i="550" s="1"/>
  <c r="P26" i="533" s="1"/>
  <c r="AI37" i="550"/>
  <c r="AH37" i="550"/>
  <c r="AG37" i="550"/>
  <c r="BG5" i="550" s="1"/>
  <c r="M26" i="533" s="1"/>
  <c r="AF37" i="550"/>
  <c r="BF5" i="550" s="1"/>
  <c r="L26" i="533" s="1"/>
  <c r="AE37" i="550"/>
  <c r="BE5" i="550" s="1"/>
  <c r="K26" i="533" s="1"/>
  <c r="AD37" i="550"/>
  <c r="BD5" i="550" s="1"/>
  <c r="AC37" i="550"/>
  <c r="BC5" i="550" s="1"/>
  <c r="I26" i="533" s="1"/>
  <c r="AB37" i="550"/>
  <c r="BB5" i="550" s="1"/>
  <c r="H26" i="533" s="1"/>
  <c r="AA37" i="550"/>
  <c r="BA5" i="550" s="1"/>
  <c r="G26" i="533" s="1"/>
  <c r="Z37" i="550"/>
  <c r="AZ5" i="550" s="1"/>
  <c r="F26" i="533" s="1"/>
  <c r="Y37" i="550"/>
  <c r="AJ35" i="550"/>
  <c r="BV5" i="550" s="1"/>
  <c r="AB26" i="533" s="1"/>
  <c r="AI35" i="550"/>
  <c r="BU5" i="550" s="1"/>
  <c r="AA26" i="533" s="1"/>
  <c r="AH35" i="550"/>
  <c r="BT5" i="550" s="1"/>
  <c r="Z26" i="533" s="1"/>
  <c r="AG35" i="550"/>
  <c r="BS5" i="550" s="1"/>
  <c r="Y26" i="533" s="1"/>
  <c r="AF35" i="550"/>
  <c r="BR5" i="550" s="1"/>
  <c r="X26" i="533" s="1"/>
  <c r="AE35" i="550"/>
  <c r="BQ5" i="550" s="1"/>
  <c r="W26" i="533" s="1"/>
  <c r="AD35" i="550"/>
  <c r="BP5" i="550" s="1"/>
  <c r="AC35" i="550"/>
  <c r="BO5" i="550" s="1"/>
  <c r="U26" i="533" s="1"/>
  <c r="AQ34" i="550"/>
  <c r="AQ33" i="550"/>
  <c r="AQ32" i="550"/>
  <c r="AQ31" i="550"/>
  <c r="AQ30" i="550"/>
  <c r="AQ29" i="550"/>
  <c r="AQ28" i="550"/>
  <c r="AQ27" i="550"/>
  <c r="AQ26" i="550"/>
  <c r="AQ25" i="550"/>
  <c r="AQ24" i="550"/>
  <c r="AQ23" i="550"/>
  <c r="AQ22" i="550"/>
  <c r="AQ21" i="550"/>
  <c r="AQ20" i="550"/>
  <c r="AQ19" i="550"/>
  <c r="AQ18" i="550"/>
  <c r="AQ17" i="550"/>
  <c r="AQ16" i="550"/>
  <c r="AQ15" i="550"/>
  <c r="AQ14" i="550"/>
  <c r="AQ13" i="550"/>
  <c r="AQ12" i="550"/>
  <c r="AS11" i="550"/>
  <c r="AQ11" i="550"/>
  <c r="BI5" i="550"/>
  <c r="O26" i="533" s="1"/>
  <c r="BH5" i="550"/>
  <c r="N26" i="533" s="1"/>
  <c r="AW5" i="550"/>
  <c r="C26" i="533" s="1"/>
  <c r="AV5" i="550"/>
  <c r="B26" i="533" s="1"/>
  <c r="AJ37" i="549"/>
  <c r="AI37" i="549"/>
  <c r="AH37" i="549"/>
  <c r="BH5" i="549" s="1"/>
  <c r="N25" i="533" s="1"/>
  <c r="AG37" i="549"/>
  <c r="BG5" i="549" s="1"/>
  <c r="AF37" i="549"/>
  <c r="BF5" i="549" s="1"/>
  <c r="L25" i="533" s="1"/>
  <c r="AE37" i="549"/>
  <c r="BE5" i="549" s="1"/>
  <c r="K25" i="533" s="1"/>
  <c r="AD37" i="549"/>
  <c r="BD5" i="549" s="1"/>
  <c r="J25" i="533" s="1"/>
  <c r="AC37" i="549"/>
  <c r="BC5" i="549" s="1"/>
  <c r="I25" i="533" s="1"/>
  <c r="AB37" i="549"/>
  <c r="BB5" i="549" s="1"/>
  <c r="H25" i="533" s="1"/>
  <c r="AA37" i="549"/>
  <c r="BA5" i="549" s="1"/>
  <c r="G25" i="533" s="1"/>
  <c r="Z37" i="549"/>
  <c r="AZ5" i="549" s="1"/>
  <c r="F25" i="533" s="1"/>
  <c r="Y37" i="549"/>
  <c r="AJ35" i="549"/>
  <c r="BV5" i="549" s="1"/>
  <c r="AB25" i="533" s="1"/>
  <c r="AI35" i="549"/>
  <c r="BU5" i="549" s="1"/>
  <c r="AA25" i="533" s="1"/>
  <c r="AH35" i="549"/>
  <c r="BT5" i="549" s="1"/>
  <c r="Z25" i="533" s="1"/>
  <c r="AG35" i="549"/>
  <c r="BS5" i="549" s="1"/>
  <c r="Y25" i="533" s="1"/>
  <c r="AF35" i="549"/>
  <c r="BR5" i="549" s="1"/>
  <c r="X25" i="533" s="1"/>
  <c r="AE35" i="549"/>
  <c r="BQ5" i="549" s="1"/>
  <c r="W25" i="533" s="1"/>
  <c r="AD35" i="549"/>
  <c r="BP5" i="549" s="1"/>
  <c r="V25" i="533" s="1"/>
  <c r="AC35" i="549"/>
  <c r="BO5" i="549" s="1"/>
  <c r="U25" i="533" s="1"/>
  <c r="AQ34" i="549"/>
  <c r="AQ33" i="549"/>
  <c r="AQ32" i="549"/>
  <c r="AQ31" i="549"/>
  <c r="AQ30" i="549"/>
  <c r="AQ29" i="549"/>
  <c r="AQ28" i="549"/>
  <c r="AQ27" i="549"/>
  <c r="AQ26" i="549"/>
  <c r="AQ25" i="549"/>
  <c r="AQ24" i="549"/>
  <c r="AQ23" i="549"/>
  <c r="AQ22" i="549"/>
  <c r="AQ21" i="549"/>
  <c r="AQ20" i="549"/>
  <c r="AQ19" i="549"/>
  <c r="AQ18" i="549"/>
  <c r="AQ17" i="549"/>
  <c r="AQ16" i="549"/>
  <c r="AQ15" i="549"/>
  <c r="AQ14" i="549"/>
  <c r="AQ13" i="549"/>
  <c r="AQ12" i="549"/>
  <c r="AS11" i="549"/>
  <c r="AQ11" i="549"/>
  <c r="BJ5" i="549"/>
  <c r="P25" i="533" s="1"/>
  <c r="BI5" i="549"/>
  <c r="O25" i="533" s="1"/>
  <c r="AW5" i="549"/>
  <c r="C25" i="533" s="1"/>
  <c r="AV5" i="549"/>
  <c r="B25" i="533" s="1"/>
  <c r="AJ37" i="548"/>
  <c r="AI37" i="548"/>
  <c r="BI5" i="548" s="1"/>
  <c r="O24" i="533" s="1"/>
  <c r="AH37" i="548"/>
  <c r="BH5" i="548" s="1"/>
  <c r="N24" i="533" s="1"/>
  <c r="AG37" i="548"/>
  <c r="AF37" i="548"/>
  <c r="BF5" i="548" s="1"/>
  <c r="L24" i="533" s="1"/>
  <c r="AE37" i="548"/>
  <c r="BE5" i="548" s="1"/>
  <c r="K24" i="533" s="1"/>
  <c r="AD37" i="548"/>
  <c r="BD5" i="548" s="1"/>
  <c r="J24" i="533" s="1"/>
  <c r="AC37" i="548"/>
  <c r="BC5" i="548" s="1"/>
  <c r="I24" i="533" s="1"/>
  <c r="AB37" i="548"/>
  <c r="BB5" i="548" s="1"/>
  <c r="H24" i="533" s="1"/>
  <c r="AA37" i="548"/>
  <c r="BA5" i="548" s="1"/>
  <c r="G24" i="533" s="1"/>
  <c r="Z37" i="548"/>
  <c r="AZ5" i="548" s="1"/>
  <c r="F24" i="533" s="1"/>
  <c r="Y37" i="548"/>
  <c r="AJ35" i="548"/>
  <c r="BV5" i="548" s="1"/>
  <c r="AB24" i="533" s="1"/>
  <c r="AI35" i="548"/>
  <c r="BU5" i="548" s="1"/>
  <c r="AA24" i="533" s="1"/>
  <c r="AH35" i="548"/>
  <c r="AG35" i="548"/>
  <c r="BS5" i="548" s="1"/>
  <c r="Y24" i="533" s="1"/>
  <c r="AF35" i="548"/>
  <c r="BR5" i="548" s="1"/>
  <c r="X24" i="533" s="1"/>
  <c r="AE35" i="548"/>
  <c r="BQ5" i="548" s="1"/>
  <c r="W24" i="533" s="1"/>
  <c r="AD35" i="548"/>
  <c r="BP5" i="548" s="1"/>
  <c r="V24" i="533" s="1"/>
  <c r="AC35" i="548"/>
  <c r="BO5" i="548" s="1"/>
  <c r="U24" i="533" s="1"/>
  <c r="AQ34" i="548"/>
  <c r="AQ33" i="548"/>
  <c r="AQ32" i="548"/>
  <c r="AQ31" i="548"/>
  <c r="AQ30" i="548"/>
  <c r="AQ29" i="548"/>
  <c r="AQ28" i="548"/>
  <c r="AQ27" i="548"/>
  <c r="AQ26" i="548"/>
  <c r="AQ25" i="548"/>
  <c r="AQ24" i="548"/>
  <c r="AQ23" i="548"/>
  <c r="AQ22" i="548"/>
  <c r="AQ21" i="548"/>
  <c r="AQ20" i="548"/>
  <c r="AQ19" i="548"/>
  <c r="AQ18" i="548"/>
  <c r="AQ17" i="548"/>
  <c r="AQ16" i="548"/>
  <c r="AQ15" i="548"/>
  <c r="AQ14" i="548"/>
  <c r="AQ13" i="548"/>
  <c r="AQ12" i="548"/>
  <c r="AS11" i="548"/>
  <c r="AQ11" i="548"/>
  <c r="BT5" i="548"/>
  <c r="Z24" i="533" s="1"/>
  <c r="BJ5" i="548"/>
  <c r="BG5" i="548"/>
  <c r="M24" i="533" s="1"/>
  <c r="AW5" i="548"/>
  <c r="C24" i="533" s="1"/>
  <c r="AV5" i="548"/>
  <c r="B24" i="533" s="1"/>
  <c r="AJ37" i="547"/>
  <c r="AI37" i="547"/>
  <c r="BI5" i="547" s="1"/>
  <c r="O23" i="533" s="1"/>
  <c r="AH37" i="547"/>
  <c r="BH5" i="547" s="1"/>
  <c r="N23" i="533" s="1"/>
  <c r="AG37" i="547"/>
  <c r="BG5" i="547" s="1"/>
  <c r="M23" i="533" s="1"/>
  <c r="AF37" i="547"/>
  <c r="BF5" i="547" s="1"/>
  <c r="L23" i="533" s="1"/>
  <c r="AE37" i="547"/>
  <c r="BE5" i="547" s="1"/>
  <c r="K23" i="533" s="1"/>
  <c r="AD37" i="547"/>
  <c r="BD5" i="547" s="1"/>
  <c r="J23" i="533" s="1"/>
  <c r="AC37" i="547"/>
  <c r="BC5" i="547" s="1"/>
  <c r="I23" i="533" s="1"/>
  <c r="AB37" i="547"/>
  <c r="BB5" i="547" s="1"/>
  <c r="H23" i="533" s="1"/>
  <c r="AA37" i="547"/>
  <c r="BA5" i="547" s="1"/>
  <c r="Z37" i="547"/>
  <c r="AZ5" i="547" s="1"/>
  <c r="F23" i="533" s="1"/>
  <c r="Y37" i="547"/>
  <c r="AJ35" i="547"/>
  <c r="AI35" i="547"/>
  <c r="BU5" i="547" s="1"/>
  <c r="AA23" i="533" s="1"/>
  <c r="AH35" i="547"/>
  <c r="BT5" i="547" s="1"/>
  <c r="Z23" i="533" s="1"/>
  <c r="AG35" i="547"/>
  <c r="BS5" i="547" s="1"/>
  <c r="Y23" i="533" s="1"/>
  <c r="AF35" i="547"/>
  <c r="BR5" i="547" s="1"/>
  <c r="AE35" i="547"/>
  <c r="BQ5" i="547" s="1"/>
  <c r="W23" i="533" s="1"/>
  <c r="AD35" i="547"/>
  <c r="BP5" i="547" s="1"/>
  <c r="V23" i="533" s="1"/>
  <c r="AC35" i="547"/>
  <c r="BO5" i="547" s="1"/>
  <c r="U23" i="533" s="1"/>
  <c r="AQ34" i="547"/>
  <c r="AQ33" i="547"/>
  <c r="AQ32" i="547"/>
  <c r="AQ31" i="547"/>
  <c r="AQ30" i="547"/>
  <c r="AQ29" i="547"/>
  <c r="AQ28" i="547"/>
  <c r="AQ27" i="547"/>
  <c r="AQ26" i="547"/>
  <c r="AQ25" i="547"/>
  <c r="AQ24" i="547"/>
  <c r="AQ23" i="547"/>
  <c r="AQ22" i="547"/>
  <c r="AQ21" i="547"/>
  <c r="AQ20" i="547"/>
  <c r="AQ19" i="547"/>
  <c r="AQ18" i="547"/>
  <c r="AQ17" i="547"/>
  <c r="AQ16" i="547"/>
  <c r="AQ15" i="547"/>
  <c r="AQ14" i="547"/>
  <c r="AQ13" i="547"/>
  <c r="AQ12" i="547"/>
  <c r="AS11" i="547"/>
  <c r="AQ11" i="547"/>
  <c r="BV5" i="547"/>
  <c r="AB23" i="533" s="1"/>
  <c r="BJ5" i="547"/>
  <c r="P23" i="533" s="1"/>
  <c r="AW5" i="547"/>
  <c r="C23" i="533" s="1"/>
  <c r="AV5" i="547"/>
  <c r="B23" i="533" s="1"/>
  <c r="AJ37" i="546"/>
  <c r="BJ5" i="546" s="1"/>
  <c r="P22" i="533" s="1"/>
  <c r="AI37" i="546"/>
  <c r="AH37" i="546"/>
  <c r="AG37" i="546"/>
  <c r="AF37" i="546"/>
  <c r="BF5" i="546" s="1"/>
  <c r="L22" i="533" s="1"/>
  <c r="AE37" i="546"/>
  <c r="BE5" i="546" s="1"/>
  <c r="K22" i="533" s="1"/>
  <c r="AD37" i="546"/>
  <c r="BD5" i="546" s="1"/>
  <c r="J22" i="533" s="1"/>
  <c r="AC37" i="546"/>
  <c r="BC5" i="546" s="1"/>
  <c r="I22" i="533" s="1"/>
  <c r="AB37" i="546"/>
  <c r="BB5" i="546" s="1"/>
  <c r="H22" i="533" s="1"/>
  <c r="AA37" i="546"/>
  <c r="BA5" i="546" s="1"/>
  <c r="G22" i="533" s="1"/>
  <c r="Z37" i="546"/>
  <c r="AZ5" i="546" s="1"/>
  <c r="F22" i="533" s="1"/>
  <c r="Y37" i="546"/>
  <c r="BN5" i="546" s="1"/>
  <c r="T22" i="533" s="1"/>
  <c r="AJ35" i="546"/>
  <c r="AI35" i="546"/>
  <c r="AH35" i="546"/>
  <c r="BT5" i="546" s="1"/>
  <c r="Z22" i="533" s="1"/>
  <c r="AG35" i="546"/>
  <c r="AF35" i="546"/>
  <c r="BR5" i="546" s="1"/>
  <c r="X22" i="533" s="1"/>
  <c r="AE35" i="546"/>
  <c r="BQ5" i="546" s="1"/>
  <c r="W22" i="533" s="1"/>
  <c r="AD35" i="546"/>
  <c r="BP5" i="546" s="1"/>
  <c r="AC35" i="546"/>
  <c r="BO5" i="546" s="1"/>
  <c r="U22" i="533" s="1"/>
  <c r="AQ34" i="546"/>
  <c r="AQ33" i="546"/>
  <c r="AQ32" i="546"/>
  <c r="AQ31" i="546"/>
  <c r="AQ30" i="546"/>
  <c r="AQ29" i="546"/>
  <c r="AQ28" i="546"/>
  <c r="AQ27" i="546"/>
  <c r="AQ26" i="546"/>
  <c r="AQ25" i="546"/>
  <c r="AQ24" i="546"/>
  <c r="AQ23" i="546"/>
  <c r="AQ22" i="546"/>
  <c r="AQ21" i="546"/>
  <c r="AQ20" i="546"/>
  <c r="AQ19" i="546"/>
  <c r="AQ18" i="546"/>
  <c r="AQ17" i="546"/>
  <c r="AQ16" i="546"/>
  <c r="AQ15" i="546"/>
  <c r="AQ14" i="546"/>
  <c r="AQ13" i="546"/>
  <c r="AQ12" i="546"/>
  <c r="AS11" i="546"/>
  <c r="AQ11" i="546"/>
  <c r="BV5" i="546"/>
  <c r="AB22" i="533" s="1"/>
  <c r="BU5" i="546"/>
  <c r="AA22" i="533" s="1"/>
  <c r="BS5" i="546"/>
  <c r="Y22" i="533" s="1"/>
  <c r="BI5" i="546"/>
  <c r="O22" i="533" s="1"/>
  <c r="BH5" i="546"/>
  <c r="N22" i="533" s="1"/>
  <c r="BG5" i="546"/>
  <c r="M22" i="533" s="1"/>
  <c r="AW5" i="546"/>
  <c r="AV5" i="546"/>
  <c r="B22" i="533" s="1"/>
  <c r="AJ37" i="545"/>
  <c r="AI37" i="545"/>
  <c r="AH37" i="545"/>
  <c r="BH5" i="545" s="1"/>
  <c r="N21" i="533" s="1"/>
  <c r="AG37" i="545"/>
  <c r="BG5" i="545" s="1"/>
  <c r="M21" i="533" s="1"/>
  <c r="AF37" i="545"/>
  <c r="BF5" i="545" s="1"/>
  <c r="L21" i="533" s="1"/>
  <c r="AE37" i="545"/>
  <c r="BE5" i="545" s="1"/>
  <c r="K21" i="533" s="1"/>
  <c r="AD37" i="545"/>
  <c r="BD5" i="545" s="1"/>
  <c r="J21" i="533" s="1"/>
  <c r="AC37" i="545"/>
  <c r="BC5" i="545" s="1"/>
  <c r="I21" i="533" s="1"/>
  <c r="AB37" i="545"/>
  <c r="BB5" i="545" s="1"/>
  <c r="H21" i="533" s="1"/>
  <c r="AA37" i="545"/>
  <c r="BA5" i="545" s="1"/>
  <c r="G21" i="533" s="1"/>
  <c r="Z37" i="545"/>
  <c r="AZ5" i="545" s="1"/>
  <c r="F21" i="533" s="1"/>
  <c r="Y37" i="545"/>
  <c r="AJ35" i="545"/>
  <c r="AI35" i="545"/>
  <c r="AH35" i="545"/>
  <c r="AG35" i="545"/>
  <c r="BS5" i="545" s="1"/>
  <c r="Y21" i="533" s="1"/>
  <c r="AF35" i="545"/>
  <c r="BR5" i="545" s="1"/>
  <c r="X21" i="533" s="1"/>
  <c r="AE35" i="545"/>
  <c r="BQ5" i="545" s="1"/>
  <c r="W21" i="533" s="1"/>
  <c r="AD35" i="545"/>
  <c r="BP5" i="545" s="1"/>
  <c r="V21" i="533" s="1"/>
  <c r="AC35" i="545"/>
  <c r="BO5" i="545" s="1"/>
  <c r="U21" i="533" s="1"/>
  <c r="AQ34" i="545"/>
  <c r="AQ33" i="545"/>
  <c r="AQ32" i="545"/>
  <c r="AQ31" i="545"/>
  <c r="AQ30" i="545"/>
  <c r="AQ29" i="545"/>
  <c r="AQ28" i="545"/>
  <c r="AQ27" i="545"/>
  <c r="AQ26" i="545"/>
  <c r="AQ25" i="545"/>
  <c r="AQ24" i="545"/>
  <c r="AQ23" i="545"/>
  <c r="AQ22" i="545"/>
  <c r="AQ21" i="545"/>
  <c r="AQ20" i="545"/>
  <c r="AQ19" i="545"/>
  <c r="AQ18" i="545"/>
  <c r="AQ17" i="545"/>
  <c r="AQ16" i="545"/>
  <c r="AQ15" i="545"/>
  <c r="AQ14" i="545"/>
  <c r="AQ13" i="545"/>
  <c r="AQ12" i="545"/>
  <c r="AS11" i="545"/>
  <c r="AQ11" i="545"/>
  <c r="BV5" i="545"/>
  <c r="AB21" i="533" s="1"/>
  <c r="BU5" i="545"/>
  <c r="AA21" i="533" s="1"/>
  <c r="BT5" i="545"/>
  <c r="Z21" i="533" s="1"/>
  <c r="BJ5" i="545"/>
  <c r="P21" i="533" s="1"/>
  <c r="BI5" i="545"/>
  <c r="O21" i="533" s="1"/>
  <c r="AW5" i="545"/>
  <c r="C21" i="533" s="1"/>
  <c r="AV5" i="545"/>
  <c r="B21" i="533" s="1"/>
  <c r="AJ37" i="544"/>
  <c r="AI37" i="544"/>
  <c r="AH37" i="544"/>
  <c r="BH5" i="544" s="1"/>
  <c r="N20" i="533" s="1"/>
  <c r="AG37" i="544"/>
  <c r="AF37" i="544"/>
  <c r="BF5" i="544" s="1"/>
  <c r="L20" i="533" s="1"/>
  <c r="AE37" i="544"/>
  <c r="BE5" i="544" s="1"/>
  <c r="K20" i="533" s="1"/>
  <c r="AD37" i="544"/>
  <c r="BD5" i="544" s="1"/>
  <c r="J20" i="533" s="1"/>
  <c r="AC37" i="544"/>
  <c r="BC5" i="544" s="1"/>
  <c r="I20" i="533" s="1"/>
  <c r="AB37" i="544"/>
  <c r="BB5" i="544" s="1"/>
  <c r="H20" i="533" s="1"/>
  <c r="AA37" i="544"/>
  <c r="BA5" i="544" s="1"/>
  <c r="G20" i="533" s="1"/>
  <c r="Z37" i="544"/>
  <c r="AZ5" i="544" s="1"/>
  <c r="F20" i="533" s="1"/>
  <c r="Y37" i="544"/>
  <c r="AJ35" i="544"/>
  <c r="BV5" i="544" s="1"/>
  <c r="AB20" i="533" s="1"/>
  <c r="AI35" i="544"/>
  <c r="AH35" i="544"/>
  <c r="AG35" i="544"/>
  <c r="BS5" i="544" s="1"/>
  <c r="Y20" i="533" s="1"/>
  <c r="AF35" i="544"/>
  <c r="BR5" i="544" s="1"/>
  <c r="X20" i="533" s="1"/>
  <c r="AE35" i="544"/>
  <c r="BQ5" i="544" s="1"/>
  <c r="W20" i="533" s="1"/>
  <c r="AD35" i="544"/>
  <c r="BP5" i="544" s="1"/>
  <c r="V20" i="533" s="1"/>
  <c r="AC35" i="544"/>
  <c r="BO5" i="544" s="1"/>
  <c r="U20" i="533" s="1"/>
  <c r="AQ34" i="544"/>
  <c r="AQ33" i="544"/>
  <c r="AQ32" i="544"/>
  <c r="AQ31" i="544"/>
  <c r="AQ30" i="544"/>
  <c r="AQ29" i="544"/>
  <c r="AQ28" i="544"/>
  <c r="AQ27" i="544"/>
  <c r="AQ26" i="544"/>
  <c r="AQ25" i="544"/>
  <c r="AQ24" i="544"/>
  <c r="AQ23" i="544"/>
  <c r="AQ22" i="544"/>
  <c r="AQ21" i="544"/>
  <c r="AQ20" i="544"/>
  <c r="AQ19" i="544"/>
  <c r="AQ18" i="544"/>
  <c r="AQ17" i="544"/>
  <c r="AQ16" i="544"/>
  <c r="AQ15" i="544"/>
  <c r="AQ14" i="544"/>
  <c r="AQ13" i="544"/>
  <c r="AQ12" i="544"/>
  <c r="AS11" i="544"/>
  <c r="AQ11" i="544"/>
  <c r="BU5" i="544"/>
  <c r="AA20" i="533" s="1"/>
  <c r="BT5" i="544"/>
  <c r="Z20" i="533" s="1"/>
  <c r="BJ5" i="544"/>
  <c r="BI5" i="544"/>
  <c r="O20" i="533" s="1"/>
  <c r="BG5" i="544"/>
  <c r="M20" i="533" s="1"/>
  <c r="AW5" i="544"/>
  <c r="C20" i="533" s="1"/>
  <c r="AV5" i="544"/>
  <c r="B20" i="533" s="1"/>
  <c r="AJ37" i="543"/>
  <c r="AI37" i="543"/>
  <c r="BI5" i="543" s="1"/>
  <c r="O19" i="533" s="1"/>
  <c r="AH37" i="543"/>
  <c r="BH5" i="543" s="1"/>
  <c r="N19" i="533" s="1"/>
  <c r="AG37" i="543"/>
  <c r="BG5" i="543" s="1"/>
  <c r="M19" i="533" s="1"/>
  <c r="AF37" i="543"/>
  <c r="BF5" i="543" s="1"/>
  <c r="L19" i="533" s="1"/>
  <c r="AE37" i="543"/>
  <c r="BE5" i="543" s="1"/>
  <c r="K19" i="533" s="1"/>
  <c r="AD37" i="543"/>
  <c r="BD5" i="543" s="1"/>
  <c r="J19" i="533" s="1"/>
  <c r="AC37" i="543"/>
  <c r="BC5" i="543" s="1"/>
  <c r="I19" i="533" s="1"/>
  <c r="AB37" i="543"/>
  <c r="BB5" i="543" s="1"/>
  <c r="H19" i="533" s="1"/>
  <c r="AA37" i="543"/>
  <c r="BA5" i="543" s="1"/>
  <c r="G19" i="533" s="1"/>
  <c r="Z37" i="543"/>
  <c r="AZ5" i="543" s="1"/>
  <c r="F19" i="533" s="1"/>
  <c r="Y37" i="543"/>
  <c r="AJ35" i="543"/>
  <c r="BV5" i="543" s="1"/>
  <c r="AB19" i="533" s="1"/>
  <c r="AI35" i="543"/>
  <c r="BU5" i="543" s="1"/>
  <c r="AA19" i="533" s="1"/>
  <c r="AH35" i="543"/>
  <c r="BT5" i="543" s="1"/>
  <c r="Z19" i="533" s="1"/>
  <c r="AG35" i="543"/>
  <c r="BS5" i="543" s="1"/>
  <c r="Y19" i="533" s="1"/>
  <c r="AF35" i="543"/>
  <c r="BR5" i="543" s="1"/>
  <c r="X19" i="533" s="1"/>
  <c r="AE35" i="543"/>
  <c r="BQ5" i="543" s="1"/>
  <c r="W19" i="533" s="1"/>
  <c r="AD35" i="543"/>
  <c r="BP5" i="543" s="1"/>
  <c r="AC35" i="543"/>
  <c r="BO5" i="543" s="1"/>
  <c r="U19" i="533" s="1"/>
  <c r="AQ34" i="543"/>
  <c r="AQ33" i="543"/>
  <c r="AQ32" i="543"/>
  <c r="AQ31" i="543"/>
  <c r="AQ30" i="543"/>
  <c r="AQ29" i="543"/>
  <c r="AQ28" i="543"/>
  <c r="AQ27" i="543"/>
  <c r="AQ26" i="543"/>
  <c r="AQ25" i="543"/>
  <c r="AQ24" i="543"/>
  <c r="AQ23" i="543"/>
  <c r="AQ22" i="543"/>
  <c r="AQ21" i="543"/>
  <c r="AQ20" i="543"/>
  <c r="AQ19" i="543"/>
  <c r="AQ18" i="543"/>
  <c r="AQ17" i="543"/>
  <c r="AQ16" i="543"/>
  <c r="AQ15" i="543"/>
  <c r="AQ14" i="543"/>
  <c r="AQ13" i="543"/>
  <c r="AQ12" i="543"/>
  <c r="AS11" i="543"/>
  <c r="AQ11" i="543"/>
  <c r="BJ5" i="543"/>
  <c r="P19" i="533" s="1"/>
  <c r="AW5" i="543"/>
  <c r="C19" i="533" s="1"/>
  <c r="AV5" i="543"/>
  <c r="B19" i="533" s="1"/>
  <c r="AJ37" i="542"/>
  <c r="BJ5" i="542" s="1"/>
  <c r="P18" i="533" s="1"/>
  <c r="AI37" i="542"/>
  <c r="BI5" i="542" s="1"/>
  <c r="O18" i="533" s="1"/>
  <c r="AH37" i="542"/>
  <c r="BH5" i="542" s="1"/>
  <c r="N18" i="533" s="1"/>
  <c r="AG37" i="542"/>
  <c r="BG5" i="542" s="1"/>
  <c r="M18" i="533" s="1"/>
  <c r="AF37" i="542"/>
  <c r="BF5" i="542" s="1"/>
  <c r="L18" i="533" s="1"/>
  <c r="AE37" i="542"/>
  <c r="BE5" i="542" s="1"/>
  <c r="K18" i="533" s="1"/>
  <c r="AD37" i="542"/>
  <c r="BD5" i="542" s="1"/>
  <c r="J18" i="533" s="1"/>
  <c r="AC37" i="542"/>
  <c r="BC5" i="542" s="1"/>
  <c r="I18" i="533" s="1"/>
  <c r="AB37" i="542"/>
  <c r="BB5" i="542" s="1"/>
  <c r="H18" i="533" s="1"/>
  <c r="AA37" i="542"/>
  <c r="BA5" i="542" s="1"/>
  <c r="G18" i="533" s="1"/>
  <c r="Z37" i="542"/>
  <c r="AZ5" i="542" s="1"/>
  <c r="F18" i="533" s="1"/>
  <c r="Y37" i="542"/>
  <c r="AJ35" i="542"/>
  <c r="AI35" i="542"/>
  <c r="AH35" i="542"/>
  <c r="BT5" i="542" s="1"/>
  <c r="Z18" i="533" s="1"/>
  <c r="AG35" i="542"/>
  <c r="BS5" i="542" s="1"/>
  <c r="AF35" i="542"/>
  <c r="BR5" i="542" s="1"/>
  <c r="X18" i="533" s="1"/>
  <c r="AE35" i="542"/>
  <c r="BQ5" i="542" s="1"/>
  <c r="W18" i="533" s="1"/>
  <c r="AD35" i="542"/>
  <c r="BP5" i="542" s="1"/>
  <c r="AC35" i="542"/>
  <c r="BO5" i="542" s="1"/>
  <c r="U18" i="533" s="1"/>
  <c r="AQ34" i="542"/>
  <c r="AQ33" i="542"/>
  <c r="AQ32" i="542"/>
  <c r="AQ31" i="542"/>
  <c r="AQ30" i="542"/>
  <c r="AQ29" i="542"/>
  <c r="AQ28" i="542"/>
  <c r="AQ27" i="542"/>
  <c r="AQ26" i="542"/>
  <c r="AQ25" i="542"/>
  <c r="AQ24" i="542"/>
  <c r="AQ23" i="542"/>
  <c r="AQ22" i="542"/>
  <c r="AQ21" i="542"/>
  <c r="AQ20" i="542"/>
  <c r="AQ19" i="542"/>
  <c r="AQ18" i="542"/>
  <c r="AQ17" i="542"/>
  <c r="AQ16" i="542"/>
  <c r="AQ15" i="542"/>
  <c r="AQ14" i="542"/>
  <c r="AQ13" i="542"/>
  <c r="AQ12" i="542"/>
  <c r="AS11" i="542"/>
  <c r="AQ11" i="542"/>
  <c r="BV5" i="542"/>
  <c r="AB18" i="533" s="1"/>
  <c r="BU5" i="542"/>
  <c r="AA18" i="533" s="1"/>
  <c r="AW5" i="542"/>
  <c r="C18" i="533" s="1"/>
  <c r="AV5" i="542"/>
  <c r="B18" i="533" s="1"/>
  <c r="AJ37" i="541"/>
  <c r="BJ5" i="541" s="1"/>
  <c r="P17" i="533" s="1"/>
  <c r="AI37" i="541"/>
  <c r="AH37" i="541"/>
  <c r="BH5" i="541" s="1"/>
  <c r="N17" i="533" s="1"/>
  <c r="AG37" i="541"/>
  <c r="AF37" i="541"/>
  <c r="BF5" i="541" s="1"/>
  <c r="L17" i="533" s="1"/>
  <c r="AE37" i="541"/>
  <c r="BE5" i="541" s="1"/>
  <c r="K17" i="533" s="1"/>
  <c r="AD37" i="541"/>
  <c r="BD5" i="541" s="1"/>
  <c r="J17" i="533" s="1"/>
  <c r="AC37" i="541"/>
  <c r="BC5" i="541" s="1"/>
  <c r="I17" i="533" s="1"/>
  <c r="AB37" i="541"/>
  <c r="BB5" i="541" s="1"/>
  <c r="H17" i="533" s="1"/>
  <c r="AA37" i="541"/>
  <c r="BA5" i="541" s="1"/>
  <c r="G17" i="533" s="1"/>
  <c r="Z37" i="541"/>
  <c r="AZ5" i="541" s="1"/>
  <c r="F17" i="533" s="1"/>
  <c r="Y37" i="541"/>
  <c r="AJ35" i="541"/>
  <c r="AI35" i="541"/>
  <c r="AH35" i="541"/>
  <c r="AG35" i="541"/>
  <c r="AF35" i="541"/>
  <c r="BR5" i="541" s="1"/>
  <c r="X17" i="533" s="1"/>
  <c r="AE35" i="541"/>
  <c r="BQ5" i="541" s="1"/>
  <c r="W17" i="533" s="1"/>
  <c r="AD35" i="541"/>
  <c r="BP5" i="541" s="1"/>
  <c r="V17" i="533" s="1"/>
  <c r="AC35" i="541"/>
  <c r="BO5" i="541" s="1"/>
  <c r="U17" i="533" s="1"/>
  <c r="AQ34" i="541"/>
  <c r="AQ33" i="541"/>
  <c r="AQ32" i="541"/>
  <c r="AQ31" i="541"/>
  <c r="AQ30" i="541"/>
  <c r="AQ29" i="541"/>
  <c r="AQ28" i="541"/>
  <c r="AQ27" i="541"/>
  <c r="AQ26" i="541"/>
  <c r="AQ25" i="541"/>
  <c r="AQ24" i="541"/>
  <c r="AQ23" i="541"/>
  <c r="AQ22" i="541"/>
  <c r="AQ21" i="541"/>
  <c r="AQ20" i="541"/>
  <c r="AQ19" i="541"/>
  <c r="AQ18" i="541"/>
  <c r="AQ17" i="541"/>
  <c r="AQ16" i="541"/>
  <c r="AQ15" i="541"/>
  <c r="AQ14" i="541"/>
  <c r="AQ13" i="541"/>
  <c r="AQ12" i="541"/>
  <c r="AS11" i="541"/>
  <c r="AQ11" i="541"/>
  <c r="BV5" i="541"/>
  <c r="AB17" i="533" s="1"/>
  <c r="BU5" i="541"/>
  <c r="AA17" i="533" s="1"/>
  <c r="BT5" i="541"/>
  <c r="Z17" i="533" s="1"/>
  <c r="BS5" i="541"/>
  <c r="Y17" i="533" s="1"/>
  <c r="BI5" i="541"/>
  <c r="O17" i="533" s="1"/>
  <c r="BG5" i="541"/>
  <c r="M17" i="533" s="1"/>
  <c r="AW5" i="541"/>
  <c r="C17" i="533" s="1"/>
  <c r="AV5" i="541"/>
  <c r="B17" i="533" s="1"/>
  <c r="AJ37" i="540"/>
  <c r="BJ5" i="540" s="1"/>
  <c r="P16" i="533" s="1"/>
  <c r="AI37" i="540"/>
  <c r="BI5" i="540" s="1"/>
  <c r="O16" i="533" s="1"/>
  <c r="AH37" i="540"/>
  <c r="BH5" i="540" s="1"/>
  <c r="N16" i="533" s="1"/>
  <c r="AG37" i="540"/>
  <c r="BG5" i="540" s="1"/>
  <c r="M16" i="533" s="1"/>
  <c r="AF37" i="540"/>
  <c r="BF5" i="540" s="1"/>
  <c r="L16" i="533" s="1"/>
  <c r="AE37" i="540"/>
  <c r="BE5" i="540" s="1"/>
  <c r="K16" i="533" s="1"/>
  <c r="AD37" i="540"/>
  <c r="BD5" i="540" s="1"/>
  <c r="J16" i="533" s="1"/>
  <c r="AC37" i="540"/>
  <c r="BC5" i="540" s="1"/>
  <c r="I16" i="533" s="1"/>
  <c r="AB37" i="540"/>
  <c r="BB5" i="540" s="1"/>
  <c r="H16" i="533" s="1"/>
  <c r="AA37" i="540"/>
  <c r="BA5" i="540" s="1"/>
  <c r="Z37" i="540"/>
  <c r="AZ5" i="540" s="1"/>
  <c r="F16" i="533" s="1"/>
  <c r="Y37" i="540"/>
  <c r="AJ35" i="540"/>
  <c r="AI35" i="540"/>
  <c r="BU5" i="540" s="1"/>
  <c r="AA16" i="533" s="1"/>
  <c r="AH35" i="540"/>
  <c r="BT5" i="540" s="1"/>
  <c r="Z16" i="533" s="1"/>
  <c r="AG35" i="540"/>
  <c r="BS5" i="540" s="1"/>
  <c r="Y16" i="533" s="1"/>
  <c r="AF35" i="540"/>
  <c r="BR5" i="540" s="1"/>
  <c r="X16" i="533" s="1"/>
  <c r="AE35" i="540"/>
  <c r="BQ5" i="540" s="1"/>
  <c r="W16" i="533" s="1"/>
  <c r="AD35" i="540"/>
  <c r="BP5" i="540" s="1"/>
  <c r="V16" i="533" s="1"/>
  <c r="AC35" i="540"/>
  <c r="BO5" i="540" s="1"/>
  <c r="AQ34" i="540"/>
  <c r="AQ33" i="540"/>
  <c r="AQ32" i="540"/>
  <c r="AQ31" i="540"/>
  <c r="AQ30" i="540"/>
  <c r="AQ29" i="540"/>
  <c r="AQ28" i="540"/>
  <c r="AQ27" i="540"/>
  <c r="AQ26" i="540"/>
  <c r="AQ25" i="540"/>
  <c r="AQ24" i="540"/>
  <c r="AQ23" i="540"/>
  <c r="AQ22" i="540"/>
  <c r="AQ21" i="540"/>
  <c r="AQ20" i="540"/>
  <c r="AQ19" i="540"/>
  <c r="AQ18" i="540"/>
  <c r="AQ17" i="540"/>
  <c r="AQ16" i="540"/>
  <c r="AQ15" i="540"/>
  <c r="AQ14" i="540"/>
  <c r="AQ13" i="540"/>
  <c r="AQ12" i="540"/>
  <c r="AS11" i="540"/>
  <c r="AQ11" i="540"/>
  <c r="BV5" i="540"/>
  <c r="AB16" i="533" s="1"/>
  <c r="AW5" i="540"/>
  <c r="C16" i="533" s="1"/>
  <c r="AV5" i="540"/>
  <c r="B16" i="533" s="1"/>
  <c r="AJ37" i="539"/>
  <c r="BJ5" i="539" s="1"/>
  <c r="P15" i="533" s="1"/>
  <c r="AI37" i="539"/>
  <c r="BI5" i="539" s="1"/>
  <c r="O15" i="533" s="1"/>
  <c r="AH37" i="539"/>
  <c r="AG37" i="539"/>
  <c r="AF37" i="539"/>
  <c r="BF5" i="539" s="1"/>
  <c r="L15" i="533" s="1"/>
  <c r="AE37" i="539"/>
  <c r="BE5" i="539" s="1"/>
  <c r="K15" i="533" s="1"/>
  <c r="AD37" i="539"/>
  <c r="BD5" i="539" s="1"/>
  <c r="J15" i="533" s="1"/>
  <c r="AC37" i="539"/>
  <c r="BC5" i="539" s="1"/>
  <c r="I15" i="533" s="1"/>
  <c r="AB37" i="539"/>
  <c r="BB5" i="539" s="1"/>
  <c r="H15" i="533" s="1"/>
  <c r="AA37" i="539"/>
  <c r="BA5" i="539" s="1"/>
  <c r="G15" i="533" s="1"/>
  <c r="Z37" i="539"/>
  <c r="AZ5" i="539" s="1"/>
  <c r="F15" i="533" s="1"/>
  <c r="Y37" i="539"/>
  <c r="AJ35" i="539"/>
  <c r="BV5" i="539" s="1"/>
  <c r="AB15" i="533" s="1"/>
  <c r="AI35" i="539"/>
  <c r="BU5" i="539" s="1"/>
  <c r="AA15" i="533" s="1"/>
  <c r="AH35" i="539"/>
  <c r="BT5" i="539" s="1"/>
  <c r="Z15" i="533" s="1"/>
  <c r="AG35" i="539"/>
  <c r="AF35" i="539"/>
  <c r="BR5" i="539" s="1"/>
  <c r="X15" i="533" s="1"/>
  <c r="AE35" i="539"/>
  <c r="BQ5" i="539" s="1"/>
  <c r="W15" i="533" s="1"/>
  <c r="AD35" i="539"/>
  <c r="BP5" i="539" s="1"/>
  <c r="V15" i="533" s="1"/>
  <c r="AC35" i="539"/>
  <c r="BO5" i="539" s="1"/>
  <c r="U15" i="533" s="1"/>
  <c r="AQ34" i="539"/>
  <c r="AQ33" i="539"/>
  <c r="AQ32" i="539"/>
  <c r="AQ31" i="539"/>
  <c r="AQ30" i="539"/>
  <c r="AQ29" i="539"/>
  <c r="AQ28" i="539"/>
  <c r="AQ27" i="539"/>
  <c r="AQ26" i="539"/>
  <c r="AQ25" i="539"/>
  <c r="AQ24" i="539"/>
  <c r="AQ23" i="539"/>
  <c r="AQ22" i="539"/>
  <c r="AQ21" i="539"/>
  <c r="AQ20" i="539"/>
  <c r="AQ19" i="539"/>
  <c r="AQ18" i="539"/>
  <c r="AQ17" i="539"/>
  <c r="AQ16" i="539"/>
  <c r="AQ15" i="539"/>
  <c r="AQ14" i="539"/>
  <c r="AQ13" i="539"/>
  <c r="AQ12" i="539"/>
  <c r="AS11" i="539"/>
  <c r="AQ11" i="539"/>
  <c r="BS5" i="539"/>
  <c r="Y15" i="533" s="1"/>
  <c r="BH5" i="539"/>
  <c r="N15" i="533" s="1"/>
  <c r="BG5" i="539"/>
  <c r="M15" i="533" s="1"/>
  <c r="AW5" i="539"/>
  <c r="C15" i="533" s="1"/>
  <c r="AV5" i="539"/>
  <c r="B15" i="533" s="1"/>
  <c r="AJ37" i="538"/>
  <c r="AI37" i="538"/>
  <c r="BI5" i="538" s="1"/>
  <c r="O14" i="533" s="1"/>
  <c r="AH37" i="538"/>
  <c r="BH5" i="538" s="1"/>
  <c r="N14" i="533" s="1"/>
  <c r="AG37" i="538"/>
  <c r="BG5" i="538" s="1"/>
  <c r="M14" i="533" s="1"/>
  <c r="AF37" i="538"/>
  <c r="BF5" i="538" s="1"/>
  <c r="L14" i="533" s="1"/>
  <c r="AE37" i="538"/>
  <c r="BE5" i="538" s="1"/>
  <c r="K14" i="533" s="1"/>
  <c r="AD37" i="538"/>
  <c r="BD5" i="538" s="1"/>
  <c r="J14" i="533" s="1"/>
  <c r="AC37" i="538"/>
  <c r="BC5" i="538" s="1"/>
  <c r="I14" i="533" s="1"/>
  <c r="AB37" i="538"/>
  <c r="BB5" i="538" s="1"/>
  <c r="H14" i="533" s="1"/>
  <c r="AA37" i="538"/>
  <c r="BA5" i="538" s="1"/>
  <c r="G14" i="533" s="1"/>
  <c r="Z37" i="538"/>
  <c r="AZ5" i="538" s="1"/>
  <c r="F14" i="533" s="1"/>
  <c r="Y37" i="538"/>
  <c r="AJ35" i="538"/>
  <c r="BV5" i="538" s="1"/>
  <c r="AB14" i="533" s="1"/>
  <c r="AI35" i="538"/>
  <c r="AH35" i="538"/>
  <c r="BT5" i="538" s="1"/>
  <c r="Z14" i="533" s="1"/>
  <c r="AG35" i="538"/>
  <c r="BS5" i="538" s="1"/>
  <c r="Y14" i="533" s="1"/>
  <c r="AF35" i="538"/>
  <c r="BR5" i="538" s="1"/>
  <c r="X14" i="533" s="1"/>
  <c r="AE35" i="538"/>
  <c r="BQ5" i="538" s="1"/>
  <c r="W14" i="533" s="1"/>
  <c r="AD35" i="538"/>
  <c r="BP5" i="538" s="1"/>
  <c r="AC35" i="538"/>
  <c r="BO5" i="538" s="1"/>
  <c r="U14" i="533" s="1"/>
  <c r="AQ34" i="538"/>
  <c r="AQ33" i="538"/>
  <c r="AQ32" i="538"/>
  <c r="AQ31" i="538"/>
  <c r="AQ30" i="538"/>
  <c r="AQ29" i="538"/>
  <c r="AQ28" i="538"/>
  <c r="AQ27" i="538"/>
  <c r="AQ26" i="538"/>
  <c r="AQ25" i="538"/>
  <c r="AQ24" i="538"/>
  <c r="AQ23" i="538"/>
  <c r="AQ22" i="538"/>
  <c r="AQ21" i="538"/>
  <c r="AQ20" i="538"/>
  <c r="AQ19" i="538"/>
  <c r="AQ18" i="538"/>
  <c r="AQ17" i="538"/>
  <c r="AQ16" i="538"/>
  <c r="AQ15" i="538"/>
  <c r="AQ14" i="538"/>
  <c r="AQ13" i="538"/>
  <c r="AQ12" i="538"/>
  <c r="AS11" i="538"/>
  <c r="AQ11" i="538"/>
  <c r="BU5" i="538"/>
  <c r="AA14" i="533" s="1"/>
  <c r="BJ5" i="538"/>
  <c r="P14" i="533" s="1"/>
  <c r="AW5" i="538"/>
  <c r="C14" i="533" s="1"/>
  <c r="AV5" i="538"/>
  <c r="B14" i="533" s="1"/>
  <c r="AJ37" i="537"/>
  <c r="BJ5" i="537" s="1"/>
  <c r="P13" i="533" s="1"/>
  <c r="AI37" i="537"/>
  <c r="AH37" i="537"/>
  <c r="BH5" i="537" s="1"/>
  <c r="N13" i="533" s="1"/>
  <c r="AG37" i="537"/>
  <c r="BG5" i="537" s="1"/>
  <c r="AF37" i="537"/>
  <c r="BF5" i="537" s="1"/>
  <c r="L13" i="533" s="1"/>
  <c r="AE37" i="537"/>
  <c r="BE5" i="537" s="1"/>
  <c r="K13" i="533" s="1"/>
  <c r="AD37" i="537"/>
  <c r="BD5" i="537" s="1"/>
  <c r="J13" i="533" s="1"/>
  <c r="AC37" i="537"/>
  <c r="BC5" i="537" s="1"/>
  <c r="I13" i="533" s="1"/>
  <c r="AB37" i="537"/>
  <c r="BB5" i="537" s="1"/>
  <c r="H13" i="533" s="1"/>
  <c r="AA37" i="537"/>
  <c r="BA5" i="537" s="1"/>
  <c r="G13" i="533" s="1"/>
  <c r="Z37" i="537"/>
  <c r="AZ5" i="537" s="1"/>
  <c r="F13" i="533" s="1"/>
  <c r="Y37" i="537"/>
  <c r="AJ35" i="537"/>
  <c r="AI35" i="537"/>
  <c r="AH35" i="537"/>
  <c r="BT5" i="537" s="1"/>
  <c r="Z13" i="533" s="1"/>
  <c r="AG35" i="537"/>
  <c r="BS5" i="537" s="1"/>
  <c r="AF35" i="537"/>
  <c r="BR5" i="537" s="1"/>
  <c r="X13" i="533" s="1"/>
  <c r="AE35" i="537"/>
  <c r="BQ5" i="537" s="1"/>
  <c r="W13" i="533" s="1"/>
  <c r="AD35" i="537"/>
  <c r="BP5" i="537" s="1"/>
  <c r="V13" i="533" s="1"/>
  <c r="AC35" i="537"/>
  <c r="BO5" i="537" s="1"/>
  <c r="U13" i="533" s="1"/>
  <c r="AQ34" i="537"/>
  <c r="AQ33" i="537"/>
  <c r="AQ32" i="537"/>
  <c r="AQ31" i="537"/>
  <c r="AQ30" i="537"/>
  <c r="AQ29" i="537"/>
  <c r="AQ28" i="537"/>
  <c r="AQ27" i="537"/>
  <c r="AQ26" i="537"/>
  <c r="AQ25" i="537"/>
  <c r="AQ24" i="537"/>
  <c r="AQ23" i="537"/>
  <c r="AQ22" i="537"/>
  <c r="AQ21" i="537"/>
  <c r="AQ20" i="537"/>
  <c r="AQ19" i="537"/>
  <c r="AQ18" i="537"/>
  <c r="AQ17" i="537"/>
  <c r="AQ16" i="537"/>
  <c r="AQ15" i="537"/>
  <c r="AQ14" i="537"/>
  <c r="AQ13" i="537"/>
  <c r="AQ12" i="537"/>
  <c r="AS11" i="537"/>
  <c r="AQ11" i="537"/>
  <c r="BV5" i="537"/>
  <c r="AB13" i="533" s="1"/>
  <c r="BU5" i="537"/>
  <c r="AA13" i="533" s="1"/>
  <c r="BI5" i="537"/>
  <c r="O13" i="533" s="1"/>
  <c r="AW5" i="537"/>
  <c r="C13" i="533" s="1"/>
  <c r="AV5" i="537"/>
  <c r="B13" i="533" s="1"/>
  <c r="AJ37" i="536"/>
  <c r="BJ5" i="536" s="1"/>
  <c r="AI37" i="536"/>
  <c r="BI5" i="536" s="1"/>
  <c r="O12" i="533" s="1"/>
  <c r="AH37" i="536"/>
  <c r="BH5" i="536" s="1"/>
  <c r="N12" i="533" s="1"/>
  <c r="AG37" i="536"/>
  <c r="BG5" i="536" s="1"/>
  <c r="M12" i="533" s="1"/>
  <c r="AF37" i="536"/>
  <c r="BF5" i="536" s="1"/>
  <c r="L12" i="533" s="1"/>
  <c r="AE37" i="536"/>
  <c r="BE5" i="536" s="1"/>
  <c r="K12" i="533" s="1"/>
  <c r="AD37" i="536"/>
  <c r="BD5" i="536" s="1"/>
  <c r="J12" i="533" s="1"/>
  <c r="AC37" i="536"/>
  <c r="BC5" i="536" s="1"/>
  <c r="I12" i="533" s="1"/>
  <c r="AB37" i="536"/>
  <c r="BB5" i="536" s="1"/>
  <c r="H12" i="533" s="1"/>
  <c r="AA37" i="536"/>
  <c r="BA5" i="536" s="1"/>
  <c r="G12" i="533" s="1"/>
  <c r="Z37" i="536"/>
  <c r="AZ5" i="536" s="1"/>
  <c r="F12" i="533" s="1"/>
  <c r="Y37" i="536"/>
  <c r="AJ35" i="536"/>
  <c r="BV5" i="536" s="1"/>
  <c r="AI35" i="536"/>
  <c r="BU5" i="536" s="1"/>
  <c r="AA12" i="533" s="1"/>
  <c r="AH35" i="536"/>
  <c r="AG35" i="536"/>
  <c r="BS5" i="536" s="1"/>
  <c r="Y12" i="533" s="1"/>
  <c r="AF35" i="536"/>
  <c r="BR5" i="536" s="1"/>
  <c r="X12" i="533" s="1"/>
  <c r="AE35" i="536"/>
  <c r="BQ5" i="536" s="1"/>
  <c r="W12" i="533" s="1"/>
  <c r="AD35" i="536"/>
  <c r="BP5" i="536" s="1"/>
  <c r="V12" i="533" s="1"/>
  <c r="AC35" i="536"/>
  <c r="BO5" i="536" s="1"/>
  <c r="U12" i="533" s="1"/>
  <c r="AQ34" i="536"/>
  <c r="AQ33" i="536"/>
  <c r="AQ32" i="536"/>
  <c r="AQ31" i="536"/>
  <c r="AQ30" i="536"/>
  <c r="AQ29" i="536"/>
  <c r="AQ28" i="536"/>
  <c r="AQ27" i="536"/>
  <c r="AQ26" i="536"/>
  <c r="AQ25" i="536"/>
  <c r="AQ24" i="536"/>
  <c r="AQ23" i="536"/>
  <c r="AQ22" i="536"/>
  <c r="AQ21" i="536"/>
  <c r="AQ20" i="536"/>
  <c r="AQ19" i="536"/>
  <c r="AQ18" i="536"/>
  <c r="AQ17" i="536"/>
  <c r="AQ16" i="536"/>
  <c r="AQ15" i="536"/>
  <c r="AQ14" i="536"/>
  <c r="AQ13" i="536"/>
  <c r="AQ12" i="536"/>
  <c r="AS11" i="536"/>
  <c r="AQ11" i="536"/>
  <c r="BT5" i="536"/>
  <c r="Z12" i="533" s="1"/>
  <c r="AW5" i="536"/>
  <c r="C12" i="533" s="1"/>
  <c r="AV5" i="536"/>
  <c r="B12" i="533" s="1"/>
  <c r="AJ37" i="535"/>
  <c r="AI37" i="535"/>
  <c r="AH37" i="535"/>
  <c r="BH5" i="535" s="1"/>
  <c r="N11" i="533" s="1"/>
  <c r="AG37" i="535"/>
  <c r="BG5" i="535" s="1"/>
  <c r="M11" i="533" s="1"/>
  <c r="AF37" i="535"/>
  <c r="BF5" i="535" s="1"/>
  <c r="L11" i="533" s="1"/>
  <c r="AE37" i="535"/>
  <c r="BE5" i="535" s="1"/>
  <c r="K11" i="533" s="1"/>
  <c r="AD37" i="535"/>
  <c r="BD5" i="535" s="1"/>
  <c r="J11" i="533" s="1"/>
  <c r="AC37" i="535"/>
  <c r="BC5" i="535" s="1"/>
  <c r="I11" i="533" s="1"/>
  <c r="AB37" i="535"/>
  <c r="BB5" i="535" s="1"/>
  <c r="H11" i="533" s="1"/>
  <c r="AA37" i="535"/>
  <c r="BA5" i="535" s="1"/>
  <c r="Z37" i="535"/>
  <c r="AZ5" i="535" s="1"/>
  <c r="F11" i="533" s="1"/>
  <c r="Y37" i="535"/>
  <c r="AJ35" i="535"/>
  <c r="BV5" i="535" s="1"/>
  <c r="AB11" i="533" s="1"/>
  <c r="AI35" i="535"/>
  <c r="BU5" i="535" s="1"/>
  <c r="AA11" i="533" s="1"/>
  <c r="AH35" i="535"/>
  <c r="BT5" i="535" s="1"/>
  <c r="Z11" i="533" s="1"/>
  <c r="AG35" i="535"/>
  <c r="BS5" i="535" s="1"/>
  <c r="Y11" i="533" s="1"/>
  <c r="AF35" i="535"/>
  <c r="BR5" i="535" s="1"/>
  <c r="X11" i="533" s="1"/>
  <c r="AE35" i="535"/>
  <c r="BQ5" i="535" s="1"/>
  <c r="W11" i="533" s="1"/>
  <c r="AD35" i="535"/>
  <c r="BP5" i="535" s="1"/>
  <c r="V11" i="533" s="1"/>
  <c r="AC35" i="535"/>
  <c r="BO5" i="535" s="1"/>
  <c r="U11" i="533" s="1"/>
  <c r="AQ34" i="535"/>
  <c r="AQ33" i="535"/>
  <c r="AQ32" i="535"/>
  <c r="AQ31" i="535"/>
  <c r="AQ30" i="535"/>
  <c r="AQ29" i="535"/>
  <c r="AQ28" i="535"/>
  <c r="AQ27" i="535"/>
  <c r="AQ26" i="535"/>
  <c r="AQ25" i="535"/>
  <c r="AQ24" i="535"/>
  <c r="AQ23" i="535"/>
  <c r="AQ22" i="535"/>
  <c r="AQ21" i="535"/>
  <c r="AQ20" i="535"/>
  <c r="AQ19" i="535"/>
  <c r="AQ18" i="535"/>
  <c r="AQ17" i="535"/>
  <c r="AQ16" i="535"/>
  <c r="AQ15" i="535"/>
  <c r="AQ14" i="535"/>
  <c r="AQ13" i="535"/>
  <c r="AQ12" i="535"/>
  <c r="AS11" i="535"/>
  <c r="AQ11" i="535"/>
  <c r="BJ5" i="535"/>
  <c r="P11" i="533" s="1"/>
  <c r="BI5" i="535"/>
  <c r="O11" i="533" s="1"/>
  <c r="AW5" i="535"/>
  <c r="C11" i="533" s="1"/>
  <c r="AV5" i="535"/>
  <c r="B11" i="533" s="1"/>
  <c r="AJ37" i="534"/>
  <c r="BJ5" i="534" s="1"/>
  <c r="P10" i="533" s="1"/>
  <c r="AI37" i="534"/>
  <c r="BI5" i="534" s="1"/>
  <c r="O10" i="533" s="1"/>
  <c r="AH37" i="534"/>
  <c r="AG37" i="534"/>
  <c r="BG5" i="534" s="1"/>
  <c r="M10" i="533" s="1"/>
  <c r="AF37" i="534"/>
  <c r="BF5" i="534" s="1"/>
  <c r="L10" i="533" s="1"/>
  <c r="AE37" i="534"/>
  <c r="BE5" i="534" s="1"/>
  <c r="K10" i="533" s="1"/>
  <c r="AD37" i="534"/>
  <c r="BD5" i="534" s="1"/>
  <c r="AC37" i="534"/>
  <c r="BC5" i="534" s="1"/>
  <c r="I10" i="533" s="1"/>
  <c r="AB37" i="534"/>
  <c r="BB5" i="534" s="1"/>
  <c r="H10" i="533" s="1"/>
  <c r="AA37" i="534"/>
  <c r="BA5" i="534" s="1"/>
  <c r="G10" i="533" s="1"/>
  <c r="Z37" i="534"/>
  <c r="AZ5" i="534" s="1"/>
  <c r="F10" i="533" s="1"/>
  <c r="Y37" i="534"/>
  <c r="AJ35" i="534"/>
  <c r="BV5" i="534" s="1"/>
  <c r="AB10" i="533" s="1"/>
  <c r="AI35" i="534"/>
  <c r="BU5" i="534" s="1"/>
  <c r="AA10" i="533" s="1"/>
  <c r="AH35" i="534"/>
  <c r="BT5" i="534" s="1"/>
  <c r="Z10" i="533" s="1"/>
  <c r="AG35" i="534"/>
  <c r="BS5" i="534" s="1"/>
  <c r="Y10" i="533" s="1"/>
  <c r="AF35" i="534"/>
  <c r="BR5" i="534" s="1"/>
  <c r="X10" i="533" s="1"/>
  <c r="AE35" i="534"/>
  <c r="BQ5" i="534" s="1"/>
  <c r="W10" i="533" s="1"/>
  <c r="AD35" i="534"/>
  <c r="BP5" i="534" s="1"/>
  <c r="AC35" i="534"/>
  <c r="BO5" i="534" s="1"/>
  <c r="U10" i="533" s="1"/>
  <c r="AQ34" i="534"/>
  <c r="AQ33" i="534"/>
  <c r="AQ32" i="534"/>
  <c r="AQ31" i="534"/>
  <c r="AQ30" i="534"/>
  <c r="AQ29" i="534"/>
  <c r="AQ28" i="534"/>
  <c r="AQ27" i="534"/>
  <c r="AQ26" i="534"/>
  <c r="AQ25" i="534"/>
  <c r="AQ24" i="534"/>
  <c r="AQ23" i="534"/>
  <c r="AQ22" i="534"/>
  <c r="AQ21" i="534"/>
  <c r="AQ20" i="534"/>
  <c r="AQ19" i="534"/>
  <c r="AQ18" i="534"/>
  <c r="AQ17" i="534"/>
  <c r="AQ16" i="534"/>
  <c r="AQ15" i="534"/>
  <c r="AQ14" i="534"/>
  <c r="AQ13" i="534"/>
  <c r="AQ12" i="534"/>
  <c r="AS11" i="534"/>
  <c r="AQ11" i="534"/>
  <c r="BH5" i="534"/>
  <c r="N10" i="533" s="1"/>
  <c r="AW5" i="534"/>
  <c r="C10" i="533" s="1"/>
  <c r="AV5" i="534"/>
  <c r="B10" i="533" s="1"/>
  <c r="AB87" i="533"/>
  <c r="AM35" i="555" l="1"/>
  <c r="AX5" i="555" s="1"/>
  <c r="D31" i="533" s="1"/>
  <c r="AM35" i="566"/>
  <c r="AX5" i="566" s="1"/>
  <c r="D42" i="533" s="1"/>
  <c r="AM35" i="556"/>
  <c r="AX5" i="556" s="1"/>
  <c r="D32" i="533" s="1"/>
  <c r="AM35" i="552"/>
  <c r="AX5" i="552" s="1"/>
  <c r="D28" i="533" s="1"/>
  <c r="AM35" i="553"/>
  <c r="AX5" i="553" s="1"/>
  <c r="D29" i="533" s="1"/>
  <c r="BM5" i="536"/>
  <c r="S12" i="533" s="1"/>
  <c r="AM35" i="537"/>
  <c r="AX5" i="537" s="1"/>
  <c r="D13" i="533" s="1"/>
  <c r="AM35" i="550"/>
  <c r="AX5" i="550" s="1"/>
  <c r="D26" i="533" s="1"/>
  <c r="AM35" i="562"/>
  <c r="AX5" i="562" s="1"/>
  <c r="D38" i="533" s="1"/>
  <c r="AM35" i="576"/>
  <c r="AX5" i="576" s="1"/>
  <c r="D52" i="533" s="1"/>
  <c r="AM35" i="563"/>
  <c r="AX5" i="563" s="1"/>
  <c r="D39" i="533" s="1"/>
  <c r="K87" i="533"/>
  <c r="AM35" i="581"/>
  <c r="AX5" i="581" s="1"/>
  <c r="D57" i="533" s="1"/>
  <c r="AM35" i="580"/>
  <c r="AX5" i="580" s="1"/>
  <c r="D56" i="533" s="1"/>
  <c r="AM35" i="579"/>
  <c r="AX5" i="579" s="1"/>
  <c r="D55" i="533" s="1"/>
  <c r="AM35" i="578"/>
  <c r="AX5" i="578" s="1"/>
  <c r="D54" i="533" s="1"/>
  <c r="AM35" i="577"/>
  <c r="AX5" i="577" s="1"/>
  <c r="D53" i="533" s="1"/>
  <c r="AM35" i="575"/>
  <c r="AX5" i="575" s="1"/>
  <c r="D51" i="533" s="1"/>
  <c r="AM35" i="574"/>
  <c r="AX5" i="574" s="1"/>
  <c r="D50" i="533" s="1"/>
  <c r="AM35" i="573"/>
  <c r="AX5" i="573" s="1"/>
  <c r="D49" i="533" s="1"/>
  <c r="AM35" i="572"/>
  <c r="AX5" i="572" s="1"/>
  <c r="D48" i="533" s="1"/>
  <c r="AM35" i="571"/>
  <c r="AX5" i="571" s="1"/>
  <c r="D47" i="533" s="1"/>
  <c r="AM35" i="570"/>
  <c r="AX5" i="570" s="1"/>
  <c r="D46" i="533" s="1"/>
  <c r="AM35" i="569"/>
  <c r="AX5" i="569" s="1"/>
  <c r="D45" i="533" s="1"/>
  <c r="AM35" i="568"/>
  <c r="AX5" i="568" s="1"/>
  <c r="D44" i="533" s="1"/>
  <c r="AM35" i="567"/>
  <c r="AX5" i="567" s="1"/>
  <c r="D43" i="533" s="1"/>
  <c r="AM35" i="565"/>
  <c r="AX5" i="565" s="1"/>
  <c r="D41" i="533" s="1"/>
  <c r="AM35" i="564"/>
  <c r="AX5" i="564" s="1"/>
  <c r="D40" i="533" s="1"/>
  <c r="AM35" i="561"/>
  <c r="AX5" i="561" s="1"/>
  <c r="D37" i="533" s="1"/>
  <c r="AM35" i="560"/>
  <c r="AX5" i="560" s="1"/>
  <c r="D36" i="533" s="1"/>
  <c r="AM35" i="558"/>
  <c r="AX5" i="558" s="1"/>
  <c r="D34" i="533" s="1"/>
  <c r="AM35" i="557"/>
  <c r="AX5" i="557" s="1"/>
  <c r="D33" i="533" s="1"/>
  <c r="Y87" i="533"/>
  <c r="G87" i="533"/>
  <c r="J87" i="533"/>
  <c r="I87" i="533"/>
  <c r="O87" i="533"/>
  <c r="N87" i="533"/>
  <c r="AM35" i="554"/>
  <c r="AX5" i="554" s="1"/>
  <c r="D30" i="533" s="1"/>
  <c r="Z87" i="533"/>
  <c r="AM35" i="551"/>
  <c r="AX5" i="551" s="1"/>
  <c r="D27" i="533" s="1"/>
  <c r="M87" i="533"/>
  <c r="AA87" i="533"/>
  <c r="H87" i="533"/>
  <c r="AM35" i="549"/>
  <c r="AX5" i="549" s="1"/>
  <c r="D25" i="533" s="1"/>
  <c r="F87" i="533"/>
  <c r="AM35" i="548"/>
  <c r="AX5" i="548" s="1"/>
  <c r="D24" i="533" s="1"/>
  <c r="AM35" i="547"/>
  <c r="AX5" i="547" s="1"/>
  <c r="D23" i="533" s="1"/>
  <c r="L87" i="533"/>
  <c r="X87" i="533"/>
  <c r="W87" i="533"/>
  <c r="AM35" i="545"/>
  <c r="AX5" i="545" s="1"/>
  <c r="D21" i="533" s="1"/>
  <c r="AM35" i="544"/>
  <c r="AX5" i="544" s="1"/>
  <c r="D20" i="533" s="1"/>
  <c r="AM35" i="543"/>
  <c r="AX5" i="543" s="1"/>
  <c r="D19" i="533" s="1"/>
  <c r="U87" i="533"/>
  <c r="AM35" i="542"/>
  <c r="AX5" i="542" s="1"/>
  <c r="D18" i="533" s="1"/>
  <c r="AM35" i="541"/>
  <c r="AX5" i="541" s="1"/>
  <c r="D17" i="533" s="1"/>
  <c r="V87" i="533"/>
  <c r="P87" i="533"/>
  <c r="AM35" i="540"/>
  <c r="AX5" i="540" s="1"/>
  <c r="D16" i="533" s="1"/>
  <c r="AM35" i="539"/>
  <c r="AX5" i="539" s="1"/>
  <c r="D15" i="533" s="1"/>
  <c r="AM35" i="538"/>
  <c r="AX5" i="538" s="1"/>
  <c r="D14" i="533" s="1"/>
  <c r="AM35" i="535"/>
  <c r="AX5" i="535" s="1"/>
  <c r="D11" i="533" s="1"/>
  <c r="AM35" i="534"/>
  <c r="AX5" i="534" s="1"/>
  <c r="D10" i="533" s="1"/>
  <c r="AY5" i="581"/>
  <c r="E57" i="533" s="1"/>
  <c r="BK5" i="581"/>
  <c r="Q57" i="533" s="1"/>
  <c r="BM5" i="581"/>
  <c r="S57" i="533" s="1"/>
  <c r="BN5" i="581"/>
  <c r="T57" i="533" s="1"/>
  <c r="BL5" i="581"/>
  <c r="R57" i="533" s="1"/>
  <c r="AY5" i="580"/>
  <c r="E56" i="533" s="1"/>
  <c r="BK5" i="580"/>
  <c r="Q56" i="533" s="1"/>
  <c r="BN5" i="580"/>
  <c r="T56" i="533" s="1"/>
  <c r="BL5" i="580"/>
  <c r="R56" i="533" s="1"/>
  <c r="BM5" i="580"/>
  <c r="S56" i="533" s="1"/>
  <c r="AY5" i="579"/>
  <c r="E55" i="533" s="1"/>
  <c r="BK5" i="579"/>
  <c r="Q55" i="533" s="1"/>
  <c r="BL5" i="579"/>
  <c r="R55" i="533" s="1"/>
  <c r="BM5" i="579"/>
  <c r="S55" i="533" s="1"/>
  <c r="BN5" i="579"/>
  <c r="T55" i="533" s="1"/>
  <c r="AY5" i="578"/>
  <c r="E54" i="533" s="1"/>
  <c r="BK5" i="578"/>
  <c r="Q54" i="533" s="1"/>
  <c r="BM5" i="578"/>
  <c r="S54" i="533" s="1"/>
  <c r="BN5" i="578"/>
  <c r="T54" i="533" s="1"/>
  <c r="BL5" i="578"/>
  <c r="R54" i="533" s="1"/>
  <c r="AY5" i="577"/>
  <c r="E53" i="533" s="1"/>
  <c r="BK5" i="577"/>
  <c r="Q53" i="533" s="1"/>
  <c r="BL5" i="577"/>
  <c r="R53" i="533" s="1"/>
  <c r="BM5" i="577"/>
  <c r="S53" i="533" s="1"/>
  <c r="BN5" i="577"/>
  <c r="T53" i="533" s="1"/>
  <c r="AY5" i="576"/>
  <c r="E52" i="533" s="1"/>
  <c r="BK5" i="576"/>
  <c r="Q52" i="533" s="1"/>
  <c r="BL5" i="576"/>
  <c r="R52" i="533" s="1"/>
  <c r="BM5" i="576"/>
  <c r="S52" i="533" s="1"/>
  <c r="BN5" i="576"/>
  <c r="T52" i="533" s="1"/>
  <c r="BL5" i="575"/>
  <c r="R51" i="533" s="1"/>
  <c r="AY5" i="575"/>
  <c r="E51" i="533" s="1"/>
  <c r="BK5" i="575"/>
  <c r="Q51" i="533" s="1"/>
  <c r="BM5" i="575"/>
  <c r="S51" i="533" s="1"/>
  <c r="BN5" i="575"/>
  <c r="T51" i="533" s="1"/>
  <c r="AY5" i="574"/>
  <c r="E50" i="533" s="1"/>
  <c r="BK5" i="574"/>
  <c r="Q50" i="533" s="1"/>
  <c r="BM5" i="574"/>
  <c r="S50" i="533" s="1"/>
  <c r="BN5" i="574"/>
  <c r="T50" i="533" s="1"/>
  <c r="BL5" i="574"/>
  <c r="R50" i="533" s="1"/>
  <c r="AY5" i="573"/>
  <c r="E49" i="533" s="1"/>
  <c r="BK5" i="573"/>
  <c r="Q49" i="533" s="1"/>
  <c r="BM5" i="573"/>
  <c r="S49" i="533" s="1"/>
  <c r="BN5" i="573"/>
  <c r="T49" i="533" s="1"/>
  <c r="BL5" i="573"/>
  <c r="R49" i="533" s="1"/>
  <c r="AY5" i="572"/>
  <c r="E48" i="533" s="1"/>
  <c r="BK5" i="572"/>
  <c r="Q48" i="533" s="1"/>
  <c r="BM5" i="572"/>
  <c r="S48" i="533" s="1"/>
  <c r="BN5" i="572"/>
  <c r="T48" i="533" s="1"/>
  <c r="BL5" i="572"/>
  <c r="R48" i="533" s="1"/>
  <c r="AY5" i="571"/>
  <c r="E47" i="533" s="1"/>
  <c r="BK5" i="571"/>
  <c r="Q47" i="533" s="1"/>
  <c r="BM5" i="571"/>
  <c r="S47" i="533" s="1"/>
  <c r="BN5" i="571"/>
  <c r="T47" i="533" s="1"/>
  <c r="BL5" i="571"/>
  <c r="R47" i="533" s="1"/>
  <c r="AY5" i="570"/>
  <c r="E46" i="533" s="1"/>
  <c r="BK5" i="570"/>
  <c r="Q46" i="533" s="1"/>
  <c r="BM5" i="570"/>
  <c r="S46" i="533" s="1"/>
  <c r="BN5" i="570"/>
  <c r="T46" i="533" s="1"/>
  <c r="BL5" i="570"/>
  <c r="R46" i="533" s="1"/>
  <c r="AY5" i="569"/>
  <c r="E45" i="533" s="1"/>
  <c r="BK5" i="569"/>
  <c r="Q45" i="533" s="1"/>
  <c r="BM5" i="569"/>
  <c r="S45" i="533" s="1"/>
  <c r="BN5" i="569"/>
  <c r="T45" i="533" s="1"/>
  <c r="BL5" i="569"/>
  <c r="R45" i="533" s="1"/>
  <c r="BL5" i="568"/>
  <c r="R44" i="533" s="1"/>
  <c r="AY5" i="568"/>
  <c r="E44" i="533" s="1"/>
  <c r="BK5" i="568"/>
  <c r="Q44" i="533" s="1"/>
  <c r="BM5" i="568"/>
  <c r="S44" i="533" s="1"/>
  <c r="BN5" i="568"/>
  <c r="T44" i="533" s="1"/>
  <c r="AY5" i="567"/>
  <c r="E43" i="533" s="1"/>
  <c r="BK5" i="567"/>
  <c r="Q43" i="533" s="1"/>
  <c r="BM5" i="567"/>
  <c r="S43" i="533" s="1"/>
  <c r="BN5" i="567"/>
  <c r="T43" i="533" s="1"/>
  <c r="BL5" i="567"/>
  <c r="R43" i="533" s="1"/>
  <c r="BL5" i="566"/>
  <c r="R42" i="533" s="1"/>
  <c r="AY5" i="566"/>
  <c r="E42" i="533" s="1"/>
  <c r="BK5" i="566"/>
  <c r="Q42" i="533" s="1"/>
  <c r="BM5" i="566"/>
  <c r="S42" i="533" s="1"/>
  <c r="BN5" i="566"/>
  <c r="T42" i="533" s="1"/>
  <c r="AY5" i="565"/>
  <c r="E41" i="533" s="1"/>
  <c r="BK5" i="565"/>
  <c r="Q41" i="533" s="1"/>
  <c r="BL5" i="565"/>
  <c r="R41" i="533" s="1"/>
  <c r="BM5" i="565"/>
  <c r="S41" i="533" s="1"/>
  <c r="BN5" i="565"/>
  <c r="T41" i="533" s="1"/>
  <c r="BL5" i="564"/>
  <c r="R40" i="533" s="1"/>
  <c r="AY5" i="564"/>
  <c r="E40" i="533" s="1"/>
  <c r="BK5" i="564"/>
  <c r="Q40" i="533" s="1"/>
  <c r="BM5" i="564"/>
  <c r="S40" i="533" s="1"/>
  <c r="BN5" i="564"/>
  <c r="T40" i="533" s="1"/>
  <c r="AY5" i="563"/>
  <c r="E39" i="533" s="1"/>
  <c r="BK5" i="563"/>
  <c r="Q39" i="533" s="1"/>
  <c r="BM5" i="563"/>
  <c r="S39" i="533" s="1"/>
  <c r="BN5" i="563"/>
  <c r="T39" i="533" s="1"/>
  <c r="BL5" i="563"/>
  <c r="R39" i="533" s="1"/>
  <c r="BM5" i="562"/>
  <c r="S38" i="533" s="1"/>
  <c r="AY5" i="562"/>
  <c r="E38" i="533" s="1"/>
  <c r="BK5" i="562"/>
  <c r="Q38" i="533" s="1"/>
  <c r="BL5" i="562"/>
  <c r="R38" i="533" s="1"/>
  <c r="BN5" i="562"/>
  <c r="T38" i="533" s="1"/>
  <c r="AY5" i="561"/>
  <c r="E37" i="533" s="1"/>
  <c r="BK5" i="561"/>
  <c r="Q37" i="533" s="1"/>
  <c r="BM5" i="561"/>
  <c r="S37" i="533" s="1"/>
  <c r="BN5" i="561"/>
  <c r="T37" i="533" s="1"/>
  <c r="BL5" i="561"/>
  <c r="R37" i="533" s="1"/>
  <c r="AY5" i="560"/>
  <c r="E36" i="533" s="1"/>
  <c r="BK5" i="560"/>
  <c r="Q36" i="533" s="1"/>
  <c r="BM5" i="560"/>
  <c r="S36" i="533" s="1"/>
  <c r="BN5" i="560"/>
  <c r="T36" i="533" s="1"/>
  <c r="BL5" i="560"/>
  <c r="R36" i="533" s="1"/>
  <c r="AY5" i="559"/>
  <c r="E35" i="533" s="1"/>
  <c r="BK5" i="559"/>
  <c r="Q35" i="533" s="1"/>
  <c r="BM5" i="559"/>
  <c r="S35" i="533" s="1"/>
  <c r="BN5" i="559"/>
  <c r="T35" i="533" s="1"/>
  <c r="BL5" i="559"/>
  <c r="R35" i="533" s="1"/>
  <c r="AY5" i="558"/>
  <c r="E34" i="533" s="1"/>
  <c r="BK5" i="558"/>
  <c r="Q34" i="533" s="1"/>
  <c r="BM5" i="558"/>
  <c r="S34" i="533" s="1"/>
  <c r="BN5" i="558"/>
  <c r="T34" i="533" s="1"/>
  <c r="BL5" i="558"/>
  <c r="R34" i="533" s="1"/>
  <c r="AY5" i="557"/>
  <c r="E33" i="533" s="1"/>
  <c r="BK5" i="557"/>
  <c r="Q33" i="533" s="1"/>
  <c r="BM5" i="557"/>
  <c r="S33" i="533" s="1"/>
  <c r="BN5" i="557"/>
  <c r="T33" i="533" s="1"/>
  <c r="BL5" i="557"/>
  <c r="R33" i="533" s="1"/>
  <c r="AY5" i="556"/>
  <c r="E32" i="533" s="1"/>
  <c r="BK5" i="556"/>
  <c r="Q32" i="533" s="1"/>
  <c r="BM5" i="556"/>
  <c r="S32" i="533" s="1"/>
  <c r="BN5" i="556"/>
  <c r="T32" i="533" s="1"/>
  <c r="BL5" i="556"/>
  <c r="R32" i="533" s="1"/>
  <c r="AY5" i="555"/>
  <c r="E31" i="533" s="1"/>
  <c r="BK5" i="555"/>
  <c r="Q31" i="533" s="1"/>
  <c r="BM5" i="555"/>
  <c r="S31" i="533" s="1"/>
  <c r="BN5" i="555"/>
  <c r="T31" i="533" s="1"/>
  <c r="BL5" i="555"/>
  <c r="R31" i="533" s="1"/>
  <c r="AY5" i="554"/>
  <c r="E30" i="533" s="1"/>
  <c r="BK5" i="554"/>
  <c r="Q30" i="533" s="1"/>
  <c r="BM5" i="554"/>
  <c r="S30" i="533" s="1"/>
  <c r="BN5" i="554"/>
  <c r="T30" i="533" s="1"/>
  <c r="BL5" i="554"/>
  <c r="R30" i="533" s="1"/>
  <c r="AY5" i="553"/>
  <c r="E29" i="533" s="1"/>
  <c r="BK5" i="553"/>
  <c r="Q29" i="533" s="1"/>
  <c r="BM5" i="553"/>
  <c r="S29" i="533" s="1"/>
  <c r="BN5" i="553"/>
  <c r="T29" i="533" s="1"/>
  <c r="BL5" i="553"/>
  <c r="R29" i="533" s="1"/>
  <c r="AY5" i="552"/>
  <c r="E28" i="533" s="1"/>
  <c r="BK5" i="552"/>
  <c r="Q28" i="533" s="1"/>
  <c r="BM5" i="552"/>
  <c r="S28" i="533" s="1"/>
  <c r="BN5" i="552"/>
  <c r="T28" i="533" s="1"/>
  <c r="BL5" i="552"/>
  <c r="R28" i="533" s="1"/>
  <c r="AY5" i="551"/>
  <c r="E27" i="533" s="1"/>
  <c r="BK5" i="551"/>
  <c r="Q27" i="533" s="1"/>
  <c r="BN5" i="551"/>
  <c r="T27" i="533" s="1"/>
  <c r="BL5" i="551"/>
  <c r="R27" i="533" s="1"/>
  <c r="BM5" i="551"/>
  <c r="S27" i="533" s="1"/>
  <c r="AY5" i="550"/>
  <c r="E26" i="533" s="1"/>
  <c r="BK5" i="550"/>
  <c r="Q26" i="533" s="1"/>
  <c r="BM5" i="550"/>
  <c r="S26" i="533" s="1"/>
  <c r="BN5" i="550"/>
  <c r="T26" i="533" s="1"/>
  <c r="BL5" i="550"/>
  <c r="R26" i="533" s="1"/>
  <c r="BM5" i="549"/>
  <c r="S25" i="533" s="1"/>
  <c r="BN5" i="549"/>
  <c r="T25" i="533" s="1"/>
  <c r="AY5" i="549"/>
  <c r="E25" i="533" s="1"/>
  <c r="BK5" i="549"/>
  <c r="Q25" i="533" s="1"/>
  <c r="BL5" i="549"/>
  <c r="R25" i="533" s="1"/>
  <c r="BL5" i="548"/>
  <c r="R24" i="533" s="1"/>
  <c r="BM5" i="548"/>
  <c r="S24" i="533" s="1"/>
  <c r="BN5" i="548"/>
  <c r="T24" i="533" s="1"/>
  <c r="AY5" i="548"/>
  <c r="E24" i="533" s="1"/>
  <c r="BK5" i="548"/>
  <c r="Q24" i="533" s="1"/>
  <c r="AY5" i="547"/>
  <c r="E23" i="533" s="1"/>
  <c r="BK5" i="547"/>
  <c r="Q23" i="533" s="1"/>
  <c r="BL5" i="547"/>
  <c r="R23" i="533" s="1"/>
  <c r="BM5" i="547"/>
  <c r="S23" i="533" s="1"/>
  <c r="BN5" i="547"/>
  <c r="T23" i="533" s="1"/>
  <c r="BL5" i="546"/>
  <c r="R22" i="533" s="1"/>
  <c r="AM35" i="546"/>
  <c r="AX5" i="546" s="1"/>
  <c r="D22" i="533" s="1"/>
  <c r="AY5" i="546"/>
  <c r="E22" i="533" s="1"/>
  <c r="BK5" i="546"/>
  <c r="Q22" i="533" s="1"/>
  <c r="BM5" i="546"/>
  <c r="S22" i="533" s="1"/>
  <c r="BM5" i="545"/>
  <c r="S21" i="533" s="1"/>
  <c r="BN5" i="545"/>
  <c r="T21" i="533" s="1"/>
  <c r="AY5" i="545"/>
  <c r="E21" i="533" s="1"/>
  <c r="BK5" i="545"/>
  <c r="Q21" i="533" s="1"/>
  <c r="BL5" i="545"/>
  <c r="R21" i="533" s="1"/>
  <c r="BL5" i="544"/>
  <c r="R20" i="533" s="1"/>
  <c r="BM5" i="544"/>
  <c r="S20" i="533" s="1"/>
  <c r="BN5" i="544"/>
  <c r="T20" i="533" s="1"/>
  <c r="AY5" i="544"/>
  <c r="E20" i="533" s="1"/>
  <c r="BK5" i="544"/>
  <c r="Q20" i="533" s="1"/>
  <c r="AY5" i="543"/>
  <c r="E19" i="533" s="1"/>
  <c r="BK5" i="543"/>
  <c r="Q19" i="533" s="1"/>
  <c r="BL5" i="543"/>
  <c r="R19" i="533" s="1"/>
  <c r="BM5" i="543"/>
  <c r="S19" i="533" s="1"/>
  <c r="BN5" i="543"/>
  <c r="T19" i="533" s="1"/>
  <c r="AY5" i="542"/>
  <c r="E18" i="533" s="1"/>
  <c r="BK5" i="542"/>
  <c r="Q18" i="533" s="1"/>
  <c r="BL5" i="542"/>
  <c r="R18" i="533" s="1"/>
  <c r="BM5" i="542"/>
  <c r="S18" i="533" s="1"/>
  <c r="BN5" i="542"/>
  <c r="T18" i="533" s="1"/>
  <c r="BM5" i="541"/>
  <c r="S17" i="533" s="1"/>
  <c r="BN5" i="541"/>
  <c r="T17" i="533" s="1"/>
  <c r="AY5" i="541"/>
  <c r="E17" i="533" s="1"/>
  <c r="BK5" i="541"/>
  <c r="Q17" i="533" s="1"/>
  <c r="BL5" i="541"/>
  <c r="R17" i="533" s="1"/>
  <c r="AY5" i="540"/>
  <c r="E16" i="533" s="1"/>
  <c r="BK5" i="540"/>
  <c r="Q16" i="533" s="1"/>
  <c r="BL5" i="540"/>
  <c r="R16" i="533" s="1"/>
  <c r="BM5" i="540"/>
  <c r="S16" i="533" s="1"/>
  <c r="BN5" i="540"/>
  <c r="T16" i="533" s="1"/>
  <c r="BM5" i="539"/>
  <c r="S15" i="533" s="1"/>
  <c r="BN5" i="539"/>
  <c r="T15" i="533" s="1"/>
  <c r="AY5" i="539"/>
  <c r="E15" i="533" s="1"/>
  <c r="BK5" i="539"/>
  <c r="Q15" i="533" s="1"/>
  <c r="BL5" i="539"/>
  <c r="R15" i="533" s="1"/>
  <c r="BL5" i="538"/>
  <c r="R14" i="533" s="1"/>
  <c r="AY5" i="538"/>
  <c r="E14" i="533" s="1"/>
  <c r="BK5" i="538"/>
  <c r="Q14" i="533" s="1"/>
  <c r="BM5" i="538"/>
  <c r="S14" i="533" s="1"/>
  <c r="BN5" i="538"/>
  <c r="T14" i="533" s="1"/>
  <c r="AY5" i="537"/>
  <c r="E13" i="533" s="1"/>
  <c r="BM5" i="537"/>
  <c r="S13" i="533" s="1"/>
  <c r="BN5" i="537"/>
  <c r="T13" i="533" s="1"/>
  <c r="BK5" i="537"/>
  <c r="Q13" i="533" s="1"/>
  <c r="BL5" i="537"/>
  <c r="R13" i="533" s="1"/>
  <c r="BN5" i="536"/>
  <c r="T12" i="533" s="1"/>
  <c r="AM35" i="536"/>
  <c r="AX5" i="536" s="1"/>
  <c r="D12" i="533" s="1"/>
  <c r="AY5" i="536"/>
  <c r="E12" i="533" s="1"/>
  <c r="BK5" i="536"/>
  <c r="Q12" i="533" s="1"/>
  <c r="BL5" i="536"/>
  <c r="R12" i="533" s="1"/>
  <c r="BL5" i="535"/>
  <c r="R11" i="533" s="1"/>
  <c r="AY5" i="535"/>
  <c r="E11" i="533" s="1"/>
  <c r="BM5" i="535"/>
  <c r="S11" i="533" s="1"/>
  <c r="BK5" i="535"/>
  <c r="Q11" i="533" s="1"/>
  <c r="BN5" i="535"/>
  <c r="T11" i="533" s="1"/>
  <c r="BK5" i="534"/>
  <c r="Q10" i="533" s="1"/>
  <c r="BL5" i="534"/>
  <c r="R10" i="533" s="1"/>
  <c r="R87" i="533" s="1"/>
  <c r="AY5" i="534"/>
  <c r="E10" i="533" s="1"/>
  <c r="E87" i="533" s="1"/>
  <c r="BM5" i="534"/>
  <c r="S10" i="533" s="1"/>
  <c r="S87" i="533" s="1"/>
  <c r="BN5" i="534"/>
  <c r="T10" i="533" s="1"/>
  <c r="T87" i="533" s="1"/>
  <c r="Q87" i="533" l="1"/>
  <c r="K88" i="533"/>
  <c r="O88" i="533"/>
  <c r="G88" i="533"/>
  <c r="M5" i="101"/>
  <c r="E5" i="101"/>
  <c r="AI4" i="101"/>
  <c r="Y4" i="101"/>
  <c r="M4" i="101"/>
  <c r="E4" i="101"/>
  <c r="M5" i="99"/>
  <c r="E5" i="99"/>
  <c r="AF4" i="99"/>
  <c r="W4" i="99"/>
  <c r="M4" i="99"/>
  <c r="E4" i="99"/>
  <c r="M5" i="98"/>
  <c r="E5" i="98"/>
  <c r="AF4" i="98"/>
  <c r="W4" i="98"/>
  <c r="M4" i="98"/>
  <c r="E4" i="98"/>
  <c r="M5" i="97"/>
  <c r="E5" i="97"/>
  <c r="AF4" i="97"/>
  <c r="W4" i="97"/>
  <c r="M4" i="97"/>
  <c r="E4" i="97"/>
  <c r="E11" i="58" l="1"/>
  <c r="D12" i="58" s="1"/>
  <c r="E12" i="58" s="1"/>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D36" i="58" s="1"/>
  <c r="E36" i="58" s="1"/>
  <c r="D37" i="58" s="1"/>
  <c r="E37" i="58" s="1"/>
  <c r="D38" i="58" s="1"/>
  <c r="E38" i="58" s="1"/>
  <c r="D39" i="58" s="1"/>
  <c r="E39" i="58" s="1"/>
  <c r="D40" i="58" s="1"/>
  <c r="E40" i="58" s="1"/>
  <c r="D41" i="58" s="1"/>
  <c r="E41" i="58" s="1"/>
  <c r="D42" i="58" s="1"/>
  <c r="E42" i="58" s="1"/>
  <c r="D43" i="58" s="1"/>
  <c r="E43" i="58" s="1"/>
  <c r="D44" i="58" s="1"/>
  <c r="E44" i="58" s="1"/>
  <c r="D45" i="58" s="1"/>
  <c r="E45" i="58" s="1"/>
</calcChain>
</file>

<file path=xl/sharedStrings.xml><?xml version="1.0" encoding="utf-8"?>
<sst xmlns="http://schemas.openxmlformats.org/spreadsheetml/2006/main" count="14828" uniqueCount="1033">
  <si>
    <t>点検様式作成フロ-</t>
    <rPh sb="0" eb="2">
      <t>テンケン</t>
    </rPh>
    <rPh sb="2" eb="4">
      <t>ヨウシキ</t>
    </rPh>
    <rPh sb="4" eb="6">
      <t>サクセイ</t>
    </rPh>
    <phoneticPr fontId="12"/>
  </si>
  <si>
    <t>作成フロー図</t>
    <rPh sb="0" eb="2">
      <t>サクセイ</t>
    </rPh>
    <rPh sb="5" eb="6">
      <t>ズ</t>
    </rPh>
    <phoneticPr fontId="12"/>
  </si>
  <si>
    <t>点検調書作成手順</t>
    <rPh sb="0" eb="2">
      <t>テンケン</t>
    </rPh>
    <rPh sb="2" eb="4">
      <t>チョウショ</t>
    </rPh>
    <rPh sb="4" eb="6">
      <t>サクセイ</t>
    </rPh>
    <rPh sb="6" eb="8">
      <t>テジュン</t>
    </rPh>
    <phoneticPr fontId="12"/>
  </si>
  <si>
    <t>①様式A-1～A-3（トンネル台帳）</t>
    <rPh sb="1" eb="3">
      <t>ヨウシキ</t>
    </rPh>
    <rPh sb="15" eb="17">
      <t>ダイチョウ</t>
    </rPh>
    <phoneticPr fontId="12"/>
  </si>
  <si>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</si>
  <si>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2"/>
  </si>
  <si>
    <t>現場点検作業を実施し，近接目視点検で確認した変状状況や補修履歴を忠実に変状展開図に転記する。</t>
    <phoneticPr fontId="12"/>
  </si>
  <si>
    <t>③様式D-1-1、様式D-1-2</t>
    <rPh sb="1" eb="3">
      <t>ヨウシキ</t>
    </rPh>
    <rPh sb="9" eb="11">
      <t>ヨウシキ</t>
    </rPh>
    <phoneticPr fontId="12"/>
  </si>
  <si>
    <t>変状展開図や撮影した写真等をもとに，対象トンネルの対策区分を決定し，対策区分がⅡ～Ⅳの変状および異常判定区分「×」を抽出し，写真台帳を作成する。</t>
    <rPh sb="30" eb="32">
      <t>ケッテイ</t>
    </rPh>
    <phoneticPr fontId="12"/>
  </si>
  <si>
    <t>④様式B</t>
    <rPh sb="1" eb="3">
      <t>ヨウシキ</t>
    </rPh>
    <phoneticPr fontId="12"/>
  </si>
  <si>
    <t>写真台帳の作成と同時に，トンネルの構造を展開した位置図に変状写真位置を記録する。</t>
    <phoneticPr fontId="12"/>
  </si>
  <si>
    <t>⑤様式D-3</t>
    <rPh sb="1" eb="3">
      <t>ヨウシキ</t>
    </rPh>
    <phoneticPr fontId="12"/>
  </si>
  <si>
    <t>変状展開図ならびに写真台帳をもとに覆工スパンごとの変状展開図を作成し，変状発生状況をとりまとめる。</t>
    <phoneticPr fontId="12"/>
  </si>
  <si>
    <t>⑥様式E</t>
    <rPh sb="1" eb="3">
      <t>ヨウシキ</t>
    </rPh>
    <phoneticPr fontId="12"/>
  </si>
  <si>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2"/>
  </si>
  <si>
    <r>
      <t>⑦様式F、</t>
    </r>
    <r>
      <rPr>
        <sz val="11"/>
        <color theme="1"/>
        <rFont val="ＭＳ Ｐゴシック"/>
        <family val="3"/>
        <charset val="128"/>
        <scheme val="minor"/>
      </rPr>
      <t>様式G</t>
    </r>
    <rPh sb="1" eb="3">
      <t>ヨウシキ</t>
    </rPh>
    <rPh sb="5" eb="7">
      <t>ヨウシキ</t>
    </rPh>
    <phoneticPr fontId="12"/>
  </si>
  <si>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2"/>
  </si>
  <si>
    <t>⑧様式C-1-1、様式C-1-2</t>
    <rPh sb="1" eb="3">
      <t>ヨウシキ</t>
    </rPh>
    <rPh sb="9" eb="11">
      <t>ヨウシキ</t>
    </rPh>
    <phoneticPr fontId="12"/>
  </si>
  <si>
    <t>写真台帳をもとに，対策区分がⅡ～Ⅳの変状（対策実施後のⅠを含む），異常判定区分「×」（対策実施後の「○」を含む）の概要を記録する。</t>
    <phoneticPr fontId="12"/>
  </si>
  <si>
    <t>⑨様式C-2</t>
    <rPh sb="1" eb="3">
      <t>ヨウシキ</t>
    </rPh>
    <phoneticPr fontId="12"/>
  </si>
  <si>
    <t>調査，措置を実施した場合，その履歴を記録する。</t>
    <phoneticPr fontId="12"/>
  </si>
  <si>
    <t>ファイル作成にあたって</t>
    <rPh sb="4" eb="6">
      <t>サクセイ</t>
    </rPh>
    <phoneticPr fontId="12"/>
  </si>
  <si>
    <t>変状面積算出方法</t>
    <rPh sb="0" eb="2">
      <t>ヘンジョウ</t>
    </rPh>
    <rPh sb="2" eb="4">
      <t>メンセキ</t>
    </rPh>
    <rPh sb="4" eb="6">
      <t>サンシュツ</t>
    </rPh>
    <rPh sb="6" eb="8">
      <t>ホウホウ</t>
    </rPh>
    <phoneticPr fontId="12"/>
  </si>
  <si>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2"/>
  </si>
  <si>
    <t>　　　例）ひび割れ：長さ（L）×最大ひび割れ幅（t）を記録する。　　
　　　　　変形，移動，沈下：数値的な記載が可能な場合のみ記載する。</t>
    <rPh sb="3" eb="4">
      <t>レイ</t>
    </rPh>
    <phoneticPr fontId="12"/>
  </si>
  <si>
    <t>注2）材料劣化による：打音異常</t>
    <rPh sb="0" eb="1">
      <t>チュウ</t>
    </rPh>
    <rPh sb="3" eb="7">
      <t>ザイリョウレッカ</t>
    </rPh>
    <rPh sb="11" eb="13">
      <t>ダオン</t>
    </rPh>
    <rPh sb="13" eb="15">
      <t>イジョウ</t>
    </rPh>
    <phoneticPr fontId="12"/>
  </si>
  <si>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2"/>
  </si>
  <si>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2"/>
  </si>
  <si>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2"/>
  </si>
  <si>
    <t>記録様式へ記入の留意点を下記に示します。</t>
    <rPh sb="0" eb="4">
      <t>キロクヨウシキ</t>
    </rPh>
    <rPh sb="5" eb="7">
      <t>キニュウ</t>
    </rPh>
    <rPh sb="8" eb="11">
      <t>リュウイテン</t>
    </rPh>
    <rPh sb="12" eb="14">
      <t>カキ</t>
    </rPh>
    <rPh sb="15" eb="16">
      <t>シメ</t>
    </rPh>
    <phoneticPr fontId="22"/>
  </si>
  <si>
    <t>１．記録様式への記入</t>
    <rPh sb="2" eb="4">
      <t>キロク</t>
    </rPh>
    <rPh sb="4" eb="6">
      <t>ヨウシキ</t>
    </rPh>
    <rPh sb="8" eb="10">
      <t>キニュウ</t>
    </rPh>
    <phoneticPr fontId="22"/>
  </si>
  <si>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2"/>
  </si>
  <si>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2"/>
  </si>
  <si>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2"/>
  </si>
  <si>
    <t>２．画像ファイルの配置の注意点</t>
    <rPh sb="2" eb="4">
      <t>ガゾウ</t>
    </rPh>
    <rPh sb="9" eb="11">
      <t>ハイチ</t>
    </rPh>
    <rPh sb="12" eb="15">
      <t>チュウイテン</t>
    </rPh>
    <phoneticPr fontId="22"/>
  </si>
  <si>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2"/>
  </si>
  <si>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2"/>
  </si>
  <si>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2"/>
  </si>
  <si>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2"/>
  </si>
  <si>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2"/>
  </si>
  <si>
    <t>　※３　「挿入」→「画像」→「セルの上に配置」してください。</t>
    <rPh sb="5" eb="7">
      <t>ソウニュウ</t>
    </rPh>
    <rPh sb="10" eb="12">
      <t>ガゾウ</t>
    </rPh>
    <rPh sb="18" eb="19">
      <t>ウエ</t>
    </rPh>
    <rPh sb="20" eb="22">
      <t>ハイチ</t>
    </rPh>
    <phoneticPr fontId="22"/>
  </si>
  <si>
    <t>３．シート名の連番について</t>
    <rPh sb="5" eb="6">
      <t>メイ</t>
    </rPh>
    <rPh sb="7" eb="9">
      <t>レンバン</t>
    </rPh>
    <phoneticPr fontId="22"/>
  </si>
  <si>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2"/>
  </si>
  <si>
    <t>対象様式</t>
    <rPh sb="0" eb="4">
      <t>タイショウヨウシキ</t>
    </rPh>
    <phoneticPr fontId="12"/>
  </si>
  <si>
    <t>　様式B</t>
    <phoneticPr fontId="12"/>
  </si>
  <si>
    <t>　様式D-1-1</t>
    <phoneticPr fontId="12"/>
  </si>
  <si>
    <t>　様式D-1-2</t>
    <phoneticPr fontId="12"/>
  </si>
  <si>
    <t>　様式D-2-1</t>
    <phoneticPr fontId="12"/>
  </si>
  <si>
    <t>　様式D-2-1´</t>
    <phoneticPr fontId="12"/>
  </si>
  <si>
    <t>　様式D-3_S00  　※スパン名を記載</t>
    <rPh sb="17" eb="18">
      <t>メイ</t>
    </rPh>
    <rPh sb="19" eb="21">
      <t>キサイ</t>
    </rPh>
    <phoneticPr fontId="12"/>
  </si>
  <si>
    <t>　様式G</t>
    <phoneticPr fontId="12"/>
  </si>
  <si>
    <t>末尾の連番の形式例</t>
    <rPh sb="0" eb="2">
      <t>マツビ</t>
    </rPh>
    <rPh sb="3" eb="5">
      <t>レンバン</t>
    </rPh>
    <rPh sb="6" eb="8">
      <t>ケイシキ</t>
    </rPh>
    <rPh sb="8" eb="9">
      <t>レイ</t>
    </rPh>
    <phoneticPr fontId="12"/>
  </si>
  <si>
    <t>　様式B(1)　様式B(2)　様式B(3)</t>
    <phoneticPr fontId="12"/>
  </si>
  <si>
    <t>　様式B_001　様式B_002　様式B_003</t>
    <phoneticPr fontId="12"/>
  </si>
  <si>
    <t>　様式B_P001　様式B_P002　様式B_P003</t>
    <phoneticPr fontId="12"/>
  </si>
  <si>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2"/>
  </si>
  <si>
    <t>　 https://www.mlit.go.jp/road/sisaku/yobohozen/yobohozen.html</t>
    <phoneticPr fontId="22"/>
  </si>
  <si>
    <t>　 で示される要領を制限するものではありません。</t>
    <rPh sb="7" eb="9">
      <t>ヨウリョウ</t>
    </rPh>
    <phoneticPr fontId="22"/>
  </si>
  <si>
    <t>■トンネル台帳  トンネル諸元、非常用施設諸元　【様式A-1】</t>
    <rPh sb="5" eb="7">
      <t>ダイチョウ</t>
    </rPh>
    <rPh sb="25" eb="27">
      <t>ヨウシキ</t>
    </rPh>
    <phoneticPr fontId="7"/>
  </si>
  <si>
    <t>施設ID</t>
    <rPh sb="0" eb="2">
      <t>シセツ</t>
    </rPh>
    <phoneticPr fontId="12"/>
  </si>
  <si>
    <t>フリガナ</t>
    <phoneticPr fontId="7"/>
  </si>
  <si>
    <t>路線名</t>
    <phoneticPr fontId="11"/>
  </si>
  <si>
    <t>管理者名</t>
    <rPh sb="0" eb="4">
      <t>カンリシャメイ</t>
    </rPh>
    <phoneticPr fontId="11"/>
  </si>
  <si>
    <t>緊急輸送道路</t>
  </si>
  <si>
    <t>名　称</t>
    <rPh sb="0" eb="1">
      <t>メイ</t>
    </rPh>
    <rPh sb="2" eb="3">
      <t>ショウ</t>
    </rPh>
    <phoneticPr fontId="11"/>
  </si>
  <si>
    <t>代替路の有無</t>
  </si>
  <si>
    <t>所在地</t>
    <rPh sb="0" eb="3">
      <t>ショザイチ</t>
    </rPh>
    <phoneticPr fontId="11"/>
  </si>
  <si>
    <t>自</t>
    <rPh sb="0" eb="1">
      <t>ジ</t>
    </rPh>
    <phoneticPr fontId="11"/>
  </si>
  <si>
    <t>作成者</t>
    <rPh sb="0" eb="3">
      <t>サクセイシャ</t>
    </rPh>
    <phoneticPr fontId="11"/>
  </si>
  <si>
    <t>作成年月日</t>
    <rPh sb="0" eb="2">
      <t>サクセイ</t>
    </rPh>
    <rPh sb="2" eb="5">
      <t>ネンガッピ</t>
    </rPh>
    <phoneticPr fontId="11"/>
  </si>
  <si>
    <t>トンネル延長</t>
    <phoneticPr fontId="11"/>
  </si>
  <si>
    <t>L=</t>
    <phoneticPr fontId="11"/>
  </si>
  <si>
    <t>ｍ</t>
    <phoneticPr fontId="11"/>
  </si>
  <si>
    <t>至</t>
    <rPh sb="0" eb="1">
      <t>イタ</t>
    </rPh>
    <phoneticPr fontId="11"/>
  </si>
  <si>
    <t>ﾄﾝﾈﾙの分類</t>
    <rPh sb="5" eb="7">
      <t>ブンルイ</t>
    </rPh>
    <phoneticPr fontId="11"/>
  </si>
  <si>
    <t>起点</t>
    <rPh sb="0" eb="2">
      <t>キテン</t>
    </rPh>
    <phoneticPr fontId="7"/>
  </si>
  <si>
    <t>緯度</t>
    <rPh sb="0" eb="2">
      <t>いど</t>
    </rPh>
    <phoneticPr fontId="7" type="Hiragana"/>
  </si>
  <si>
    <t>完成年月日</t>
    <rPh sb="0" eb="2">
      <t>カンセイ</t>
    </rPh>
    <rPh sb="2" eb="5">
      <t>ネンガッピ</t>
    </rPh>
    <phoneticPr fontId="11"/>
  </si>
  <si>
    <t>舗装</t>
    <rPh sb="0" eb="2">
      <t>ホソウ</t>
    </rPh>
    <phoneticPr fontId="7"/>
  </si>
  <si>
    <t>種　別</t>
    <rPh sb="0" eb="1">
      <t>タネ</t>
    </rPh>
    <rPh sb="2" eb="3">
      <t>ベツ</t>
    </rPh>
    <phoneticPr fontId="7"/>
  </si>
  <si>
    <t>トンネル非常用施設</t>
    <rPh sb="4" eb="7">
      <t>ヒジョウヨウ</t>
    </rPh>
    <rPh sb="7" eb="9">
      <t>シセツ</t>
    </rPh>
    <phoneticPr fontId="7"/>
  </si>
  <si>
    <t>施設の内訳</t>
    <rPh sb="0" eb="2">
      <t>シセツ</t>
    </rPh>
    <rPh sb="3" eb="5">
      <t>ウチワケ</t>
    </rPh>
    <phoneticPr fontId="7"/>
  </si>
  <si>
    <t>種別・方式</t>
    <rPh sb="0" eb="2">
      <t>シュベツ</t>
    </rPh>
    <rPh sb="3" eb="5">
      <t>ホウシキ</t>
    </rPh>
    <phoneticPr fontId="7"/>
  </si>
  <si>
    <t>型式</t>
    <rPh sb="0" eb="2">
      <t>ケイシキ</t>
    </rPh>
    <phoneticPr fontId="7"/>
  </si>
  <si>
    <t>個数</t>
    <rPh sb="0" eb="2">
      <t>コスウ</t>
    </rPh>
    <phoneticPr fontId="7"/>
  </si>
  <si>
    <t>更新年度</t>
    <rPh sb="0" eb="2">
      <t>こうしん</t>
    </rPh>
    <rPh sb="2" eb="4">
      <t>ねんど</t>
    </rPh>
    <phoneticPr fontId="7" type="Hiragana"/>
  </si>
  <si>
    <t>経度</t>
    <rPh sb="0" eb="2">
      <t>けいど</t>
    </rPh>
    <phoneticPr fontId="7" type="Hiragana"/>
  </si>
  <si>
    <t>供用年月日</t>
    <rPh sb="0" eb="2">
      <t>キョウヨウ</t>
    </rPh>
    <rPh sb="2" eb="5">
      <t>ネンガッピ</t>
    </rPh>
    <phoneticPr fontId="11"/>
  </si>
  <si>
    <t>厚　さ</t>
    <rPh sb="0" eb="1">
      <t>アツ</t>
    </rPh>
    <phoneticPr fontId="7"/>
  </si>
  <si>
    <t>通報設備</t>
    <rPh sb="0" eb="2">
      <t>ツウホウ</t>
    </rPh>
    <rPh sb="2" eb="4">
      <t>セツビ</t>
    </rPh>
    <phoneticPr fontId="7"/>
  </si>
  <si>
    <t>通話型通報設備</t>
    <rPh sb="0" eb="2">
      <t>ツウワ</t>
    </rPh>
    <rPh sb="2" eb="3">
      <t>ガタ</t>
    </rPh>
    <rPh sb="3" eb="5">
      <t>ツウホウ</t>
    </rPh>
    <rPh sb="5" eb="7">
      <t>セツビ</t>
    </rPh>
    <phoneticPr fontId="7"/>
  </si>
  <si>
    <t>終点</t>
    <rPh sb="0" eb="2">
      <t>シュウテン</t>
    </rPh>
    <phoneticPr fontId="7"/>
  </si>
  <si>
    <t>トンネル区分</t>
    <rPh sb="4" eb="6">
      <t>クブン</t>
    </rPh>
    <phoneticPr fontId="7"/>
  </si>
  <si>
    <t>面　積</t>
    <rPh sb="0" eb="1">
      <t>メン</t>
    </rPh>
    <rPh sb="2" eb="3">
      <t>セキ</t>
    </rPh>
    <phoneticPr fontId="7"/>
  </si>
  <si>
    <t>操作型通報設備</t>
    <rPh sb="0" eb="2">
      <t>ソウサ</t>
    </rPh>
    <rPh sb="2" eb="3">
      <t>ガタ</t>
    </rPh>
    <rPh sb="3" eb="5">
      <t>ツウホウ</t>
    </rPh>
    <rPh sb="5" eb="7">
      <t>セツビ</t>
    </rPh>
    <phoneticPr fontId="7"/>
  </si>
  <si>
    <t>内装種類</t>
    <rPh sb="0" eb="2">
      <t>ナイソウ</t>
    </rPh>
    <rPh sb="2" eb="4">
      <t>シュルイ</t>
    </rPh>
    <phoneticPr fontId="7"/>
  </si>
  <si>
    <t>更新年次</t>
    <rPh sb="0" eb="2">
      <t>コウシン</t>
    </rPh>
    <rPh sb="2" eb="4">
      <t>ネンジ</t>
    </rPh>
    <phoneticPr fontId="7"/>
  </si>
  <si>
    <t>自動通報設備</t>
    <rPh sb="0" eb="2">
      <t>ジドウ</t>
    </rPh>
    <rPh sb="2" eb="4">
      <t>ツウホウ</t>
    </rPh>
    <rPh sb="4" eb="6">
      <t>セツビ</t>
    </rPh>
    <phoneticPr fontId="7"/>
  </si>
  <si>
    <t>一般有料区分</t>
    <rPh sb="0" eb="2">
      <t>イッパン</t>
    </rPh>
    <rPh sb="2" eb="4">
      <t>ユウリョウ</t>
    </rPh>
    <rPh sb="4" eb="6">
      <t>クブン</t>
    </rPh>
    <phoneticPr fontId="7"/>
  </si>
  <si>
    <t>天井板種類</t>
    <rPh sb="0" eb="2">
      <t>テンジョウ</t>
    </rPh>
    <rPh sb="2" eb="3">
      <t>バン</t>
    </rPh>
    <rPh sb="3" eb="5">
      <t>シュルイ</t>
    </rPh>
    <phoneticPr fontId="7"/>
  </si>
  <si>
    <t>排水</t>
    <rPh sb="0" eb="2">
      <t>ハイスイ</t>
    </rPh>
    <phoneticPr fontId="7"/>
  </si>
  <si>
    <t>警報設備</t>
    <rPh sb="0" eb="2">
      <t>ケイホウ</t>
    </rPh>
    <rPh sb="2" eb="4">
      <t>セツビ</t>
    </rPh>
    <phoneticPr fontId="7"/>
  </si>
  <si>
    <t>非常警報設備</t>
    <rPh sb="0" eb="2">
      <t>ヒジョウ</t>
    </rPh>
    <rPh sb="2" eb="4">
      <t>ケイホウ</t>
    </rPh>
    <rPh sb="4" eb="6">
      <t>セツビ</t>
    </rPh>
    <phoneticPr fontId="7"/>
  </si>
  <si>
    <t>土かぶり</t>
    <rPh sb="0" eb="1">
      <t>ツチ</t>
    </rPh>
    <phoneticPr fontId="7"/>
  </si>
  <si>
    <t>m</t>
  </si>
  <si>
    <t>坑門</t>
    <rPh sb="0" eb="2">
      <t>コウモン</t>
    </rPh>
    <phoneticPr fontId="7"/>
  </si>
  <si>
    <t>形式</t>
    <rPh sb="0" eb="2">
      <t>ケイシキ</t>
    </rPh>
    <phoneticPr fontId="7"/>
  </si>
  <si>
    <t>消火設備</t>
    <rPh sb="0" eb="2">
      <t>ショウカ</t>
    </rPh>
    <rPh sb="2" eb="4">
      <t>セツビ</t>
    </rPh>
    <phoneticPr fontId="7"/>
  </si>
  <si>
    <t>消 火 器</t>
    <rPh sb="0" eb="1">
      <t>ケ</t>
    </rPh>
    <rPh sb="2" eb="3">
      <t>ヒ</t>
    </rPh>
    <rPh sb="4" eb="5">
      <t>ウツワ</t>
    </rPh>
    <phoneticPr fontId="7"/>
  </si>
  <si>
    <t>内空断面積</t>
    <rPh sb="0" eb="1">
      <t>ナイ</t>
    </rPh>
    <rPh sb="1" eb="2">
      <t>クウ</t>
    </rPh>
    <rPh sb="2" eb="5">
      <t>ダンメンセキ</t>
    </rPh>
    <phoneticPr fontId="7"/>
  </si>
  <si>
    <t>延長</t>
    <rPh sb="0" eb="2">
      <t>エンチョウ</t>
    </rPh>
    <phoneticPr fontId="7"/>
  </si>
  <si>
    <t>m</t>
    <phoneticPr fontId="7" type="Hiragana"/>
  </si>
  <si>
    <t>施設</t>
    <rPh sb="0" eb="2">
      <t>シセツ</t>
    </rPh>
    <phoneticPr fontId="7"/>
  </si>
  <si>
    <t>消火栓設備</t>
    <rPh sb="0" eb="1">
      <t>ケ</t>
    </rPh>
    <rPh sb="1" eb="2">
      <t>ヒ</t>
    </rPh>
    <rPh sb="2" eb="3">
      <t>セン</t>
    </rPh>
    <rPh sb="3" eb="5">
      <t>セツビ</t>
    </rPh>
    <phoneticPr fontId="7"/>
  </si>
  <si>
    <t>交 通 量</t>
    <rPh sb="0" eb="1">
      <t>コウ</t>
    </rPh>
    <rPh sb="2" eb="3">
      <t>ツウ</t>
    </rPh>
    <rPh sb="4" eb="5">
      <t>リョウ</t>
    </rPh>
    <phoneticPr fontId="7"/>
  </si>
  <si>
    <t>台/日</t>
  </si>
  <si>
    <t>道路附属物等</t>
    <rPh sb="0" eb="2">
      <t>ドウロ</t>
    </rPh>
    <rPh sb="2" eb="4">
      <t>フゾク</t>
    </rPh>
    <rPh sb="4" eb="5">
      <t>ブツ</t>
    </rPh>
    <rPh sb="5" eb="6">
      <t>トウ</t>
    </rPh>
    <phoneticPr fontId="7"/>
  </si>
  <si>
    <t>照明</t>
    <rPh sb="0" eb="2">
      <t>ショウメイ</t>
    </rPh>
    <phoneticPr fontId="7"/>
  </si>
  <si>
    <t>避難誘導設備</t>
    <rPh sb="0" eb="2">
      <t>ヒナン</t>
    </rPh>
    <rPh sb="2" eb="4">
      <t>ユウドウ</t>
    </rPh>
    <rPh sb="4" eb="5">
      <t>セツ</t>
    </rPh>
    <rPh sb="5" eb="6">
      <t>ビ</t>
    </rPh>
    <phoneticPr fontId="7"/>
  </si>
  <si>
    <t>誘導表示設備</t>
    <rPh sb="0" eb="2">
      <t>ユウドウ</t>
    </rPh>
    <rPh sb="2" eb="4">
      <t>ヒョウジ</t>
    </rPh>
    <rPh sb="4" eb="6">
      <t>セツビ</t>
    </rPh>
    <phoneticPr fontId="7"/>
  </si>
  <si>
    <t>道 路 幅</t>
    <rPh sb="0" eb="1">
      <t>ミチ</t>
    </rPh>
    <rPh sb="2" eb="3">
      <t>ミチ</t>
    </rPh>
    <rPh sb="4" eb="5">
      <t>ハバ</t>
    </rPh>
    <phoneticPr fontId="7"/>
  </si>
  <si>
    <t>換気</t>
    <rPh sb="0" eb="2">
      <t>カンキ</t>
    </rPh>
    <phoneticPr fontId="7"/>
  </si>
  <si>
    <t>幅　員</t>
    <rPh sb="0" eb="1">
      <t>ハバ</t>
    </rPh>
    <rPh sb="2" eb="3">
      <t>イン</t>
    </rPh>
    <phoneticPr fontId="7"/>
  </si>
  <si>
    <t>車 道 幅</t>
    <rPh sb="0" eb="1">
      <t>クルマ</t>
    </rPh>
    <rPh sb="2" eb="3">
      <t>ミチ</t>
    </rPh>
    <rPh sb="4" eb="5">
      <t>ハバ</t>
    </rPh>
    <phoneticPr fontId="7"/>
  </si>
  <si>
    <t>竣工巻厚</t>
    <rPh sb="0" eb="2">
      <t>シュンコウ</t>
    </rPh>
    <rPh sb="2" eb="3">
      <t>マ</t>
    </rPh>
    <rPh sb="3" eb="4">
      <t>アツ</t>
    </rPh>
    <phoneticPr fontId="7"/>
  </si>
  <si>
    <t>アーチ</t>
    <phoneticPr fontId="7"/>
  </si>
  <si>
    <t>cm</t>
    <phoneticPr fontId="7" type="Hiragana"/>
  </si>
  <si>
    <t>標識</t>
    <rPh sb="0" eb="2">
      <t>ヒョウシキ</t>
    </rPh>
    <phoneticPr fontId="7"/>
  </si>
  <si>
    <t>側　壁</t>
    <rPh sb="0" eb="1">
      <t>ガワ</t>
    </rPh>
    <rPh sb="2" eb="3">
      <t>カベ</t>
    </rPh>
    <phoneticPr fontId="7"/>
  </si>
  <si>
    <t>警報表示板</t>
    <rPh sb="0" eb="2">
      <t>ケイホウ</t>
    </rPh>
    <rPh sb="2" eb="5">
      <t>ヒョウジバン</t>
    </rPh>
    <phoneticPr fontId="7"/>
  </si>
  <si>
    <t>避難通路</t>
    <rPh sb="0" eb="2">
      <t>ヒナン</t>
    </rPh>
    <rPh sb="2" eb="4">
      <t>ツウロ</t>
    </rPh>
    <phoneticPr fontId="7"/>
  </si>
  <si>
    <t>歩道等幅</t>
    <rPh sb="0" eb="1">
      <t>ホ</t>
    </rPh>
    <rPh sb="1" eb="2">
      <t>ミチ</t>
    </rPh>
    <rPh sb="2" eb="3">
      <t>トウ</t>
    </rPh>
    <rPh sb="3" eb="4">
      <t>ハバ</t>
    </rPh>
    <phoneticPr fontId="7"/>
  </si>
  <si>
    <t>吸音板</t>
    <rPh sb="0" eb="3">
      <t>キュウオンバン</t>
    </rPh>
    <phoneticPr fontId="7"/>
  </si>
  <si>
    <t>排煙設備</t>
    <rPh sb="0" eb="2">
      <t>ハイエン</t>
    </rPh>
    <rPh sb="2" eb="4">
      <t>セツビ</t>
    </rPh>
    <phoneticPr fontId="12"/>
  </si>
  <si>
    <t>高さ</t>
    <rPh sb="0" eb="1">
      <t>タカ</t>
    </rPh>
    <phoneticPr fontId="7"/>
  </si>
  <si>
    <t>建築限界高</t>
    <rPh sb="0" eb="2">
      <t>ケンチク</t>
    </rPh>
    <rPh sb="2" eb="4">
      <t>ゲンカイ</t>
    </rPh>
    <rPh sb="4" eb="5">
      <t>タカ</t>
    </rPh>
    <phoneticPr fontId="7"/>
  </si>
  <si>
    <t>インバート</t>
    <phoneticPr fontId="7"/>
  </si>
  <si>
    <t>その他の設備</t>
    <rPh sb="2" eb="3">
      <t>タ</t>
    </rPh>
    <rPh sb="4" eb="5">
      <t>セツ</t>
    </rPh>
    <rPh sb="5" eb="6">
      <t>ビ</t>
    </rPh>
    <phoneticPr fontId="7"/>
  </si>
  <si>
    <t>給水栓設備</t>
    <rPh sb="0" eb="1">
      <t>キュウ</t>
    </rPh>
    <rPh sb="1" eb="2">
      <t>ミズ</t>
    </rPh>
    <rPh sb="2" eb="3">
      <t>セン</t>
    </rPh>
    <rPh sb="3" eb="5">
      <t>セツビ</t>
    </rPh>
    <phoneticPr fontId="7"/>
  </si>
  <si>
    <t>中央高</t>
    <rPh sb="0" eb="1">
      <t>ナカ</t>
    </rPh>
    <rPh sb="1" eb="2">
      <t>ヒサシ</t>
    </rPh>
    <rPh sb="2" eb="3">
      <t>ダカ</t>
    </rPh>
    <phoneticPr fontId="7"/>
  </si>
  <si>
    <t>半径</t>
    <rPh sb="0" eb="2">
      <t>ハンケイ</t>
    </rPh>
    <phoneticPr fontId="7"/>
  </si>
  <si>
    <t>無線通信補助設備</t>
    <rPh sb="0" eb="2">
      <t>ムセン</t>
    </rPh>
    <rPh sb="2" eb="4">
      <t>ツウシン</t>
    </rPh>
    <rPh sb="4" eb="6">
      <t>ホジョ</t>
    </rPh>
    <rPh sb="6" eb="8">
      <t>セツビ</t>
    </rPh>
    <phoneticPr fontId="7"/>
  </si>
  <si>
    <t>有効高</t>
    <rPh sb="0" eb="1">
      <t>ユウ</t>
    </rPh>
    <rPh sb="1" eb="2">
      <t>コウ</t>
    </rPh>
    <rPh sb="2" eb="3">
      <t>タカ</t>
    </rPh>
    <phoneticPr fontId="7"/>
  </si>
  <si>
    <t>水噴霧設備</t>
    <rPh sb="0" eb="1">
      <t>ミズ</t>
    </rPh>
    <rPh sb="1" eb="3">
      <t>フンム</t>
    </rPh>
    <rPh sb="3" eb="5">
      <t>セツビ</t>
    </rPh>
    <phoneticPr fontId="7"/>
  </si>
  <si>
    <t>縦断勾配</t>
    <rPh sb="0" eb="2">
      <t>ジュウダン</t>
    </rPh>
    <rPh sb="2" eb="4">
      <t>コウバイ</t>
    </rPh>
    <phoneticPr fontId="7"/>
  </si>
  <si>
    <t>監視設備</t>
    <rPh sb="0" eb="2">
      <t>カンシ</t>
    </rPh>
    <rPh sb="2" eb="4">
      <t>セツビ</t>
    </rPh>
    <phoneticPr fontId="7"/>
  </si>
  <si>
    <t>線　形</t>
    <rPh sb="0" eb="1">
      <t>セン</t>
    </rPh>
    <rPh sb="2" eb="3">
      <t>カタチ</t>
    </rPh>
    <phoneticPr fontId="7"/>
  </si>
  <si>
    <t>直線区間長</t>
    <rPh sb="0" eb="2">
      <t>チョクセン</t>
    </rPh>
    <rPh sb="2" eb="4">
      <t>クカン</t>
    </rPh>
    <rPh sb="4" eb="5">
      <t>チョウ</t>
    </rPh>
    <phoneticPr fontId="7"/>
  </si>
  <si>
    <t>占用物件</t>
    <rPh sb="0" eb="2">
      <t>センヨウ</t>
    </rPh>
    <rPh sb="2" eb="4">
      <t>ブッケン</t>
    </rPh>
    <phoneticPr fontId="7"/>
  </si>
  <si>
    <t>種　類</t>
    <rPh sb="0" eb="1">
      <t>タネ</t>
    </rPh>
    <rPh sb="2" eb="3">
      <t>タグイ</t>
    </rPh>
    <phoneticPr fontId="7"/>
  </si>
  <si>
    <t>寸　法</t>
    <rPh sb="0" eb="1">
      <t>スン</t>
    </rPh>
    <rPh sb="2" eb="3">
      <t>ホウ</t>
    </rPh>
    <phoneticPr fontId="7"/>
  </si>
  <si>
    <t>管理者名</t>
    <rPh sb="0" eb="2">
      <t>カンリ</t>
    </rPh>
    <rPh sb="2" eb="3">
      <t>シャ</t>
    </rPh>
    <rPh sb="3" eb="4">
      <t>メイ</t>
    </rPh>
    <phoneticPr fontId="7"/>
  </si>
  <si>
    <t>非常用施設
関連設備</t>
    <rPh sb="0" eb="3">
      <t>ヒジョウヨウ</t>
    </rPh>
    <rPh sb="3" eb="5">
      <t>シセツ</t>
    </rPh>
    <rPh sb="6" eb="8">
      <t>カンレン</t>
    </rPh>
    <rPh sb="8" eb="10">
      <t>セツビ</t>
    </rPh>
    <phoneticPr fontId="11"/>
  </si>
  <si>
    <t>予備発電設備</t>
    <rPh sb="0" eb="2">
      <t>ヨビ</t>
    </rPh>
    <rPh sb="2" eb="4">
      <t>ハツデン</t>
    </rPh>
    <rPh sb="4" eb="6">
      <t>セツビ</t>
    </rPh>
    <phoneticPr fontId="12"/>
  </si>
  <si>
    <t>曲線区間</t>
    <rPh sb="0" eb="2">
      <t>キョクセン</t>
    </rPh>
    <rPh sb="2" eb="4">
      <t>クカン</t>
    </rPh>
    <phoneticPr fontId="7"/>
  </si>
  <si>
    <t>区間長</t>
    <rPh sb="0" eb="3">
      <t>クカンチョウ</t>
    </rPh>
    <phoneticPr fontId="7"/>
  </si>
  <si>
    <t>起点側ｸﾛｿｲﾄﾞ</t>
    <rPh sb="0" eb="2">
      <t>キテン</t>
    </rPh>
    <rPh sb="2" eb="3">
      <t>ガワ</t>
    </rPh>
    <phoneticPr fontId="7"/>
  </si>
  <si>
    <t>曲線半径</t>
    <rPh sb="0" eb="2">
      <t>キョクセン</t>
    </rPh>
    <rPh sb="2" eb="4">
      <t>ハンケイ</t>
    </rPh>
    <phoneticPr fontId="7"/>
  </si>
  <si>
    <t>終点側ｸﾛｿｲﾄﾞ</t>
    <rPh sb="0" eb="2">
      <t>シュウテン</t>
    </rPh>
    <rPh sb="2" eb="3">
      <t>ガワ</t>
    </rPh>
    <phoneticPr fontId="7"/>
  </si>
  <si>
    <t>その他</t>
    <rPh sb="2" eb="3">
      <t>タ</t>
    </rPh>
    <phoneticPr fontId="11"/>
  </si>
  <si>
    <t>非常駐車帯</t>
    <rPh sb="0" eb="2">
      <t>ヒジョウ</t>
    </rPh>
    <rPh sb="2" eb="4">
      <t>チュウシャ</t>
    </rPh>
    <rPh sb="4" eb="5">
      <t>タイ</t>
    </rPh>
    <phoneticPr fontId="7"/>
  </si>
  <si>
    <t>トンネル工法</t>
    <rPh sb="4" eb="6">
      <t>コウホウ</t>
    </rPh>
    <phoneticPr fontId="7"/>
  </si>
  <si>
    <t>方向転換所</t>
    <rPh sb="0" eb="2">
      <t>ホウコウ</t>
    </rPh>
    <rPh sb="2" eb="4">
      <t>テンカン</t>
    </rPh>
    <rPh sb="4" eb="5">
      <t>ショ</t>
    </rPh>
    <phoneticPr fontId="7"/>
  </si>
  <si>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7"/>
  </si>
  <si>
    <t>■トンネル台帳 　トンネル情報一覧表　【様式A-2】</t>
    <rPh sb="5" eb="7">
      <t>ダイチョウ</t>
    </rPh>
    <rPh sb="13" eb="15">
      <t>ジョウホウ</t>
    </rPh>
    <rPh sb="15" eb="17">
      <t>イチラン</t>
    </rPh>
    <rPh sb="17" eb="18">
      <t>ヒョウ</t>
    </rPh>
    <rPh sb="20" eb="22">
      <t>ヨウシキ</t>
    </rPh>
    <phoneticPr fontId="7"/>
  </si>
  <si>
    <t>名  称</t>
    <rPh sb="0" eb="4">
      <t>メイショウ</t>
    </rPh>
    <phoneticPr fontId="7"/>
  </si>
  <si>
    <t>管理者名</t>
    <rPh sb="0" eb="4">
      <t>カンリシャメイ</t>
    </rPh>
    <phoneticPr fontId="7"/>
  </si>
  <si>
    <t>覆工
ｽﾊﾟﾝ
番号</t>
    <rPh sb="0" eb="2">
      <t>フッコウ</t>
    </rPh>
    <rPh sb="8" eb="10">
      <t>バンゴウ</t>
    </rPh>
    <phoneticPr fontId="7"/>
  </si>
  <si>
    <t>ｽﾊﾟﾝ長</t>
    <rPh sb="4" eb="5">
      <t>チョウ</t>
    </rPh>
    <phoneticPr fontId="7"/>
  </si>
  <si>
    <t>追加距離</t>
    <rPh sb="0" eb="1">
      <t>ツイカ</t>
    </rPh>
    <rPh sb="1" eb="3">
      <t>キョリ</t>
    </rPh>
    <phoneticPr fontId="7"/>
  </si>
  <si>
    <t>トンネル本体工</t>
    <rPh sb="4" eb="7">
      <t>ホンタイコウ</t>
    </rPh>
    <phoneticPr fontId="7"/>
  </si>
  <si>
    <t>照明施設</t>
    <rPh sb="0" eb="2">
      <t>ショウメイ</t>
    </rPh>
    <rPh sb="2" eb="4">
      <t>シセツ</t>
    </rPh>
    <phoneticPr fontId="7"/>
  </si>
  <si>
    <t>非常用施設</t>
    <rPh sb="0" eb="3">
      <t>ヒジョウヨウ</t>
    </rPh>
    <rPh sb="3" eb="5">
      <t>シセツ</t>
    </rPh>
    <phoneticPr fontId="7"/>
  </si>
  <si>
    <t>換気施設</t>
    <rPh sb="0" eb="2">
      <t>カンキ</t>
    </rPh>
    <rPh sb="2" eb="4">
      <t>シセツ</t>
    </rPh>
    <phoneticPr fontId="7"/>
  </si>
  <si>
    <t>その他附属物等</t>
    <rPh sb="2" eb="3">
      <t>タ</t>
    </rPh>
    <rPh sb="3" eb="6">
      <t>フゾクブツ</t>
    </rPh>
    <rPh sb="6" eb="7">
      <t>トウ</t>
    </rPh>
    <phoneticPr fontId="11"/>
  </si>
  <si>
    <t>通報設備</t>
  </si>
  <si>
    <t>警報設備</t>
  </si>
  <si>
    <t>消火設備</t>
  </si>
  <si>
    <t>避難誘導設備</t>
  </si>
  <si>
    <t>その他の設備</t>
  </si>
  <si>
    <t>特記事項</t>
    <rPh sb="0" eb="2">
      <t>トッキ</t>
    </rPh>
    <rPh sb="2" eb="4">
      <t>ジコウ</t>
    </rPh>
    <phoneticPr fontId="11"/>
  </si>
  <si>
    <t>起点側</t>
    <rPh sb="0" eb="2">
      <t>キテン</t>
    </rPh>
    <rPh sb="2" eb="3">
      <t>ガワ</t>
    </rPh>
    <phoneticPr fontId="7"/>
  </si>
  <si>
    <t>終点側</t>
    <rPh sb="0" eb="2">
      <t>シュウテン</t>
    </rPh>
    <rPh sb="2" eb="3">
      <t>ガワ</t>
    </rPh>
    <phoneticPr fontId="7"/>
  </si>
  <si>
    <t>特記事項</t>
    <rPh sb="0" eb="2">
      <t>トッキ</t>
    </rPh>
    <rPh sb="2" eb="4">
      <t>ジコウ</t>
    </rPh>
    <phoneticPr fontId="7"/>
  </si>
  <si>
    <t>内装板</t>
    <rPh sb="0" eb="3">
      <t>ナイソウバン</t>
    </rPh>
    <phoneticPr fontId="11"/>
  </si>
  <si>
    <t>天井板</t>
    <rPh sb="0" eb="2">
      <t>テンジョウ</t>
    </rPh>
    <rPh sb="2" eb="3">
      <t>イタ</t>
    </rPh>
    <phoneticPr fontId="11"/>
  </si>
  <si>
    <t>基本照明</t>
    <rPh sb="0" eb="2">
      <t>キホン</t>
    </rPh>
    <rPh sb="2" eb="4">
      <t>ショウメイ</t>
    </rPh>
    <phoneticPr fontId="11"/>
  </si>
  <si>
    <t>入口出口照明</t>
    <rPh sb="0" eb="1">
      <t>イ</t>
    </rPh>
    <rPh sb="1" eb="2">
      <t>グチ</t>
    </rPh>
    <rPh sb="2" eb="3">
      <t>デ</t>
    </rPh>
    <rPh sb="3" eb="4">
      <t>グチ</t>
    </rPh>
    <rPh sb="4" eb="6">
      <t>ショウメイ</t>
    </rPh>
    <phoneticPr fontId="11"/>
  </si>
  <si>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</si>
  <si>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</si>
  <si>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</si>
  <si>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</si>
  <si>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</si>
  <si>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</si>
  <si>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</si>
  <si>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</si>
  <si>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</si>
  <si>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</si>
  <si>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</si>
  <si>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</si>
  <si>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</si>
  <si>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</si>
  <si>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1"/>
  </si>
  <si>
    <t>VI計</t>
    <rPh sb="2" eb="3">
      <t>ケイ</t>
    </rPh>
    <phoneticPr fontId="11"/>
  </si>
  <si>
    <t>CO計</t>
    <rPh sb="2" eb="3">
      <t>ケイ</t>
    </rPh>
    <phoneticPr fontId="11"/>
  </si>
  <si>
    <t>風向
風速計</t>
    <rPh sb="0" eb="2">
      <t>フウコウ</t>
    </rPh>
    <rPh sb="3" eb="5">
      <t>フウソク</t>
    </rPh>
    <rPh sb="5" eb="6">
      <t>ケイ</t>
    </rPh>
    <phoneticPr fontId="11"/>
  </si>
  <si>
    <t>(m)</t>
    <phoneticPr fontId="7"/>
  </si>
  <si>
    <t>※　行が不足する場合は、適時、表の行を増やすこと。</t>
    <rPh sb="2" eb="3">
      <t>ギョウ</t>
    </rPh>
    <rPh sb="4" eb="6">
      <t>フソク</t>
    </rPh>
    <rPh sb="8" eb="10">
      <t>バアイ</t>
    </rPh>
    <phoneticPr fontId="12"/>
  </si>
  <si>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7"/>
  </si>
  <si>
    <t>作成年月日</t>
    <rPh sb="0" eb="2">
      <t>サクセイ</t>
    </rPh>
    <rPh sb="2" eb="5">
      <t>ネンガッピ</t>
    </rPh>
    <phoneticPr fontId="7"/>
  </si>
  <si>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1"/>
  </si>
  <si>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7"/>
  </si>
  <si>
    <t>定期点検年月日</t>
    <phoneticPr fontId="22"/>
  </si>
  <si>
    <t>施設ID</t>
    <rPh sb="0" eb="2">
      <t>シセツ</t>
    </rPh>
    <phoneticPr fontId="7"/>
  </si>
  <si>
    <t>路線名</t>
    <phoneticPr fontId="22"/>
  </si>
  <si>
    <t>管理者名</t>
    <phoneticPr fontId="22"/>
  </si>
  <si>
    <t>定期点検実施者</t>
    <phoneticPr fontId="22"/>
  </si>
  <si>
    <t>起点</t>
    <rPh sb="0" eb="2">
      <t>キテン</t>
    </rPh>
    <phoneticPr fontId="22"/>
  </si>
  <si>
    <t>緯度</t>
    <rPh sb="0" eb="2">
      <t>イド</t>
    </rPh>
    <phoneticPr fontId="22"/>
  </si>
  <si>
    <t>経度</t>
    <rPh sb="0" eb="2">
      <t>ケイド</t>
    </rPh>
    <phoneticPr fontId="22"/>
  </si>
  <si>
    <t>トンネル工法</t>
    <rPh sb="4" eb="6">
      <t>コウホウ</t>
    </rPh>
    <phoneticPr fontId="22"/>
  </si>
  <si>
    <t>自専道
or
一般道</t>
    <rPh sb="0" eb="1">
      <t>ジ</t>
    </rPh>
    <rPh sb="1" eb="2">
      <t>セン</t>
    </rPh>
    <rPh sb="2" eb="3">
      <t>ドウ</t>
    </rPh>
    <rPh sb="7" eb="10">
      <t>イッパンドウ</t>
    </rPh>
    <phoneticPr fontId="7"/>
  </si>
  <si>
    <t>代替路の有無</t>
    <rPh sb="0" eb="2">
      <t>ダイガエ</t>
    </rPh>
    <rPh sb="2" eb="3">
      <t>ロ</t>
    </rPh>
    <rPh sb="4" eb="6">
      <t>ウム</t>
    </rPh>
    <phoneticPr fontId="7"/>
  </si>
  <si>
    <t>終点</t>
    <rPh sb="0" eb="2">
      <t>シュウテン</t>
    </rPh>
    <phoneticPr fontId="22"/>
  </si>
  <si>
    <t>建設年度</t>
    <rPh sb="0" eb="2">
      <t>ケンセツ</t>
    </rPh>
    <rPh sb="2" eb="4">
      <t>ネンド</t>
    </rPh>
    <phoneticPr fontId="11"/>
  </si>
  <si>
    <t>幅員</t>
    <rPh sb="0" eb="2">
      <t>フクイン</t>
    </rPh>
    <phoneticPr fontId="11"/>
  </si>
  <si>
    <t>緊急輸送道路</t>
    <rPh sb="0" eb="2">
      <t>キンキュウ</t>
    </rPh>
    <rPh sb="2" eb="4">
      <t>ユソウ</t>
    </rPh>
    <rPh sb="4" eb="6">
      <t>ドウロ</t>
    </rPh>
    <phoneticPr fontId="7"/>
  </si>
  <si>
    <t>トンネル毎
の健全性の
診断の区分</t>
    <rPh sb="12" eb="14">
      <t>シンダン</t>
    </rPh>
    <rPh sb="15" eb="17">
      <t>クブン</t>
    </rPh>
    <phoneticPr fontId="22"/>
  </si>
  <si>
    <t>変状・異常
箇所数合計</t>
    <phoneticPr fontId="22"/>
  </si>
  <si>
    <t>トンネル本体工</t>
    <phoneticPr fontId="22"/>
  </si>
  <si>
    <t>材質劣化</t>
    <rPh sb="0" eb="2">
      <t>ザイシツ</t>
    </rPh>
    <rPh sb="2" eb="4">
      <t>レッカ</t>
    </rPh>
    <phoneticPr fontId="11"/>
  </si>
  <si>
    <t>Ⅱ</t>
    <phoneticPr fontId="11"/>
  </si>
  <si>
    <t>Ⅲ</t>
    <phoneticPr fontId="11"/>
  </si>
  <si>
    <t>Ⅳ</t>
    <phoneticPr fontId="11"/>
  </si>
  <si>
    <t>附属物等
の取付状態</t>
    <phoneticPr fontId="22"/>
  </si>
  <si>
    <t>◯
（応急措置後)</t>
    <phoneticPr fontId="22"/>
  </si>
  <si>
    <t>漏水</t>
    <rPh sb="0" eb="2">
      <t>ロウスイ</t>
    </rPh>
    <phoneticPr fontId="11"/>
  </si>
  <si>
    <t>✕</t>
    <phoneticPr fontId="22"/>
  </si>
  <si>
    <t>外力</t>
    <rPh sb="0" eb="2">
      <t>ガイリョク</t>
    </rPh>
    <phoneticPr fontId="11"/>
  </si>
  <si>
    <t>トンネル変状・異常箇所写真位置図</t>
    <rPh sb="4" eb="6">
      <t>ヘンジョウ</t>
    </rPh>
    <rPh sb="7" eb="9">
      <t>イジョウ</t>
    </rPh>
    <rPh sb="9" eb="11">
      <t>カショ</t>
    </rPh>
    <rPh sb="11" eb="13">
      <t>シャシン</t>
    </rPh>
    <rPh sb="13" eb="16">
      <t>イチズ</t>
    </rPh>
    <phoneticPr fontId="11"/>
  </si>
  <si>
    <t>注１：本位置図は、見下げた状態で記載すること。
注２：覆工スパン番号は横断目地毎(矢板工法の場合は上半アーチの
　　　横断目地毎)に設定すること。</t>
    <phoneticPr fontId="22"/>
  </si>
  <si>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2"/>
  </si>
  <si>
    <t>※1　トンネル本体工の変状数は、材質劣化、漏水に起因するものは変状単位で、外力に起因するものはスパン単位で計上すること。</t>
    <rPh sb="7" eb="10">
      <t>ホンタイコウ</t>
    </rPh>
    <phoneticPr fontId="11"/>
  </si>
  <si>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1"/>
  </si>
  <si>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1"/>
  </si>
  <si>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1"/>
  </si>
  <si>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7"/>
  </si>
  <si>
    <t>定期点検実施者</t>
    <rPh sb="0" eb="2">
      <t>テイキ</t>
    </rPh>
    <rPh sb="2" eb="4">
      <t>テンケン</t>
    </rPh>
    <rPh sb="4" eb="7">
      <t>ジッシシャ</t>
    </rPh>
    <phoneticPr fontId="7"/>
  </si>
  <si>
    <t>定期点検年月日</t>
    <rPh sb="4" eb="7">
      <t>ネンガッピ</t>
    </rPh>
    <phoneticPr fontId="7"/>
  </si>
  <si>
    <t>定期点検結果</t>
    <rPh sb="4" eb="6">
      <t>ケッカ</t>
    </rPh>
    <phoneticPr fontId="7"/>
  </si>
  <si>
    <t>覆工
スパン
番号</t>
    <rPh sb="0" eb="2">
      <t>フッコウ</t>
    </rPh>
    <rPh sb="7" eb="9">
      <t>バンゴウ</t>
    </rPh>
    <phoneticPr fontId="7"/>
  </si>
  <si>
    <t>変状
番号</t>
    <rPh sb="0" eb="2">
      <t>ヘンジョウ</t>
    </rPh>
    <rPh sb="3" eb="5">
      <t>バンゴウ</t>
    </rPh>
    <phoneticPr fontId="7"/>
  </si>
  <si>
    <t>距離
（m）</t>
    <rPh sb="0" eb="2">
      <t>キョリ</t>
    </rPh>
    <phoneticPr fontId="7"/>
  </si>
  <si>
    <t>変状部位</t>
    <rPh sb="0" eb="2">
      <t>ヘンジョウ</t>
    </rPh>
    <rPh sb="2" eb="4">
      <t>ブイ</t>
    </rPh>
    <phoneticPr fontId="7"/>
  </si>
  <si>
    <t>変  状  の  内  容</t>
    <rPh sb="0" eb="1">
      <t>ヘン</t>
    </rPh>
    <rPh sb="3" eb="4">
      <t>ジョウ</t>
    </rPh>
    <rPh sb="9" eb="10">
      <t>ウチ</t>
    </rPh>
    <rPh sb="12" eb="13">
      <t>カタチ</t>
    </rPh>
    <phoneticPr fontId="7"/>
  </si>
  <si>
    <t>前回定期点検時の状態</t>
    <rPh sb="0" eb="2">
      <t>ゼンカイ</t>
    </rPh>
    <rPh sb="6" eb="7">
      <t>ジ</t>
    </rPh>
    <rPh sb="8" eb="10">
      <t>ジョウタイ</t>
    </rPh>
    <phoneticPr fontId="7"/>
  </si>
  <si>
    <t>今回定期点検結果</t>
    <rPh sb="0" eb="2">
      <t>コンカイ</t>
    </rPh>
    <rPh sb="6" eb="8">
      <t>ケッカ</t>
    </rPh>
    <phoneticPr fontId="7"/>
  </si>
  <si>
    <t>措置履歴</t>
    <rPh sb="0" eb="2">
      <t>ソチ</t>
    </rPh>
    <rPh sb="2" eb="4">
      <t>リレキ</t>
    </rPh>
    <phoneticPr fontId="7"/>
  </si>
  <si>
    <t>対応方針
・
特記事項</t>
    <rPh sb="0" eb="2">
      <t>タイオウ</t>
    </rPh>
    <rPh sb="2" eb="4">
      <t>ホウシン</t>
    </rPh>
    <rPh sb="7" eb="9">
      <t>トッキ</t>
    </rPh>
    <rPh sb="9" eb="11">
      <t>ジコウ</t>
    </rPh>
    <phoneticPr fontId="7"/>
  </si>
  <si>
    <t>対象箇所</t>
    <rPh sb="0" eb="2">
      <t>タイショウ</t>
    </rPh>
    <rPh sb="2" eb="4">
      <t>カショ</t>
    </rPh>
    <phoneticPr fontId="11"/>
  </si>
  <si>
    <t>部位区分</t>
    <rPh sb="0" eb="2">
      <t>ブイ</t>
    </rPh>
    <rPh sb="2" eb="4">
      <t>クブン</t>
    </rPh>
    <phoneticPr fontId="11"/>
  </si>
  <si>
    <t>変状区分</t>
    <rPh sb="0" eb="2">
      <t>ヘンジョウ</t>
    </rPh>
    <rPh sb="2" eb="4">
      <t>クブン</t>
    </rPh>
    <phoneticPr fontId="7"/>
  </si>
  <si>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</si>
  <si>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7"/>
  </si>
  <si>
    <t>前回定期点検時の変状の発生範囲及び規模</t>
    <rPh sb="2" eb="4">
      <t>テイキ</t>
    </rPh>
    <rPh sb="4" eb="6">
      <t>テンケン</t>
    </rPh>
    <rPh sb="6" eb="7">
      <t>ジ</t>
    </rPh>
    <phoneticPr fontId="12"/>
  </si>
  <si>
    <t>対策区分</t>
    <rPh sb="0" eb="2">
      <t>タイサク</t>
    </rPh>
    <rPh sb="2" eb="4">
      <t>クブン</t>
    </rPh>
    <phoneticPr fontId="7"/>
  </si>
  <si>
    <t>対策区分</t>
    <phoneticPr fontId="12"/>
  </si>
  <si>
    <t>調査の
要否</t>
    <rPh sb="0" eb="2">
      <t>チョウサ</t>
    </rPh>
    <rPh sb="4" eb="6">
      <t>ヨウヒ</t>
    </rPh>
    <phoneticPr fontId="7"/>
  </si>
  <si>
    <t>措置の
要否</t>
    <rPh sb="0" eb="2">
      <t>ソチ</t>
    </rPh>
    <rPh sb="4" eb="6">
      <t>ヨウヒ</t>
    </rPh>
    <phoneticPr fontId="7"/>
  </si>
  <si>
    <t>実施</t>
    <rPh sb="0" eb="2">
      <t>ジッシ</t>
    </rPh>
    <phoneticPr fontId="7"/>
  </si>
  <si>
    <t>措置の実施状況</t>
    <rPh sb="0" eb="2">
      <t>ソチ</t>
    </rPh>
    <rPh sb="3" eb="5">
      <t>ジッシ</t>
    </rPh>
    <rPh sb="5" eb="7">
      <t>ジョウキョウ</t>
    </rPh>
    <phoneticPr fontId="7"/>
  </si>
  <si>
    <t>応急措置前</t>
    <rPh sb="0" eb="2">
      <t>オウキュウ</t>
    </rPh>
    <rPh sb="2" eb="4">
      <t>ソチ</t>
    </rPh>
    <rPh sb="4" eb="5">
      <t>マエ</t>
    </rPh>
    <phoneticPr fontId="7"/>
  </si>
  <si>
    <t>応急措置後</t>
    <rPh sb="0" eb="2">
      <t>オウキュウ</t>
    </rPh>
    <rPh sb="2" eb="4">
      <t>ソチ</t>
    </rPh>
    <rPh sb="4" eb="5">
      <t>ゴ</t>
    </rPh>
    <phoneticPr fontId="7"/>
  </si>
  <si>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1"/>
  </si>
  <si>
    <t>※　応急措置を実施しないで判定した変状の対策区分は、対策区分の応急措置後の欄に記入すること。</t>
    <rPh sb="37" eb="38">
      <t>ラン</t>
    </rPh>
    <rPh sb="39" eb="41">
      <t>キニュウ</t>
    </rPh>
    <phoneticPr fontId="12"/>
  </si>
  <si>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7"/>
  </si>
  <si>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7"/>
  </si>
  <si>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7"/>
  </si>
  <si>
    <t>■定期点検記録様式　定期点検結果総括表（トンネル内附属物等の取付状態）　【様式C-1-2】</t>
    <rPh sb="14" eb="15">
      <t>ムスビ</t>
    </rPh>
    <rPh sb="15" eb="16">
      <t>ハタシ</t>
    </rPh>
    <rPh sb="28" eb="29">
      <t>トウ</t>
    </rPh>
    <rPh sb="37" eb="39">
      <t>ヨウシキ</t>
    </rPh>
    <phoneticPr fontId="7"/>
  </si>
  <si>
    <t>定期点検実施者</t>
    <rPh sb="4" eb="6">
      <t>ジッシ</t>
    </rPh>
    <rPh sb="6" eb="7">
      <t>シャ</t>
    </rPh>
    <phoneticPr fontId="7"/>
  </si>
  <si>
    <t>異常
番号</t>
    <rPh sb="0" eb="2">
      <t>イジョウ</t>
    </rPh>
    <rPh sb="3" eb="5">
      <t>バンゴウ</t>
    </rPh>
    <phoneticPr fontId="7"/>
  </si>
  <si>
    <t>異常部位</t>
    <rPh sb="0" eb="2">
      <t>イジョウ</t>
    </rPh>
    <rPh sb="2" eb="4">
      <t>ブイ</t>
    </rPh>
    <phoneticPr fontId="7"/>
  </si>
  <si>
    <t>異　常  の  内　容</t>
    <rPh sb="0" eb="1">
      <t>イ</t>
    </rPh>
    <rPh sb="2" eb="3">
      <t>ツネ</t>
    </rPh>
    <rPh sb="8" eb="9">
      <t>ナイ</t>
    </rPh>
    <rPh sb="10" eb="11">
      <t>カタチ</t>
    </rPh>
    <phoneticPr fontId="7"/>
  </si>
  <si>
    <t>応急措置の
実施状況</t>
    <rPh sb="0" eb="2">
      <t>オウキュウ</t>
    </rPh>
    <rPh sb="2" eb="4">
      <t>ソチ</t>
    </rPh>
    <rPh sb="6" eb="8">
      <t>ジッシ</t>
    </rPh>
    <rPh sb="8" eb="10">
      <t>ジョウキョウ</t>
    </rPh>
    <phoneticPr fontId="7"/>
  </si>
  <si>
    <t>対象箇所</t>
    <rPh sb="0" eb="2">
      <t>タイショウ</t>
    </rPh>
    <rPh sb="2" eb="4">
      <t>カショ</t>
    </rPh>
    <phoneticPr fontId="7"/>
  </si>
  <si>
    <t>異常種類</t>
    <rPh sb="0" eb="2">
      <t>イジョウ</t>
    </rPh>
    <rPh sb="2" eb="4">
      <t>シュルイ</t>
    </rPh>
    <phoneticPr fontId="7"/>
  </si>
  <si>
    <t>異常の発生範囲の規模</t>
    <rPh sb="0" eb="2">
      <t>イジョウ</t>
    </rPh>
    <rPh sb="3" eb="5">
      <t>ハッセイ</t>
    </rPh>
    <rPh sb="5" eb="7">
      <t>ハンイ</t>
    </rPh>
    <rPh sb="8" eb="10">
      <t>キボ</t>
    </rPh>
    <phoneticPr fontId="7"/>
  </si>
  <si>
    <t>異常判定区分</t>
    <rPh sb="0" eb="2">
      <t>イジョウ</t>
    </rPh>
    <rPh sb="2" eb="4">
      <t>ハンテイ</t>
    </rPh>
    <rPh sb="4" eb="6">
      <t>クブン</t>
    </rPh>
    <phoneticPr fontId="7"/>
  </si>
  <si>
    <t>応急措置の内容</t>
    <rPh sb="0" eb="2">
      <t>オウキュウ</t>
    </rPh>
    <rPh sb="2" eb="4">
      <t>ソチ</t>
    </rPh>
    <rPh sb="5" eb="7">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</si>
  <si>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1"/>
  </si>
  <si>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2"/>
  </si>
  <si>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7"/>
  </si>
  <si>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7"/>
  </si>
  <si>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7"/>
  </si>
  <si>
    <t>定期点検実施者</t>
    <rPh sb="4" eb="7">
      <t>ジッシシャ</t>
    </rPh>
    <phoneticPr fontId="7"/>
  </si>
  <si>
    <t>状態の把握の内容</t>
    <rPh sb="0" eb="2">
      <t>ジョウタイ</t>
    </rPh>
    <rPh sb="3" eb="5">
      <t>ハアク</t>
    </rPh>
    <rPh sb="6" eb="8">
      <t>ナイヨウ</t>
    </rPh>
    <phoneticPr fontId="11"/>
  </si>
  <si>
    <t>覆工スパン
番号</t>
    <rPh sb="0" eb="2">
      <t>フッコウ</t>
    </rPh>
    <rPh sb="6" eb="8">
      <t>バンゴウ</t>
    </rPh>
    <phoneticPr fontId="11"/>
  </si>
  <si>
    <t>年月日</t>
    <rPh sb="0" eb="2">
      <t>ネンゲツ</t>
    </rPh>
    <rPh sb="2" eb="3">
      <t>ニチ</t>
    </rPh>
    <phoneticPr fontId="11"/>
  </si>
  <si>
    <t>内容</t>
    <rPh sb="0" eb="2">
      <t>ナイヨウ</t>
    </rPh>
    <phoneticPr fontId="11"/>
  </si>
  <si>
    <t>結果</t>
    <rPh sb="0" eb="2">
      <t>ケッカ</t>
    </rPh>
    <phoneticPr fontId="11"/>
  </si>
  <si>
    <t>対策区分の
判定</t>
    <rPh sb="0" eb="2">
      <t>タイサク</t>
    </rPh>
    <rPh sb="2" eb="4">
      <t>クブン</t>
    </rPh>
    <rPh sb="6" eb="8">
      <t>ハンテイ</t>
    </rPh>
    <phoneticPr fontId="11"/>
  </si>
  <si>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2"/>
  </si>
  <si>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1"/>
  </si>
  <si>
    <t>フリガナ</t>
    <phoneticPr fontId="21"/>
  </si>
  <si>
    <t>路 線 名</t>
    <rPh sb="0" eb="1">
      <t>ミチ</t>
    </rPh>
    <rPh sb="2" eb="3">
      <t>セン</t>
    </rPh>
    <rPh sb="4" eb="5">
      <t>メイ</t>
    </rPh>
    <phoneticPr fontId="21"/>
  </si>
  <si>
    <t>定期点検実施者</t>
    <rPh sb="4" eb="6">
      <t>ジッシ</t>
    </rPh>
    <phoneticPr fontId="12"/>
  </si>
  <si>
    <t>名　称</t>
    <rPh sb="0" eb="1">
      <t>ナ</t>
    </rPh>
    <rPh sb="2" eb="3">
      <t>ショウ</t>
    </rPh>
    <phoneticPr fontId="11"/>
  </si>
  <si>
    <t>管理者名</t>
    <phoneticPr fontId="21"/>
  </si>
  <si>
    <t>写真
番号</t>
    <phoneticPr fontId="7"/>
  </si>
  <si>
    <t>覆工スパン
番号</t>
    <rPh sb="0" eb="2">
      <t>フッコウ</t>
    </rPh>
    <rPh sb="6" eb="8">
      <t>バンゴウ</t>
    </rPh>
    <phoneticPr fontId="7"/>
  </si>
  <si>
    <t>変状番号</t>
    <rPh sb="0" eb="2">
      <t>ヘンジョウ</t>
    </rPh>
    <rPh sb="2" eb="4">
      <t>バンゴウ</t>
    </rPh>
    <phoneticPr fontId="11"/>
  </si>
  <si>
    <t>変状
部位</t>
    <rPh sb="0" eb="2">
      <t>ヘンジョウ</t>
    </rPh>
    <rPh sb="3" eb="5">
      <t>ブイ</t>
    </rPh>
    <phoneticPr fontId="7"/>
  </si>
  <si>
    <t>対策
区分</t>
    <rPh sb="0" eb="2">
      <t>タイサク</t>
    </rPh>
    <rPh sb="3" eb="5">
      <t>クブン</t>
    </rPh>
    <phoneticPr fontId="7"/>
  </si>
  <si>
    <t>変状区分</t>
    <rPh sb="0" eb="2">
      <t>ヘンジョウ</t>
    </rPh>
    <rPh sb="2" eb="4">
      <t>クブン</t>
    </rPh>
    <phoneticPr fontId="12"/>
  </si>
  <si>
    <t>変状の発生範囲及び規模</t>
    <rPh sb="0" eb="2">
      <t>ヘンジョウ</t>
    </rPh>
    <rPh sb="3" eb="5">
      <t>ハッセイ</t>
    </rPh>
    <rPh sb="5" eb="7">
      <t>ハンイ</t>
    </rPh>
    <rPh sb="7" eb="8">
      <t>オヨ</t>
    </rPh>
    <rPh sb="9" eb="11">
      <t>キボ</t>
    </rPh>
    <phoneticPr fontId="12"/>
  </si>
  <si>
    <t>前回変状の発生範囲及び規模</t>
    <rPh sb="0" eb="2">
      <t>ゼンカイ</t>
    </rPh>
    <rPh sb="2" eb="4">
      <t>ヘンジョウ</t>
    </rPh>
    <rPh sb="5" eb="9">
      <t>ハッセイハンイ</t>
    </rPh>
    <rPh sb="9" eb="10">
      <t>オヨ</t>
    </rPh>
    <rPh sb="11" eb="13">
      <t>キボ</t>
    </rPh>
    <phoneticPr fontId="12"/>
  </si>
  <si>
    <t>対策履歴</t>
    <rPh sb="0" eb="2">
      <t>タイサク</t>
    </rPh>
    <rPh sb="2" eb="4">
      <t>リレキ</t>
    </rPh>
    <phoneticPr fontId="7"/>
  </si>
  <si>
    <t>実施状況（実施日）</t>
    <rPh sb="0" eb="2">
      <t>ジッシ</t>
    </rPh>
    <rPh sb="2" eb="4">
      <t>ジョウキョウ</t>
    </rPh>
    <rPh sb="5" eb="8">
      <t>ジッシビ</t>
    </rPh>
    <phoneticPr fontId="7"/>
  </si>
  <si>
    <t>メモ</t>
    <phoneticPr fontId="12"/>
  </si>
  <si>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1"/>
  </si>
  <si>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7"/>
  </si>
  <si>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7"/>
  </si>
  <si>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</si>
  <si>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2"/>
  </si>
  <si>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1"/>
  </si>
  <si>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2"/>
  </si>
  <si>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</si>
  <si>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定期点検年月日</t>
    <rPh sb="4" eb="7">
      <t>ネンガッピ</t>
    </rPh>
    <phoneticPr fontId="21"/>
  </si>
  <si>
    <t>覆工スパン番号</t>
    <rPh sb="0" eb="2">
      <t>フッコウ</t>
    </rPh>
    <rPh sb="5" eb="7">
      <t>バンゴウ</t>
    </rPh>
    <phoneticPr fontId="22"/>
  </si>
  <si>
    <t>異常番号</t>
    <rPh sb="0" eb="2">
      <t>イジョウ</t>
    </rPh>
    <rPh sb="2" eb="4">
      <t>バンゴウ</t>
    </rPh>
    <phoneticPr fontId="22"/>
  </si>
  <si>
    <t>対象箇所</t>
    <rPh sb="0" eb="2">
      <t>タイショウ</t>
    </rPh>
    <rPh sb="2" eb="4">
      <t>カショ</t>
    </rPh>
    <phoneticPr fontId="22"/>
  </si>
  <si>
    <t>部位区分</t>
    <rPh sb="0" eb="2">
      <t>ブイ</t>
    </rPh>
    <rPh sb="2" eb="4">
      <t>クブン</t>
    </rPh>
    <phoneticPr fontId="22"/>
  </si>
  <si>
    <t>異常の種類</t>
    <rPh sb="0" eb="2">
      <t>イジョウ</t>
    </rPh>
    <rPh sb="3" eb="5">
      <t>シュルイ</t>
    </rPh>
    <phoneticPr fontId="22"/>
  </si>
  <si>
    <t>異常判定区分</t>
    <rPh sb="0" eb="2">
      <t>イジョウ</t>
    </rPh>
    <rPh sb="2" eb="4">
      <t>ハンテイ</t>
    </rPh>
    <rPh sb="4" eb="6">
      <t>クブン</t>
    </rPh>
    <phoneticPr fontId="22"/>
  </si>
  <si>
    <t>メモ</t>
    <phoneticPr fontId="22"/>
  </si>
  <si>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1"/>
  </si>
  <si>
    <t>※　応急措置を実施した場合は、その実施状況が分かる写真を添付すること。</t>
    <rPh sb="4" eb="6">
      <t>ソチ</t>
    </rPh>
    <phoneticPr fontId="12"/>
  </si>
  <si>
    <t>※　変状数に準じてシートを追加すること。</t>
    <rPh sb="2" eb="4">
      <t>ヘンジョウ</t>
    </rPh>
    <rPh sb="4" eb="5">
      <t>スウ</t>
    </rPh>
    <rPh sb="6" eb="7">
      <t>ジュン</t>
    </rPh>
    <rPh sb="13" eb="15">
      <t>ツイカ</t>
    </rPh>
    <phoneticPr fontId="1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</si>
  <si>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7"/>
  </si>
  <si>
    <t>トンネル変状展開図</t>
    <rPh sb="4" eb="5">
      <t>ヘン</t>
    </rPh>
    <rPh sb="5" eb="6">
      <t>ジョウ</t>
    </rPh>
    <rPh sb="6" eb="9">
      <t>テンカイズ</t>
    </rPh>
    <phoneticPr fontId="11"/>
  </si>
  <si>
    <t>トンネル全体変状展開図</t>
    <rPh sb="4" eb="6">
      <t>ゼンタイ</t>
    </rPh>
    <rPh sb="6" eb="7">
      <t>ヘン</t>
    </rPh>
    <rPh sb="7" eb="8">
      <t>ジョウ</t>
    </rPh>
    <rPh sb="8" eb="11">
      <t>テンカイズ</t>
    </rPh>
    <phoneticPr fontId="11"/>
  </si>
  <si>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1"/>
  </si>
  <si>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7"/>
  </si>
  <si>
    <t>様式F用→</t>
    <rPh sb="0" eb="2">
      <t>ヨウシキ</t>
    </rPh>
    <rPh sb="3" eb="4">
      <t>ヨウ</t>
    </rPh>
    <phoneticPr fontId="11"/>
  </si>
  <si>
    <t>覆工スパン</t>
    <rPh sb="0" eb="2">
      <t>フッコウ</t>
    </rPh>
    <phoneticPr fontId="22"/>
  </si>
  <si>
    <t>変    状    数</t>
    <rPh sb="0" eb="1">
      <t>ヘン</t>
    </rPh>
    <rPh sb="5" eb="6">
      <t>ジョウ</t>
    </rPh>
    <rPh sb="10" eb="11">
      <t>スウ</t>
    </rPh>
    <phoneticPr fontId="22"/>
  </si>
  <si>
    <t>変    状    規    模</t>
    <rPh sb="0" eb="1">
      <t>ヘン</t>
    </rPh>
    <rPh sb="5" eb="6">
      <t>ジョウ</t>
    </rPh>
    <rPh sb="10" eb="11">
      <t>キ</t>
    </rPh>
    <rPh sb="15" eb="16">
      <t>ボ</t>
    </rPh>
    <phoneticPr fontId="22"/>
  </si>
  <si>
    <t>番号</t>
    <rPh sb="0" eb="2">
      <t>バンゴウ</t>
    </rPh>
    <phoneticPr fontId="12"/>
  </si>
  <si>
    <t>延長
（ｍ）</t>
    <rPh sb="0" eb="2">
      <t>エンチョウ</t>
    </rPh>
    <phoneticPr fontId="12"/>
  </si>
  <si>
    <t>健全性の診断の
区分</t>
    <rPh sb="4" eb="6">
      <t>シンダン</t>
    </rPh>
    <rPh sb="8" eb="10">
      <t>クブン</t>
    </rPh>
    <phoneticPr fontId="12"/>
  </si>
  <si>
    <t>対策区分の判定</t>
    <rPh sb="0" eb="2">
      <t>タイサク</t>
    </rPh>
    <rPh sb="2" eb="4">
      <t>クブン</t>
    </rPh>
    <rPh sb="5" eb="7">
      <t>ハンテイ</t>
    </rPh>
    <phoneticPr fontId="22"/>
  </si>
  <si>
    <t>覆工スパン長（ｍ）</t>
    <rPh sb="0" eb="2">
      <t>フッコウ</t>
    </rPh>
    <rPh sb="5" eb="6">
      <t>ナガ</t>
    </rPh>
    <phoneticPr fontId="22"/>
  </si>
  <si>
    <t>変状の発生範囲の規模（㎡）</t>
    <rPh sb="0" eb="2">
      <t>ヘンジョウ</t>
    </rPh>
    <rPh sb="3" eb="5">
      <t>ハッセイ</t>
    </rPh>
    <rPh sb="5" eb="7">
      <t>ハンイ</t>
    </rPh>
    <rPh sb="8" eb="10">
      <t>キボ</t>
    </rPh>
    <phoneticPr fontId="22"/>
  </si>
  <si>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7"/>
  </si>
  <si>
    <t xml:space="preserve">外力 </t>
    <rPh sb="0" eb="2">
      <t>ガイリョク</t>
    </rPh>
    <phoneticPr fontId="22"/>
  </si>
  <si>
    <t>材質劣化</t>
    <rPh sb="0" eb="2">
      <t>ザイシツ</t>
    </rPh>
    <rPh sb="2" eb="4">
      <t>レッカ</t>
    </rPh>
    <phoneticPr fontId="22"/>
  </si>
  <si>
    <t>漏水</t>
    <rPh sb="0" eb="2">
      <t>ロウスイ</t>
    </rPh>
    <phoneticPr fontId="22"/>
  </si>
  <si>
    <r>
      <t xml:space="preserve">外力 </t>
    </r>
    <r>
      <rPr>
        <vertAlign val="superscript"/>
        <sz val="9"/>
        <rFont val="HGSｺﾞｼｯｸM"/>
        <family val="3"/>
        <charset val="128"/>
      </rPr>
      <t>注2</t>
    </r>
    <rPh sb="0" eb="2">
      <t>ガイリョク</t>
    </rPh>
    <rPh sb="3" eb="4">
      <t>チュウ</t>
    </rPh>
    <phoneticPr fontId="22"/>
  </si>
  <si>
    <t>Ⅳ</t>
    <phoneticPr fontId="22"/>
  </si>
  <si>
    <t>Ⅲ</t>
    <phoneticPr fontId="22"/>
  </si>
  <si>
    <t>Ⅱa</t>
    <phoneticPr fontId="22"/>
  </si>
  <si>
    <t>Ⅱb</t>
    <phoneticPr fontId="22"/>
  </si>
  <si>
    <t>スパン別変状展開図</t>
    <rPh sb="3" eb="4">
      <t>ベツ</t>
    </rPh>
    <rPh sb="4" eb="5">
      <t>ヘン</t>
    </rPh>
    <rPh sb="5" eb="6">
      <t>ジョウ</t>
    </rPh>
    <rPh sb="6" eb="9">
      <t>テンカイズ</t>
    </rPh>
    <phoneticPr fontId="11"/>
  </si>
  <si>
    <t>【健全性判定集計表】</t>
    <phoneticPr fontId="11"/>
  </si>
  <si>
    <t>スパン番号</t>
    <rPh sb="3" eb="5">
      <t>バンゴウ</t>
    </rPh>
    <phoneticPr fontId="11"/>
  </si>
  <si>
    <t>スパン長</t>
    <rPh sb="3" eb="4">
      <t>ナガ</t>
    </rPh>
    <phoneticPr fontId="11"/>
  </si>
  <si>
    <t>前回定期点検時の判定</t>
    <rPh sb="0" eb="2">
      <t>ゼンカイ</t>
    </rPh>
    <rPh sb="6" eb="7">
      <t>ジ</t>
    </rPh>
    <rPh sb="8" eb="10">
      <t>ハンテイ</t>
    </rPh>
    <phoneticPr fontId="11"/>
  </si>
  <si>
    <t>応急措置前の判定</t>
    <rPh sb="0" eb="2">
      <t>オウキュウ</t>
    </rPh>
    <rPh sb="2" eb="4">
      <t>ソチ</t>
    </rPh>
    <rPh sb="4" eb="5">
      <t>マエ</t>
    </rPh>
    <rPh sb="6" eb="8">
      <t>ハンテイ</t>
    </rPh>
    <phoneticPr fontId="11"/>
  </si>
  <si>
    <t>対策区分毎の
変状の有無</t>
    <rPh sb="0" eb="2">
      <t>タイサク</t>
    </rPh>
    <rPh sb="2" eb="4">
      <t>クブン</t>
    </rPh>
    <rPh sb="4" eb="5">
      <t>ゴト</t>
    </rPh>
    <rPh sb="7" eb="9">
      <t>ヘンジョウ</t>
    </rPh>
    <rPh sb="10" eb="12">
      <t>ウム</t>
    </rPh>
    <phoneticPr fontId="11"/>
  </si>
  <si>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1"/>
  </si>
  <si>
    <r>
      <t>備考</t>
    </r>
    <r>
      <rPr>
        <vertAlign val="superscript"/>
        <sz val="9"/>
        <rFont val="HGSｺﾞｼｯｸM"/>
        <family val="3"/>
        <charset val="128"/>
      </rPr>
      <t>注2</t>
    </r>
    <rPh sb="0" eb="2">
      <t>ビコウ</t>
    </rPh>
    <rPh sb="2" eb="3">
      <t>チュウ</t>
    </rPh>
    <phoneticPr fontId="11"/>
  </si>
  <si>
    <t>変状区分</t>
    <rPh sb="0" eb="2">
      <t>ヘンジョウ</t>
    </rPh>
    <rPh sb="2" eb="4">
      <t>クブン</t>
    </rPh>
    <phoneticPr fontId="11"/>
  </si>
  <si>
    <t>変状種類</t>
    <rPh sb="0" eb="2">
      <t>ヘンジョウ</t>
    </rPh>
    <rPh sb="2" eb="4">
      <t>シュルイ</t>
    </rPh>
    <phoneticPr fontId="11"/>
  </si>
  <si>
    <r>
      <t>外力</t>
    </r>
    <r>
      <rPr>
        <vertAlign val="superscript"/>
        <sz val="9"/>
        <rFont val="HGSｺﾞｼｯｸM"/>
        <family val="3"/>
        <charset val="128"/>
      </rPr>
      <t>注1</t>
    </r>
    <rPh sb="0" eb="2">
      <t>ガイリョク</t>
    </rPh>
    <rPh sb="2" eb="3">
      <t>チュウ</t>
    </rPh>
    <phoneticPr fontId="11"/>
  </si>
  <si>
    <r>
      <t>材質劣化</t>
    </r>
    <r>
      <rPr>
        <vertAlign val="superscript"/>
        <sz val="9"/>
        <rFont val="HGSｺﾞｼｯｸM"/>
        <family val="3"/>
        <charset val="128"/>
      </rPr>
      <t>注1</t>
    </r>
    <rPh sb="0" eb="2">
      <t>ザイシツ</t>
    </rPh>
    <rPh sb="2" eb="4">
      <t>レッカ</t>
    </rPh>
    <rPh sb="4" eb="5">
      <t>チュウ</t>
    </rPh>
    <phoneticPr fontId="11"/>
  </si>
  <si>
    <r>
      <t>漏水</t>
    </r>
    <r>
      <rPr>
        <vertAlign val="superscript"/>
        <sz val="9"/>
        <rFont val="HGSｺﾞｼｯｸM"/>
        <family val="3"/>
        <charset val="128"/>
      </rPr>
      <t>注1</t>
    </r>
    <rPh sb="0" eb="2">
      <t>ロウスイ</t>
    </rPh>
    <rPh sb="2" eb="3">
      <t>チュウ</t>
    </rPh>
    <phoneticPr fontId="11"/>
  </si>
  <si>
    <t>Ⅱa</t>
    <phoneticPr fontId="11"/>
  </si>
  <si>
    <t>Ⅱb</t>
    <phoneticPr fontId="11"/>
  </si>
  <si>
    <t>集計
判定
診断</t>
    <rPh sb="0" eb="2">
      <t>シュウケイ</t>
    </rPh>
    <rPh sb="3" eb="5">
      <t>ハンテイ</t>
    </rPh>
    <rPh sb="6" eb="8">
      <t>シンダン</t>
    </rPh>
    <phoneticPr fontId="11"/>
  </si>
  <si>
    <t>変状の発生規模合計(㎡)</t>
    <rPh sb="0" eb="2">
      <t>ヘンジョウ</t>
    </rPh>
    <rPh sb="3" eb="5">
      <t>ハッセイ</t>
    </rPh>
    <rPh sb="5" eb="7">
      <t>キボ</t>
    </rPh>
    <rPh sb="7" eb="9">
      <t>ゴウケイ</t>
    </rPh>
    <phoneticPr fontId="11"/>
  </si>
  <si>
    <t>－</t>
    <phoneticPr fontId="11"/>
  </si>
  <si>
    <t>覆工スパン単位の
健全性の
診断の区分</t>
    <rPh sb="9" eb="12">
      <t>ケンゼンセイ</t>
    </rPh>
    <rPh sb="14" eb="16">
      <t>シンダン</t>
    </rPh>
    <phoneticPr fontId="12"/>
  </si>
  <si>
    <t>対策区分の
判定結果</t>
    <rPh sb="0" eb="2">
      <t>タイサク</t>
    </rPh>
    <rPh sb="2" eb="4">
      <t>クブン</t>
    </rPh>
    <rPh sb="6" eb="8">
      <t>ハンテイ</t>
    </rPh>
    <rPh sb="8" eb="10">
      <t>ケッカ</t>
    </rPh>
    <phoneticPr fontId="11"/>
  </si>
  <si>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1"/>
  </si>
  <si>
    <t>所見</t>
    <rPh sb="0" eb="2">
      <t>ショケン</t>
    </rPh>
    <phoneticPr fontId="11"/>
  </si>
  <si>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1"/>
  </si>
  <si>
    <t>注2：応急措置を実施した場合は、その詳細を備考に記載すること。</t>
    <phoneticPr fontId="12"/>
  </si>
  <si>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2"/>
  </si>
  <si>
    <t>（以下、印刷不要）</t>
    <rPh sb="1" eb="3">
      <t>イカ</t>
    </rPh>
    <rPh sb="4" eb="6">
      <t>インサツ</t>
    </rPh>
    <rPh sb="6" eb="8">
      <t>フヨウ</t>
    </rPh>
    <phoneticPr fontId="11"/>
  </si>
  <si>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1"/>
  </si>
  <si>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1"/>
  </si>
  <si>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1"/>
  </si>
  <si>
    <t>※4：本様式は覆工スパン毎に作成すること。</t>
    <rPh sb="3" eb="4">
      <t>ホン</t>
    </rPh>
    <rPh sb="4" eb="6">
      <t>ヨウシキ</t>
    </rPh>
    <rPh sb="7" eb="9">
      <t>フッコウ</t>
    </rPh>
    <rPh sb="12" eb="13">
      <t>ゴト</t>
    </rPh>
    <rPh sb="14" eb="16">
      <t>サクセイ</t>
    </rPh>
    <phoneticPr fontId="11"/>
  </si>
  <si>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1"/>
  </si>
  <si>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1"/>
  </si>
  <si>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1"/>
  </si>
  <si>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7"/>
  </si>
  <si>
    <t>路 線 名</t>
    <rPh sb="0" eb="1">
      <t>ミチ</t>
    </rPh>
    <rPh sb="2" eb="3">
      <t>セン</t>
    </rPh>
    <rPh sb="4" eb="5">
      <t>メイ</t>
    </rPh>
    <phoneticPr fontId="7"/>
  </si>
  <si>
    <t>名　称</t>
    <rPh sb="0" eb="1">
      <t>ナ</t>
    </rPh>
    <rPh sb="2" eb="3">
      <t>ショウ</t>
    </rPh>
    <phoneticPr fontId="7"/>
  </si>
  <si>
    <t>管理者名</t>
    <rPh sb="0" eb="3">
      <t>カンリシャ</t>
    </rPh>
    <rPh sb="3" eb="4">
      <t>メイ</t>
    </rPh>
    <phoneticPr fontId="7"/>
  </si>
  <si>
    <t>不可能な理由</t>
    <rPh sb="0" eb="3">
      <t>フカノウ</t>
    </rPh>
    <rPh sb="4" eb="6">
      <t>リユウ</t>
    </rPh>
    <phoneticPr fontId="7"/>
  </si>
  <si>
    <t>対応策</t>
    <rPh sb="0" eb="3">
      <t>タイオウサク</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</si>
  <si>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7"/>
  </si>
  <si>
    <t>※　数が多い場合は、適時、表の行を増やすこと。</t>
    <phoneticPr fontId="12"/>
  </si>
  <si>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2"/>
  </si>
  <si>
    <t>フリガナ</t>
    <phoneticPr fontId="22"/>
  </si>
  <si>
    <t>路線名</t>
    <rPh sb="0" eb="2">
      <t>ロセン</t>
    </rPh>
    <rPh sb="2" eb="3">
      <t>メイ</t>
    </rPh>
    <phoneticPr fontId="22"/>
  </si>
  <si>
    <t>定期点検
年月日</t>
    <phoneticPr fontId="12"/>
  </si>
  <si>
    <t xml:space="preserve"> </t>
    <phoneticPr fontId="22"/>
  </si>
  <si>
    <t>名  称</t>
    <rPh sb="0" eb="1">
      <t>ナ</t>
    </rPh>
    <rPh sb="3" eb="4">
      <t>ショウ</t>
    </rPh>
    <phoneticPr fontId="22"/>
  </si>
  <si>
    <t>管理者名</t>
    <rPh sb="0" eb="3">
      <t>カンリシャ</t>
    </rPh>
    <rPh sb="3" eb="4">
      <t>メイ</t>
    </rPh>
    <phoneticPr fontId="22"/>
  </si>
  <si>
    <t>【覆工スパン毎の変状数,  変状規模】</t>
    <phoneticPr fontId="22"/>
  </si>
  <si>
    <r>
      <t>対策区分の判定</t>
    </r>
    <r>
      <rPr>
        <vertAlign val="superscript"/>
        <sz val="9"/>
        <rFont val="HGSｺﾞｼｯｸM"/>
        <family val="3"/>
        <charset val="128"/>
      </rPr>
      <t>注1</t>
    </r>
    <rPh sb="0" eb="2">
      <t>タイサク</t>
    </rPh>
    <rPh sb="2" eb="4">
      <t>クブン</t>
    </rPh>
    <rPh sb="5" eb="7">
      <t>ハンテイ</t>
    </rPh>
    <rPh sb="7" eb="8">
      <t>チュウ</t>
    </rPh>
    <phoneticPr fontId="22"/>
  </si>
  <si>
    <t>計</t>
    <rPh sb="0" eb="1">
      <t>ケイ</t>
    </rPh>
    <phoneticPr fontId="22"/>
  </si>
  <si>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2"/>
  </si>
  <si>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2"/>
  </si>
  <si>
    <t>※１：本様式は様式D‐3の集計結果を掲載すること。</t>
    <rPh sb="3" eb="4">
      <t>ホン</t>
    </rPh>
    <rPh sb="4" eb="6">
      <t>ヨウシキ</t>
    </rPh>
    <rPh sb="7" eb="9">
      <t>ヨウシキ</t>
    </rPh>
    <rPh sb="13" eb="15">
      <t>シュウケイ</t>
    </rPh>
    <rPh sb="15" eb="17">
      <t>ケッカ</t>
    </rPh>
    <rPh sb="18" eb="20">
      <t>ケイサイ</t>
    </rPh>
    <phoneticPr fontId="22"/>
  </si>
  <si>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2"/>
  </si>
  <si>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2"/>
  </si>
  <si>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7"/>
  </si>
  <si>
    <t>道路トンネルの健全性の診断の区分の所見</t>
    <rPh sb="0" eb="2">
      <t>ドウロ</t>
    </rPh>
    <rPh sb="7" eb="10">
      <t>ケンゼンセイ</t>
    </rPh>
    <rPh sb="11" eb="13">
      <t>シンダン</t>
    </rPh>
    <rPh sb="14" eb="16">
      <t>クブン</t>
    </rPh>
    <rPh sb="17" eb="19">
      <t>ショケン</t>
    </rPh>
    <phoneticPr fontId="12"/>
  </si>
  <si>
    <t>様式A～B</t>
    <rPh sb="0" eb="2">
      <t>ヨウシキ</t>
    </rPh>
    <phoneticPr fontId="12"/>
  </si>
  <si>
    <t>トンネルの分類</t>
    <rPh sb="5" eb="7">
      <t>ブンルイ</t>
    </rPh>
    <phoneticPr fontId="12"/>
  </si>
  <si>
    <t>トンネル工法</t>
  </si>
  <si>
    <t>自専道or一般道</t>
  </si>
  <si>
    <t>緊急輸送路</t>
  </si>
  <si>
    <t>代替路</t>
  </si>
  <si>
    <t>陸上トンネル（掘進工法）</t>
    <rPh sb="0" eb="2">
      <t>リクジョウ</t>
    </rPh>
    <rPh sb="7" eb="9">
      <t>クッシン</t>
    </rPh>
    <rPh sb="9" eb="11">
      <t>コウホウ</t>
    </rPh>
    <phoneticPr fontId="12"/>
  </si>
  <si>
    <t>山岳トンネル工法（NATM）</t>
    <rPh sb="0" eb="2">
      <t>サンガク</t>
    </rPh>
    <rPh sb="6" eb="8">
      <t>コウホウ</t>
    </rPh>
    <phoneticPr fontId="12"/>
  </si>
  <si>
    <t>自専道</t>
    <phoneticPr fontId="12"/>
  </si>
  <si>
    <t>一次</t>
    <rPh sb="0" eb="2">
      <t>イチジ</t>
    </rPh>
    <phoneticPr fontId="12"/>
  </si>
  <si>
    <t>有</t>
    <rPh sb="0" eb="1">
      <t>アリ</t>
    </rPh>
    <phoneticPr fontId="12"/>
  </si>
  <si>
    <t>陸上トンネル（開削工法）</t>
    <rPh sb="0" eb="2">
      <t>リクジョウ</t>
    </rPh>
    <rPh sb="7" eb="9">
      <t>カイサク</t>
    </rPh>
    <rPh sb="9" eb="11">
      <t>コウホウ</t>
    </rPh>
    <phoneticPr fontId="12"/>
  </si>
  <si>
    <t>矢板工法</t>
    <rPh sb="0" eb="2">
      <t>ヤイタ</t>
    </rPh>
    <rPh sb="2" eb="4">
      <t>コウホウ</t>
    </rPh>
    <phoneticPr fontId="12"/>
  </si>
  <si>
    <t>一般道</t>
    <phoneticPr fontId="12"/>
  </si>
  <si>
    <t>二次</t>
    <rPh sb="0" eb="2">
      <t>ニジ</t>
    </rPh>
    <phoneticPr fontId="12"/>
  </si>
  <si>
    <t>無</t>
    <rPh sb="0" eb="1">
      <t>ナシ</t>
    </rPh>
    <phoneticPr fontId="12"/>
  </si>
  <si>
    <t>陸上トンネル（その他）</t>
    <rPh sb="0" eb="2">
      <t>リクジョウ</t>
    </rPh>
    <rPh sb="9" eb="10">
      <t>タ</t>
    </rPh>
    <phoneticPr fontId="12"/>
  </si>
  <si>
    <t>開削工法</t>
    <rPh sb="0" eb="2">
      <t>カイサク</t>
    </rPh>
    <rPh sb="2" eb="4">
      <t>コウホウ</t>
    </rPh>
    <phoneticPr fontId="12"/>
  </si>
  <si>
    <t>三次</t>
    <rPh sb="0" eb="2">
      <t>サンジ</t>
    </rPh>
    <phoneticPr fontId="12"/>
  </si>
  <si>
    <t>水底トンネル（掘進工法）</t>
    <rPh sb="0" eb="2">
      <t>スイテイ</t>
    </rPh>
    <rPh sb="7" eb="9">
      <t>クッシン</t>
    </rPh>
    <rPh sb="9" eb="11">
      <t>コウホウ</t>
    </rPh>
    <phoneticPr fontId="12"/>
  </si>
  <si>
    <t>シールド工法</t>
    <rPh sb="4" eb="6">
      <t>コウホウ</t>
    </rPh>
    <phoneticPr fontId="12"/>
  </si>
  <si>
    <t>市町村指定</t>
    <rPh sb="0" eb="5">
      <t>シチョウソンシテイ</t>
    </rPh>
    <phoneticPr fontId="12"/>
  </si>
  <si>
    <t>水底トンネル（沈埋工法）</t>
    <rPh sb="0" eb="2">
      <t>スイテイ</t>
    </rPh>
    <rPh sb="7" eb="9">
      <t>チンマイ</t>
    </rPh>
    <rPh sb="9" eb="11">
      <t>コウホウ</t>
    </rPh>
    <phoneticPr fontId="12"/>
  </si>
  <si>
    <t>その他</t>
    <rPh sb="2" eb="3">
      <t>タ</t>
    </rPh>
    <phoneticPr fontId="12"/>
  </si>
  <si>
    <t>指定なし</t>
    <rPh sb="0" eb="2">
      <t>シテイ</t>
    </rPh>
    <phoneticPr fontId="12"/>
  </si>
  <si>
    <t>水底トンネル（開削工法）</t>
    <rPh sb="0" eb="2">
      <t>スイテイ</t>
    </rPh>
    <rPh sb="7" eb="9">
      <t>カイサク</t>
    </rPh>
    <rPh sb="9" eb="11">
      <t>コウホウ</t>
    </rPh>
    <phoneticPr fontId="12"/>
  </si>
  <si>
    <t>不明</t>
    <rPh sb="0" eb="2">
      <t>フメイ</t>
    </rPh>
    <phoneticPr fontId="12"/>
  </si>
  <si>
    <t>水底トンネル（その他）</t>
    <rPh sb="0" eb="2">
      <t>スイテイ</t>
    </rPh>
    <rPh sb="9" eb="10">
      <t>タ</t>
    </rPh>
    <phoneticPr fontId="12"/>
  </si>
  <si>
    <t>様式C-1-1(本体工)、C-2、D-1-1、D-3</t>
    <rPh sb="0" eb="2">
      <t>ヨウシキ</t>
    </rPh>
    <rPh sb="8" eb="11">
      <t>ホンタイコウ</t>
    </rPh>
    <phoneticPr fontId="12"/>
  </si>
  <si>
    <t>対象箇所</t>
    <rPh sb="0" eb="2">
      <t>タイショウ</t>
    </rPh>
    <rPh sb="2" eb="4">
      <t>カショ</t>
    </rPh>
    <phoneticPr fontId="12"/>
  </si>
  <si>
    <t>部位区分</t>
  </si>
  <si>
    <t>変状区分</t>
  </si>
  <si>
    <t>変状種類</t>
  </si>
  <si>
    <t>対策区分</t>
  </si>
  <si>
    <t>健全性</t>
  </si>
  <si>
    <t>調査の要否</t>
  </si>
  <si>
    <t>措置の要否</t>
  </si>
  <si>
    <t>実施有無</t>
  </si>
  <si>
    <t>覆工</t>
    <rPh sb="0" eb="2">
      <t>フッコウ</t>
    </rPh>
    <phoneticPr fontId="12"/>
  </si>
  <si>
    <t>アーチ（右側）</t>
    <rPh sb="4" eb="6">
      <t>ミギガワ</t>
    </rPh>
    <phoneticPr fontId="12"/>
  </si>
  <si>
    <t>外力</t>
    <rPh sb="0" eb="2">
      <t>ガイリョク</t>
    </rPh>
    <phoneticPr fontId="12"/>
  </si>
  <si>
    <t>圧ざ、ひび割れ</t>
  </si>
  <si>
    <t>Ⅰ</t>
    <phoneticPr fontId="12"/>
  </si>
  <si>
    <t>要</t>
    <rPh sb="0" eb="1">
      <t>ヨウ</t>
    </rPh>
    <phoneticPr fontId="12"/>
  </si>
  <si>
    <t>要監視</t>
    <rPh sb="0" eb="1">
      <t>ヨウ</t>
    </rPh>
    <rPh sb="1" eb="3">
      <t>カンシ</t>
    </rPh>
    <phoneticPr fontId="12"/>
  </si>
  <si>
    <t>未</t>
    <rPh sb="0" eb="1">
      <t>ミ</t>
    </rPh>
    <phoneticPr fontId="12"/>
  </si>
  <si>
    <t>坑門</t>
    <rPh sb="0" eb="2">
      <t>コウモン</t>
    </rPh>
    <phoneticPr fontId="12"/>
  </si>
  <si>
    <t>アーチ（左側）</t>
    <rPh sb="4" eb="5">
      <t>ヒダリ</t>
    </rPh>
    <rPh sb="5" eb="6">
      <t>ガワ</t>
    </rPh>
    <phoneticPr fontId="12"/>
  </si>
  <si>
    <t>材質劣化</t>
    <rPh sb="0" eb="4">
      <t>ザイシツレッカ</t>
    </rPh>
    <phoneticPr fontId="12"/>
  </si>
  <si>
    <t>うき・はく離</t>
  </si>
  <si>
    <t>Ⅱa</t>
    <phoneticPr fontId="12"/>
  </si>
  <si>
    <t>Ⅱ</t>
    <phoneticPr fontId="12"/>
  </si>
  <si>
    <t>否</t>
    <rPh sb="0" eb="1">
      <t>ヒ</t>
    </rPh>
    <phoneticPr fontId="12"/>
  </si>
  <si>
    <t>要対策</t>
    <rPh sb="0" eb="1">
      <t>ヨウ</t>
    </rPh>
    <rPh sb="1" eb="3">
      <t>タイサク</t>
    </rPh>
    <phoneticPr fontId="12"/>
  </si>
  <si>
    <t>済</t>
    <rPh sb="0" eb="1">
      <t>スミ</t>
    </rPh>
    <phoneticPr fontId="12"/>
  </si>
  <si>
    <t>内装板</t>
    <rPh sb="0" eb="2">
      <t>ナイソウ</t>
    </rPh>
    <rPh sb="2" eb="3">
      <t>イタ</t>
    </rPh>
    <phoneticPr fontId="12"/>
  </si>
  <si>
    <t>アーチ（天端）</t>
    <rPh sb="4" eb="5">
      <t>テン</t>
    </rPh>
    <rPh sb="5" eb="6">
      <t>タン</t>
    </rPh>
    <phoneticPr fontId="12"/>
  </si>
  <si>
    <t>漏水</t>
    <rPh sb="0" eb="2">
      <t>ロウスイ</t>
    </rPh>
    <phoneticPr fontId="12"/>
  </si>
  <si>
    <t>鋼材腐食</t>
  </si>
  <si>
    <t>Ⅱb</t>
    <phoneticPr fontId="12"/>
  </si>
  <si>
    <t>Ⅲ</t>
    <phoneticPr fontId="12"/>
  </si>
  <si>
    <t>継続</t>
    <rPh sb="0" eb="2">
      <t>ケイゾク</t>
    </rPh>
    <phoneticPr fontId="12"/>
  </si>
  <si>
    <t>天井板</t>
    <rPh sb="0" eb="2">
      <t>テンジョウ</t>
    </rPh>
    <rPh sb="2" eb="3">
      <t>バン</t>
    </rPh>
    <phoneticPr fontId="12"/>
  </si>
  <si>
    <t>アーチ（全周）</t>
    <rPh sb="4" eb="6">
      <t>ゼンシュウ</t>
    </rPh>
    <phoneticPr fontId="12"/>
  </si>
  <si>
    <t>変形・移動</t>
  </si>
  <si>
    <t>Ⅳ</t>
    <phoneticPr fontId="12"/>
  </si>
  <si>
    <t>路面</t>
    <rPh sb="0" eb="2">
      <t>ロメン</t>
    </rPh>
    <phoneticPr fontId="12"/>
  </si>
  <si>
    <t>側壁（右側）</t>
    <rPh sb="0" eb="2">
      <t>ソクヘキ</t>
    </rPh>
    <rPh sb="3" eb="5">
      <t>ミギガワ</t>
    </rPh>
    <phoneticPr fontId="12"/>
  </si>
  <si>
    <t>沈下</t>
  </si>
  <si>
    <t>－</t>
    <phoneticPr fontId="12"/>
  </si>
  <si>
    <t>側壁（左側）</t>
    <rPh sb="0" eb="2">
      <t>ソクヘキ</t>
    </rPh>
    <rPh sb="3" eb="5">
      <t>ヒダリガワ</t>
    </rPh>
    <phoneticPr fontId="12"/>
  </si>
  <si>
    <t>隆起</t>
  </si>
  <si>
    <t>横断目地（右側）</t>
    <rPh sb="0" eb="2">
      <t>オウダン</t>
    </rPh>
    <rPh sb="2" eb="4">
      <t>メジ</t>
    </rPh>
    <rPh sb="5" eb="7">
      <t>ミギガワ</t>
    </rPh>
    <phoneticPr fontId="12"/>
  </si>
  <si>
    <t>巻厚の不足または減少、背面空洞</t>
  </si>
  <si>
    <t>横断目地（左側）</t>
    <rPh sb="0" eb="2">
      <t>オウダン</t>
    </rPh>
    <rPh sb="2" eb="4">
      <t>メジ</t>
    </rPh>
    <rPh sb="5" eb="7">
      <t>ヒダリガワ</t>
    </rPh>
    <phoneticPr fontId="12"/>
  </si>
  <si>
    <t>補修・補強材の破損</t>
  </si>
  <si>
    <t>横断目地（天端）</t>
    <rPh sb="0" eb="2">
      <t>オウダン</t>
    </rPh>
    <rPh sb="2" eb="4">
      <t>メジ</t>
    </rPh>
    <rPh sb="5" eb="6">
      <t>テン</t>
    </rPh>
    <rPh sb="6" eb="7">
      <t>タン</t>
    </rPh>
    <phoneticPr fontId="12"/>
  </si>
  <si>
    <t>漏水</t>
  </si>
  <si>
    <t>横断目地（全周）</t>
    <rPh sb="0" eb="2">
      <t>オウダン</t>
    </rPh>
    <rPh sb="2" eb="4">
      <t>メジ</t>
    </rPh>
    <rPh sb="5" eb="7">
      <t>ゼンシュウ</t>
    </rPh>
    <phoneticPr fontId="12"/>
  </si>
  <si>
    <t>滞水</t>
  </si>
  <si>
    <t>水平打ち継ぎ目（右側）</t>
    <rPh sb="0" eb="2">
      <t>スイヘイ</t>
    </rPh>
    <rPh sb="2" eb="3">
      <t>ウ</t>
    </rPh>
    <rPh sb="4" eb="5">
      <t>ツ</t>
    </rPh>
    <rPh sb="6" eb="7">
      <t>メ</t>
    </rPh>
    <rPh sb="8" eb="10">
      <t>ミギガワ</t>
    </rPh>
    <phoneticPr fontId="12"/>
  </si>
  <si>
    <t>土砂流出</t>
  </si>
  <si>
    <t>水平打ち継ぎ目（左側）</t>
    <rPh sb="0" eb="2">
      <t>スイヘイ</t>
    </rPh>
    <rPh sb="2" eb="3">
      <t>ウ</t>
    </rPh>
    <rPh sb="4" eb="5">
      <t>ツ</t>
    </rPh>
    <rPh sb="6" eb="7">
      <t>メ</t>
    </rPh>
    <rPh sb="8" eb="10">
      <t>ヒダリガワ</t>
    </rPh>
    <phoneticPr fontId="12"/>
  </si>
  <si>
    <t>その他</t>
  </si>
  <si>
    <t>面壁・妻壁等</t>
    <rPh sb="0" eb="2">
      <t>メンペキ</t>
    </rPh>
    <rPh sb="3" eb="4">
      <t>ツマ</t>
    </rPh>
    <rPh sb="4" eb="5">
      <t>カベ</t>
    </rPh>
    <rPh sb="5" eb="6">
      <t>トウ</t>
    </rPh>
    <phoneticPr fontId="12"/>
  </si>
  <si>
    <t>側壁</t>
    <rPh sb="0" eb="2">
      <t>ソクヘキ</t>
    </rPh>
    <phoneticPr fontId="12"/>
  </si>
  <si>
    <t>車道側</t>
    <rPh sb="0" eb="2">
      <t>シャドウ</t>
    </rPh>
    <rPh sb="2" eb="3">
      <t>ガワ</t>
    </rPh>
    <phoneticPr fontId="12"/>
  </si>
  <si>
    <t>ダクト側</t>
    <rPh sb="3" eb="4">
      <t>ガワ</t>
    </rPh>
    <phoneticPr fontId="12"/>
  </si>
  <si>
    <t>車道</t>
    <rPh sb="0" eb="2">
      <t>シャドウ</t>
    </rPh>
    <phoneticPr fontId="12"/>
  </si>
  <si>
    <t>歩道</t>
    <rPh sb="0" eb="2">
      <t>ホドウ</t>
    </rPh>
    <phoneticPr fontId="12"/>
  </si>
  <si>
    <t>監査歩路</t>
    <rPh sb="0" eb="2">
      <t>カンサ</t>
    </rPh>
    <rPh sb="2" eb="3">
      <t>ホ</t>
    </rPh>
    <rPh sb="3" eb="4">
      <t>ロ</t>
    </rPh>
    <phoneticPr fontId="12"/>
  </si>
  <si>
    <t>側溝</t>
    <rPh sb="0" eb="2">
      <t>ソッコウ</t>
    </rPh>
    <phoneticPr fontId="12"/>
  </si>
  <si>
    <t>様式C-1-2（附属物）、D-1-2</t>
    <rPh sb="0" eb="2">
      <t>ヨウシキ</t>
    </rPh>
    <rPh sb="8" eb="10">
      <t>フゾク</t>
    </rPh>
    <rPh sb="10" eb="11">
      <t>ブツ</t>
    </rPh>
    <phoneticPr fontId="12"/>
  </si>
  <si>
    <t>施設の内訳</t>
    <rPh sb="0" eb="2">
      <t>シセツ</t>
    </rPh>
    <rPh sb="3" eb="5">
      <t>ウチワケ</t>
    </rPh>
    <phoneticPr fontId="12"/>
  </si>
  <si>
    <t>部位区分</t>
    <rPh sb="0" eb="2">
      <t>ブイ</t>
    </rPh>
    <rPh sb="2" eb="4">
      <t>クブン</t>
    </rPh>
    <phoneticPr fontId="12"/>
  </si>
  <si>
    <t>異常の種類</t>
    <rPh sb="0" eb="2">
      <t>イジョウ</t>
    </rPh>
    <rPh sb="3" eb="5">
      <t>シュルイ</t>
    </rPh>
    <phoneticPr fontId="12"/>
  </si>
  <si>
    <t xml:space="preserve">異常判定区分 </t>
    <rPh sb="0" eb="2">
      <t>イジョウ</t>
    </rPh>
    <rPh sb="2" eb="4">
      <t>ハンテイ</t>
    </rPh>
    <rPh sb="4" eb="6">
      <t>クブン</t>
    </rPh>
    <phoneticPr fontId="12"/>
  </si>
  <si>
    <t>実施有無</t>
    <rPh sb="0" eb="2">
      <t>ジッシ</t>
    </rPh>
    <rPh sb="2" eb="4">
      <t>ウム</t>
    </rPh>
    <phoneticPr fontId="12"/>
  </si>
  <si>
    <t>照明施設</t>
    <rPh sb="0" eb="2">
      <t>ショウメイ</t>
    </rPh>
    <rPh sb="2" eb="4">
      <t>シセツ</t>
    </rPh>
    <phoneticPr fontId="12"/>
  </si>
  <si>
    <t>灯具</t>
    <rPh sb="0" eb="2">
      <t>トウグ</t>
    </rPh>
    <phoneticPr fontId="12"/>
  </si>
  <si>
    <t>附属物本体</t>
    <rPh sb="0" eb="2">
      <t>フゾク</t>
    </rPh>
    <rPh sb="2" eb="3">
      <t>ブツ</t>
    </rPh>
    <rPh sb="3" eb="5">
      <t>ホンタイ</t>
    </rPh>
    <phoneticPr fontId="12"/>
  </si>
  <si>
    <t>破断</t>
  </si>
  <si>
    <t>○</t>
    <phoneticPr fontId="12"/>
  </si>
  <si>
    <t>換気施設</t>
    <rPh sb="0" eb="2">
      <t>カンキ</t>
    </rPh>
    <rPh sb="2" eb="4">
      <t>シセツ</t>
    </rPh>
    <phoneticPr fontId="12"/>
  </si>
  <si>
    <t>ケーブル本体</t>
    <rPh sb="4" eb="6">
      <t>ホンタイ</t>
    </rPh>
    <phoneticPr fontId="12"/>
  </si>
  <si>
    <t>取付部材</t>
    <rPh sb="0" eb="1">
      <t>ト</t>
    </rPh>
    <rPh sb="1" eb="2">
      <t>ツ</t>
    </rPh>
    <rPh sb="2" eb="4">
      <t>ブザイ</t>
    </rPh>
    <phoneticPr fontId="12"/>
  </si>
  <si>
    <t>緩み、脱落</t>
  </si>
  <si>
    <t>×</t>
    <phoneticPr fontId="12"/>
  </si>
  <si>
    <t>非常用施設</t>
    <rPh sb="0" eb="3">
      <t>ヒジョウヨウ</t>
    </rPh>
    <rPh sb="3" eb="5">
      <t>シセツ</t>
    </rPh>
    <phoneticPr fontId="12"/>
  </si>
  <si>
    <t>ケーブル本体以外</t>
    <rPh sb="4" eb="6">
      <t>ホンタイ</t>
    </rPh>
    <rPh sb="6" eb="8">
      <t>イガイ</t>
    </rPh>
    <phoneticPr fontId="12"/>
  </si>
  <si>
    <t>ボルト・ナット，アンカー類</t>
    <phoneticPr fontId="12"/>
  </si>
  <si>
    <t>亀裂</t>
  </si>
  <si>
    <t>その他施設</t>
    <rPh sb="2" eb="3">
      <t>タ</t>
    </rPh>
    <rPh sb="3" eb="5">
      <t>シセツ</t>
    </rPh>
    <phoneticPr fontId="12"/>
  </si>
  <si>
    <t>腐食</t>
  </si>
  <si>
    <t>ジェットファン</t>
    <phoneticPr fontId="12"/>
  </si>
  <si>
    <t>変形，欠損</t>
  </si>
  <si>
    <t>VI計</t>
    <rPh sb="2" eb="3">
      <t>ケイ</t>
    </rPh>
    <phoneticPr fontId="12"/>
  </si>
  <si>
    <t>がたつき</t>
  </si>
  <si>
    <t>CO計</t>
    <rPh sb="2" eb="3">
      <t>ケイ</t>
    </rPh>
    <phoneticPr fontId="12"/>
  </si>
  <si>
    <t>風向風速計</t>
    <rPh sb="0" eb="2">
      <t>フウコウ</t>
    </rPh>
    <rPh sb="2" eb="5">
      <t>フウソクケイ</t>
    </rPh>
    <phoneticPr fontId="12"/>
  </si>
  <si>
    <t>点 滅 灯</t>
    <phoneticPr fontId="12"/>
  </si>
  <si>
    <t>音信号発生器</t>
  </si>
  <si>
    <t>誘導表示施設</t>
  </si>
  <si>
    <t>標識</t>
  </si>
  <si>
    <t>天井板取付部材</t>
  </si>
  <si>
    <t>内装板取付部材</t>
  </si>
  <si>
    <t>吸音板取付部材</t>
  </si>
  <si>
    <t>ファイルは、1ファイル1トンネルとすることとし、様式A-1～Gを同一ファイルと</t>
    <phoneticPr fontId="12"/>
  </si>
  <si>
    <t xml:space="preserve">すること。
※各ファイルとも　（参考）リスト　のシートを付けて保存すること。
</t>
    <rPh sb="7" eb="8">
      <t>カク</t>
    </rPh>
    <rPh sb="16" eb="18">
      <t>サンコウ</t>
    </rPh>
    <rPh sb="28" eb="29">
      <t>ツ</t>
    </rPh>
    <rPh sb="31" eb="33">
      <t>ホゾン</t>
    </rPh>
    <phoneticPr fontId="12"/>
  </si>
  <si>
    <t>フタミトンネル</t>
  </si>
  <si>
    <t>二見トンネル</t>
    <rPh sb="0" eb="2">
      <t>フタミ</t>
    </rPh>
    <phoneticPr fontId="9"/>
  </si>
  <si>
    <t>一般(無料)</t>
    <rPh sb="0" eb="2">
      <t>イッパン</t>
    </rPh>
    <rPh sb="3" eb="5">
      <t>ムリョウ</t>
    </rPh>
    <phoneticPr fontId="9"/>
  </si>
  <si>
    <t>山口県下関市豊北町大字北宇賀</t>
  </si>
  <si>
    <t>30～35</t>
  </si>
  <si>
    <t>D</t>
  </si>
  <si>
    <t>覆工（内装なし）</t>
  </si>
  <si>
    <t>面壁型</t>
  </si>
  <si>
    <t>円型排水</t>
    <rPh sb="0" eb="4">
      <t>エンケイハイスイ</t>
    </rPh>
    <phoneticPr fontId="12"/>
  </si>
  <si>
    <t>面壁型</t>
    <phoneticPr fontId="12"/>
  </si>
  <si>
    <t>栗野二見線</t>
    <rPh sb="0" eb="1">
      <t>クリ</t>
    </rPh>
    <rPh sb="1" eb="2">
      <t>ノ</t>
    </rPh>
    <rPh sb="2" eb="4">
      <t>フタミ</t>
    </rPh>
    <rPh sb="4" eb="5">
      <t>セン</t>
    </rPh>
    <phoneticPr fontId="12"/>
  </si>
  <si>
    <t>山口県下関土木建築事務所</t>
    <rPh sb="0" eb="3">
      <t>ヤマグチケン</t>
    </rPh>
    <rPh sb="3" eb="5">
      <t>シモノセキ</t>
    </rPh>
    <rPh sb="5" eb="7">
      <t>ドボク</t>
    </rPh>
    <rPh sb="7" eb="9">
      <t>ケンチク</t>
    </rPh>
    <rPh sb="9" eb="12">
      <t>ジムショ</t>
    </rPh>
    <phoneticPr fontId="9"/>
  </si>
  <si>
    <t>自然換気</t>
  </si>
  <si>
    <t>PS</t>
  </si>
  <si>
    <t>PE</t>
  </si>
  <si>
    <t>坑門（面壁型）</t>
  </si>
  <si>
    <t>S1</t>
    <phoneticPr fontId="12"/>
  </si>
  <si>
    <t>　</t>
  </si>
  <si>
    <t>○</t>
  </si>
  <si>
    <t>S32</t>
    <phoneticPr fontId="12"/>
  </si>
  <si>
    <t>①</t>
  </si>
  <si>
    <t>②</t>
  </si>
  <si>
    <t>④</t>
  </si>
  <si>
    <t>⑤</t>
  </si>
  <si>
    <t>⑥</t>
  </si>
  <si>
    <t>③</t>
    <phoneticPr fontId="12"/>
  </si>
  <si>
    <t>④</t>
    <phoneticPr fontId="12"/>
  </si>
  <si>
    <t>⑦</t>
    <phoneticPr fontId="12"/>
  </si>
  <si>
    <t>⑤</t>
    <phoneticPr fontId="12"/>
  </si>
  <si>
    <t>⑥</t>
    <phoneticPr fontId="12"/>
  </si>
  <si>
    <t>⑧</t>
    <phoneticPr fontId="12"/>
  </si>
  <si>
    <t>一般道</t>
  </si>
  <si>
    <t>避難情報提供設備</t>
    <rPh sb="0" eb="2">
      <t>ヒナン</t>
    </rPh>
    <rPh sb="2" eb="6">
      <t>ジョウホウテイキョウ</t>
    </rPh>
    <rPh sb="6" eb="8">
      <t>セツビ</t>
    </rPh>
    <phoneticPr fontId="12"/>
  </si>
  <si>
    <t>⑨</t>
    <phoneticPr fontId="12"/>
  </si>
  <si>
    <t>⑩</t>
    <phoneticPr fontId="12"/>
  </si>
  <si>
    <t>-</t>
    <phoneticPr fontId="12"/>
  </si>
  <si>
    <t>LED</t>
    <phoneticPr fontId="12"/>
  </si>
  <si>
    <t>その他施設</t>
  </si>
  <si>
    <t>附属物本体</t>
  </si>
  <si>
    <t>非常電話更新済み</t>
  </si>
  <si>
    <t>照明施設</t>
  </si>
  <si>
    <t>灯具</t>
  </si>
  <si>
    <t>照明(L-01)更新済み</t>
  </si>
  <si>
    <t>照明(L-02)更新済み</t>
  </si>
  <si>
    <t>照明(R-01)更新済み</t>
  </si>
  <si>
    <t>照明(L-03)更新済み</t>
  </si>
  <si>
    <t>照明(R-02)更新済み</t>
  </si>
  <si>
    <t>照明(R-03)更新済み</t>
  </si>
  <si>
    <t>照明(L-04)更新済み</t>
  </si>
  <si>
    <t>照明(R-04)更新済み</t>
  </si>
  <si>
    <t>×</t>
  </si>
  <si>
    <t>照明(L-05)更新済み</t>
  </si>
  <si>
    <t>照明(L-06)更新済み</t>
  </si>
  <si>
    <t>照明(R-05)更新済み</t>
  </si>
  <si>
    <t>照明(L-07)更新済み</t>
  </si>
  <si>
    <t>照明(R-06)更新済み</t>
  </si>
  <si>
    <t>照明(L-08)更新済み</t>
  </si>
  <si>
    <t>照明(R-07)更新済み</t>
  </si>
  <si>
    <t>照明(L-09)更新済み</t>
  </si>
  <si>
    <t>照明(R-08)更新済み</t>
  </si>
  <si>
    <t>照明(R-09)更新済み</t>
  </si>
  <si>
    <t>照明(L-10)更新済み</t>
  </si>
  <si>
    <t>照明(R-10)更新済み</t>
  </si>
  <si>
    <t>照明(L-11)更新済み</t>
  </si>
  <si>
    <t>照明(L-12)更新済み</t>
  </si>
  <si>
    <t>照明(R-11)更新済み</t>
  </si>
  <si>
    <t>照明(R-12)更新済み</t>
  </si>
  <si>
    <t>照明(L-13)更新済み</t>
  </si>
  <si>
    <t>照明(R-13)更新済み</t>
  </si>
  <si>
    <t>照明(L-14)更新済み</t>
  </si>
  <si>
    <t>照明(R-14)更新済み</t>
  </si>
  <si>
    <t>照明(L-15)更新済み</t>
  </si>
  <si>
    <t>照明(L-16)更新済み</t>
  </si>
  <si>
    <t>照明(R-15)更新済み</t>
  </si>
  <si>
    <t>照明(L-17)更新済み</t>
  </si>
  <si>
    <t>照明(R-16)更新済み</t>
  </si>
  <si>
    <t>照明(L-18)更新済み</t>
  </si>
  <si>
    <t>照明(R-17)更新済み</t>
  </si>
  <si>
    <t>照明(R-18)更新済み</t>
  </si>
  <si>
    <t>照明(L-19)更新済み</t>
  </si>
  <si>
    <t>照明(R-19)更新済み</t>
  </si>
  <si>
    <t>照明(L-20)更新済み</t>
  </si>
  <si>
    <t>照明(L-21)更新済み</t>
  </si>
  <si>
    <t>照明(R-20)更新済み</t>
  </si>
  <si>
    <t>照明(L-22)更新済み</t>
  </si>
  <si>
    <t>照明(R-21)更新済み</t>
  </si>
  <si>
    <t>照明(R-22)更新済み</t>
  </si>
  <si>
    <t>照明(L-23)更新済み</t>
  </si>
  <si>
    <t>照明(R-23)更新済み</t>
  </si>
  <si>
    <t>照明(L-24)更新済み</t>
  </si>
  <si>
    <t>照明(L-25)更新済み</t>
  </si>
  <si>
    <t>照明(R-24)更新済み</t>
  </si>
  <si>
    <t>照明(L-26)更新済み</t>
  </si>
  <si>
    <t>照明(R-25)更新済み</t>
  </si>
  <si>
    <t>照明(R-26)更新済み</t>
  </si>
  <si>
    <t>照明(L-27)更新済み</t>
  </si>
  <si>
    <t>照明(R-27)更新済み</t>
  </si>
  <si>
    <t>照明(L-28)更新済み</t>
  </si>
  <si>
    <t>照明(L-29)更新済み</t>
  </si>
  <si>
    <t>照明(R-28)更新済み</t>
  </si>
  <si>
    <t>照明(L-30)更新済み</t>
  </si>
  <si>
    <t>照明(R-29)更新済み</t>
  </si>
  <si>
    <t>照明(L-31)更新済み</t>
  </si>
  <si>
    <t>照明(R-30)更新済み</t>
  </si>
  <si>
    <t>照明(L-32)更新済み</t>
  </si>
  <si>
    <t>照明(R-31)更新済み</t>
  </si>
  <si>
    <t>照明(R-32)更新済み</t>
  </si>
  <si>
    <t>照明(L-33)更新済み</t>
  </si>
  <si>
    <t>照明(R-33)更新済み</t>
  </si>
  <si>
    <t>照明(L-34)更新済み</t>
  </si>
  <si>
    <t>照明(L-35)更新済み</t>
  </si>
  <si>
    <t>照明(R-34)更新済み</t>
  </si>
  <si>
    <t>照明(L-36)更新済み</t>
  </si>
  <si>
    <t>照明(R-35)更新済み</t>
  </si>
  <si>
    <t>照明(R-36)更新済み</t>
  </si>
  <si>
    <t>照明(L-37)更新済み</t>
  </si>
  <si>
    <t>照明(R-37)更新済み</t>
  </si>
  <si>
    <t>照明(L-38)更新済み</t>
  </si>
  <si>
    <t>照明(R-38)更新済み</t>
  </si>
  <si>
    <t>照明(L-39)更新済み</t>
  </si>
  <si>
    <t>照明(L-40)更新済み</t>
  </si>
  <si>
    <t>照明(R-39)更新済み</t>
  </si>
  <si>
    <t>照明(L-41)更新済み</t>
  </si>
  <si>
    <t>照明(R-40)更新済み</t>
  </si>
  <si>
    <t>照明(R-41)更新済み</t>
  </si>
  <si>
    <t>非常通報装置の腐食</t>
  </si>
  <si>
    <t>4928.0㎡</t>
    <phoneticPr fontId="12"/>
  </si>
  <si>
    <t>㎡</t>
    <phoneticPr fontId="12"/>
  </si>
  <si>
    <t>コンクリート系</t>
    <rPh sb="6" eb="7">
      <t>ケイ</t>
    </rPh>
    <phoneticPr fontId="12"/>
  </si>
  <si>
    <t>二見トンネル</t>
  </si>
  <si>
    <t>栗野二見線</t>
  </si>
  <si>
    <t>山口県下関土木建築事務所</t>
  </si>
  <si>
    <t>アジア航測株式会社</t>
  </si>
  <si>
    <t>アジア航測株式会社</t>
    <phoneticPr fontId="12"/>
  </si>
  <si>
    <t>フタミトンネル</t>
    <phoneticPr fontId="12"/>
  </si>
  <si>
    <t>二見トンネル</t>
    <phoneticPr fontId="12"/>
  </si>
  <si>
    <t>栗野二見線</t>
    <phoneticPr fontId="12"/>
  </si>
  <si>
    <t>山口県下関土木建築事務所</t>
    <phoneticPr fontId="12"/>
  </si>
  <si>
    <t>山口県下関市豊北町大字北宇賀</t>
    <phoneticPr fontId="12"/>
  </si>
  <si>
    <t>山岳トンネル工法（NATM）</t>
    <phoneticPr fontId="12"/>
  </si>
  <si>
    <t>有</t>
    <phoneticPr fontId="12"/>
  </si>
  <si>
    <t>二次</t>
    <phoneticPr fontId="12"/>
  </si>
  <si>
    <t>フタミトンネル</t>
    <phoneticPr fontId="7"/>
  </si>
  <si>
    <t>二見トンネル</t>
    <phoneticPr fontId="7"/>
  </si>
  <si>
    <t>栗野二見線</t>
    <phoneticPr fontId="7"/>
  </si>
  <si>
    <t>山口県下関土木建築事務所</t>
    <phoneticPr fontId="7"/>
  </si>
  <si>
    <t>アジア航測株式会社</t>
    <phoneticPr fontId="7"/>
  </si>
  <si>
    <t>覆工</t>
  </si>
  <si>
    <t>面壁・妻壁等</t>
  </si>
  <si>
    <t>材質劣化</t>
  </si>
  <si>
    <t>-</t>
  </si>
  <si>
    <t>Ⅱb</t>
  </si>
  <si>
    <t>W=0.3mm×L=0.9m</t>
  </si>
  <si>
    <t>面壁のひび割れ 経過観察が望まれる</t>
  </si>
  <si>
    <t>アーチ（左側）</t>
  </si>
  <si>
    <t>W=0.5mm×L=1.3m</t>
  </si>
  <si>
    <t>アーチのひび割れ 経過観察が望まれる</t>
  </si>
  <si>
    <t>W=0.6mm×L=1.8m</t>
  </si>
  <si>
    <t>W=0.5mm×L=4.6m</t>
  </si>
  <si>
    <t>アーチ（右側）</t>
  </si>
  <si>
    <t>W=0.75mm×L=4.6m</t>
  </si>
  <si>
    <t>W=0.3mm×L=3.2m</t>
  </si>
  <si>
    <t>Ⅱa</t>
  </si>
  <si>
    <t>0.65m×0.05m・D=0.1m</t>
  </si>
  <si>
    <t>アーチのうき(鋼材腐食を含む) 浸透性硬化剤、防錆剤塗布済 計画的な対策が望まれる</t>
  </si>
  <si>
    <t>0.25m×0.05m・D=0.05m</t>
  </si>
  <si>
    <t>0.25m×0.05m</t>
  </si>
  <si>
    <t>W=0.3mm×L=3.0m</t>
  </si>
  <si>
    <t>W=0.35mm×L=3.5m</t>
  </si>
  <si>
    <t>W=0.4mm×L=2.6m</t>
  </si>
  <si>
    <t>W=0.4mm×L=3.8m</t>
  </si>
  <si>
    <t>W=0.3mm×L=3.6m</t>
  </si>
  <si>
    <t>0.1m×0.05m</t>
  </si>
  <si>
    <t>アーチのうき 浸透性硬化剤塗布済 計画的な対策が望まれる</t>
  </si>
  <si>
    <t>W=0.3mm×L=5.1m</t>
  </si>
  <si>
    <t>W=0.35mm×L=3.3m</t>
  </si>
  <si>
    <t>W=0.5mm×L=3.8m</t>
  </si>
  <si>
    <t>Ⅰ</t>
  </si>
  <si>
    <t>0.4m×0.05m・D=0.03m、0.3m×0.05m・D=0.05m</t>
  </si>
  <si>
    <t>アーチのはく落跡 前回叩き落し済</t>
  </si>
  <si>
    <t>0.6m×0.05m</t>
  </si>
  <si>
    <t>0.2m×0.05m</t>
  </si>
  <si>
    <t>0.1m×0.05m・D=0.03m</t>
  </si>
  <si>
    <t>アーチのはく落跡(鋼材腐食を含む) 防錆剤塗布済 経過観察が望まれる</t>
  </si>
  <si>
    <t>0.35m×0.05m・D=0.1m</t>
  </si>
  <si>
    <t>W=0.3mm×L=3.3m</t>
  </si>
  <si>
    <t>0.45m×0.05m・D=0.05m</t>
  </si>
  <si>
    <t>0.35m×0.05m・D=0.05m、0.1m×0.05m・D=0.05m</t>
  </si>
  <si>
    <t>W=0.35mm×L=3.4m</t>
  </si>
  <si>
    <t>0.2m×0.05m・D=0.05m</t>
  </si>
  <si>
    <t>W=0.4mm×L=3.6m</t>
  </si>
  <si>
    <t>0.4m×0.05m・D=0.2m</t>
  </si>
  <si>
    <t>0.4m×0.05m</t>
  </si>
  <si>
    <t>W=0.3mm×L=2.6m</t>
  </si>
  <si>
    <t>W=0.3mm×L=2.9m</t>
  </si>
  <si>
    <t>W=0.3mm×L=3.1m</t>
  </si>
  <si>
    <t>W=0.55mm×L=4.4m</t>
  </si>
  <si>
    <t>0.6m×0.1m</t>
  </si>
  <si>
    <t>0.1m×0.2m</t>
  </si>
  <si>
    <t>0.1m×0.05m・D=0.12m</t>
  </si>
  <si>
    <t>W=0.35mm×L=2.9m</t>
  </si>
  <si>
    <t>W=0.4mm×L=3.2m</t>
  </si>
  <si>
    <t>0.4m×0.1m・D=0.18m</t>
  </si>
  <si>
    <t>0.4m×0.1m</t>
  </si>
  <si>
    <t>W=0.3mm×L=2.7m</t>
  </si>
  <si>
    <t>アーチの鋼材腐食 防錆剤塗布済 経過観察が望まれる</t>
  </si>
  <si>
    <t>0.4m×0.05m・D=0.1m</t>
  </si>
  <si>
    <t>W=0.35mm×L=2.5m</t>
  </si>
  <si>
    <t>W=0.35mm×L=2.1m</t>
  </si>
  <si>
    <t>W=0.3mm×L=0.8m</t>
  </si>
  <si>
    <t>0.6m×0.05m・D=0.15m</t>
  </si>
  <si>
    <t>側壁（左側）</t>
  </si>
  <si>
    <t>0.3m×0.1m</t>
  </si>
  <si>
    <t>側壁のうき 浸透性硬化剤塗布済 経過観察が望まれる</t>
  </si>
  <si>
    <t>アーチ（天端）</t>
  </si>
  <si>
    <t>W=0.6mm×L=4.1m</t>
  </si>
  <si>
    <t>W=0.55mm×L=6.4m</t>
  </si>
  <si>
    <t>W=0.4mm×L=2.8m</t>
  </si>
  <si>
    <t>W=0.3mm×L=2.5m</t>
  </si>
  <si>
    <t>W=0.8mm×L=6.0m</t>
  </si>
  <si>
    <t>W=1.1mm×L=10.8m</t>
  </si>
  <si>
    <t>W=0.35mm×L=2.7m</t>
  </si>
  <si>
    <t>0.35m×0.05m・D=0.03m</t>
  </si>
  <si>
    <t>0.25m×0.05m・D=0.1m</t>
  </si>
  <si>
    <t>W=0.3mm×L=1.7m</t>
  </si>
  <si>
    <t>W=0.3mm×L=2.3m</t>
  </si>
  <si>
    <t>W=0.5mm×L=2.9m</t>
  </si>
  <si>
    <t>0.5m×0.05m・D=0.02m</t>
  </si>
  <si>
    <t>W=1.0mm×L=9.1m</t>
  </si>
  <si>
    <t>0.3m×0.05m</t>
  </si>
  <si>
    <t>W=1.0mm×L=4.2m</t>
  </si>
  <si>
    <t>W=0.4mm×L=3.5m</t>
  </si>
  <si>
    <t>W=0.6mm×L=5.5m</t>
  </si>
  <si>
    <t>0.1m×0.05m・D=0.05m</t>
  </si>
  <si>
    <t>W=1.0mm×L=10.1m</t>
  </si>
  <si>
    <t>W=0.4mm×L=3.0m</t>
  </si>
  <si>
    <t>W=0.4mm×L=1.7m</t>
  </si>
  <si>
    <t>W=0.5mm×L=2.8m</t>
  </si>
  <si>
    <t>W=0.55mm×L=3.6m</t>
  </si>
  <si>
    <t>W=0.3mm×L=5.9m</t>
  </si>
  <si>
    <t>W=0.8mm×L=3.6m</t>
  </si>
  <si>
    <t>0.05m×0.1m</t>
  </si>
  <si>
    <t>W=0.5mm×L=1.7m</t>
  </si>
  <si>
    <t>W=0.5mm×L=1.6m</t>
  </si>
  <si>
    <t>取付部材</t>
  </si>
  <si>
    <t>ﾃﾞﾘﾈｰﾀｰ取付部腐食</t>
  </si>
  <si>
    <t>ﾃﾞﾘﾈｰﾀｰ取付部腐食 反射部更新済</t>
  </si>
  <si>
    <t>ﾃﾞﾘﾈｰﾀｰ取付部腐食、反射部破損</t>
  </si>
  <si>
    <t>材質劣化・ひび割れ　W=0.3mm×L=0.9m</t>
  </si>
  <si>
    <t>材質劣化・ひび割れ　W=0.5mm×L=1.4m</t>
  </si>
  <si>
    <t>材質劣化・ひび割れ　W=0.6mm×L=2.1m</t>
  </si>
  <si>
    <t>材質劣化・ひび割れ　W=0.5mm×L=5.6m</t>
  </si>
  <si>
    <t>材質劣化・ひび割れ　W=0.75mm×L=5.0m</t>
  </si>
  <si>
    <t>材質劣化・ひび割れ　W=0.2mm×L=2.0m</t>
  </si>
  <si>
    <t>鋼材腐食　0.65m×0.05m</t>
  </si>
  <si>
    <t>うき・はく離　0.25m×0.05m</t>
  </si>
  <si>
    <t>材質劣化・ひび割れ　W=0.3mm×L=3.2m</t>
  </si>
  <si>
    <t>材質劣化・ひび割れ　W=0.35mm×L=3.8m</t>
  </si>
  <si>
    <t>材質劣化・ひび割れ　W=0.4mm×L=3.8m</t>
  </si>
  <si>
    <t>材質劣化・ひび割れ　W=0.3mm×L=3.8m</t>
  </si>
  <si>
    <t>うき・はく離　0.1m×0.05m</t>
  </si>
  <si>
    <t>材質劣化・ひび割れ　W=0.3mm×L=4.3m</t>
  </si>
  <si>
    <t>材質劣化・ひび割れ　W=0.35mm×L=4.0m</t>
  </si>
  <si>
    <t>材質劣化・ひび割れ　W=0.5mm×L=3.9m</t>
  </si>
  <si>
    <t>うき・はく離　0.4m×0.05m、0.3m×0.05m</t>
  </si>
  <si>
    <t>鋼材腐食　0.6m×0.05m</t>
  </si>
  <si>
    <t>鋼材腐食　0.2m×0.05m</t>
  </si>
  <si>
    <t>鋼材腐食　0.1m×0.05m</t>
  </si>
  <si>
    <t>うき・はく離　0.35m×0.05m</t>
  </si>
  <si>
    <t>材質劣化・ひび割れ　W=0.3mm×L=3.9m</t>
  </si>
  <si>
    <t>うき・はく離　0.45m×0.05m</t>
  </si>
  <si>
    <t>うき・はく離　0.35m×0.05m、0.1m×0.05m</t>
  </si>
  <si>
    <t>材質劣化・ひび割れ　W=0.35mm×L=3.7m</t>
  </si>
  <si>
    <t>うき・はく離　0.2m×0.05m</t>
  </si>
  <si>
    <t>鋼材腐食　0.4m×0.05m</t>
  </si>
  <si>
    <t>材質劣化・ひび割れ　W=0.4mm×L=4.1m</t>
  </si>
  <si>
    <t>材質劣化・ひび割れ　W=0.3mm×L=2.4m</t>
  </si>
  <si>
    <t>材質劣化・ひび割れ　W=0.3mm×L=3.3m</t>
  </si>
  <si>
    <t>材質劣化・ひび割れ　W=0.55mm×L=4.9m</t>
  </si>
  <si>
    <t>うき・はく離　0.6m×0.1m</t>
  </si>
  <si>
    <t>材質劣化・ひび割れ　W=0.4mm×L=3.9m</t>
  </si>
  <si>
    <t>新規</t>
  </si>
  <si>
    <t>材質劣化・ひび割れ　W=0.35mm×L=2.9m</t>
  </si>
  <si>
    <t>材質劣化・ひび割れ　W=0.4mm×L=2.9m</t>
  </si>
  <si>
    <t>鋼材腐食　0.4m×0.1m</t>
  </si>
  <si>
    <t>材質劣化・ひび割れ　W=0.3mm×L=2.8m</t>
  </si>
  <si>
    <t>鋼材腐食　0.05m×0.05m</t>
  </si>
  <si>
    <t>材質劣化・ひび割れ　W=0.35mm×L=3.6m</t>
  </si>
  <si>
    <t>材質劣化・ひび割れ　W=0.35mm×L=1.7m</t>
  </si>
  <si>
    <t>材質劣化・ひび割れ　W=0.35mm×L=2.2m</t>
  </si>
  <si>
    <t>うき・はく離　0.4m×0.1m</t>
  </si>
  <si>
    <t>材質劣化・ひび割れ　W=0.3mm×L=0.7m</t>
  </si>
  <si>
    <t>材質劣化・ひび割れ　W=0.4mm×L=3.3m</t>
  </si>
  <si>
    <t>材質劣化・ひび割れ　W=0.3mm×L=3.5m</t>
  </si>
  <si>
    <t>材質劣化・ひび割れ　W=0.6mm×L=9.5m</t>
  </si>
  <si>
    <t>材質劣化・ひび割れ　W=0.55mm×L=7.7m</t>
  </si>
  <si>
    <t>材質劣化・ひび割れ　W=0.8mm×L=8.3m</t>
  </si>
  <si>
    <t>材質劣化・ひび割れ　W=1.1mm×L=10.5m</t>
  </si>
  <si>
    <t>うき・はく離　0.15m×0.05m</t>
  </si>
  <si>
    <t>材質劣化・ひび割れ　W=0.35mm×L=3.0m</t>
  </si>
  <si>
    <t>材質劣化・ひび割れ　W=0.3mm×L=1.9m</t>
  </si>
  <si>
    <t>材質劣化・ひび割れ　W=0.8mm×L=6.4m</t>
  </si>
  <si>
    <t>材質劣化・ひび割れ　W=0.5mm×L=2.9m</t>
  </si>
  <si>
    <t>材質劣化・ひび割れ　W=1.0mm×L=9.5m</t>
  </si>
  <si>
    <t>材質劣化・ひび割れ　W=0.3mm×L=2.6m</t>
  </si>
  <si>
    <t>うき・はく離　0.3m×0.05m</t>
  </si>
  <si>
    <t>材質劣化・ひび割れ　W=1.0mm×L=4.0m</t>
  </si>
  <si>
    <t>材質劣化・ひび割れ　W=0.4mm×L=2.6m</t>
  </si>
  <si>
    <t>材質劣化・ひび割れ　W=0.4mm×L=3.5m</t>
  </si>
  <si>
    <t>材質劣化・ひび割れ　W=0.6mm×L=5.6m</t>
  </si>
  <si>
    <t>材質劣化・ひび割れ　W=1.0mm×L=10.4m</t>
  </si>
  <si>
    <t>材質劣化・ひび割れ　W=0.3mm×L=2.3m</t>
  </si>
  <si>
    <t>材質劣化・ひび割れ　W=0.4mm×L=3.4m</t>
  </si>
  <si>
    <t>材質劣化・ひび割れ　W=0.4mm×L=2.1m</t>
  </si>
  <si>
    <t>材質劣化・ひび割れ　W=0.5mm×L=2.8m</t>
  </si>
  <si>
    <t>材質劣化・ひび割れ　W=0.55mm×L=3.6m</t>
  </si>
  <si>
    <t>材質劣化・ひび割れ　W=0.3mm×L=6.3m</t>
  </si>
  <si>
    <t>材質劣化・ひび割れ　W=0.8mm×L=4.0m</t>
  </si>
  <si>
    <t>鋼材腐食　0.05m×0.1m</t>
  </si>
  <si>
    <t>材質劣化・ひび割れ　W=0.5mm×L=1.8m</t>
  </si>
  <si>
    <t>材質劣化・ひび割れ　W=0.5mm×L=1.3m</t>
  </si>
  <si>
    <t>材質劣化・ひび割れ　W=0.5mm×L=1.6m</t>
  </si>
  <si>
    <t>飯田 琢巳</t>
    <phoneticPr fontId="12"/>
  </si>
  <si>
    <t>アジア航測株式会社
飯田 琢巳</t>
    <rPh sb="3" eb="5">
      <t>コウソク</t>
    </rPh>
    <rPh sb="5" eb="9">
      <t>カブシキガイシャ</t>
    </rPh>
    <phoneticPr fontId="12"/>
  </si>
  <si>
    <t>アジア航測株式会社
飯田 琢巳</t>
    <phoneticPr fontId="12"/>
  </si>
  <si>
    <t>飯田 琢巳</t>
    <phoneticPr fontId="7"/>
  </si>
  <si>
    <t>未</t>
  </si>
  <si>
    <t>Ⅲ</t>
  </si>
  <si>
    <t>0.05m×0.05m</t>
  </si>
  <si>
    <t>済</t>
  </si>
  <si>
    <t>Ⅱ</t>
  </si>
  <si>
    <t>PS</t>
    <phoneticPr fontId="12"/>
  </si>
  <si>
    <t>覆工</t>
    <phoneticPr fontId="12"/>
  </si>
  <si>
    <t>面壁・妻壁等</t>
    <phoneticPr fontId="12"/>
  </si>
  <si>
    <t>材質劣化</t>
    <phoneticPr fontId="12"/>
  </si>
  <si>
    <t>圧ざ、ひび割れ</t>
    <phoneticPr fontId="12"/>
  </si>
  <si>
    <t>W=0.3mm×L=0.9m</t>
    <phoneticPr fontId="12"/>
  </si>
  <si>
    <t>否</t>
    <phoneticPr fontId="12"/>
  </si>
  <si>
    <t>要監視</t>
    <phoneticPr fontId="12"/>
  </si>
  <si>
    <t>継続</t>
    <phoneticPr fontId="12"/>
  </si>
  <si>
    <t>監視(日常)</t>
    <phoneticPr fontId="12"/>
  </si>
  <si>
    <t>アーチ（左側）</t>
    <phoneticPr fontId="12"/>
  </si>
  <si>
    <t>W=0.5mm×L=1.3m</t>
    <phoneticPr fontId="12"/>
  </si>
  <si>
    <t>W=0.5mm×L=1.4m</t>
    <phoneticPr fontId="12"/>
  </si>
  <si>
    <t>寸法変更</t>
    <phoneticPr fontId="12"/>
  </si>
  <si>
    <t>W=0.6mm×L=1.8m</t>
    <phoneticPr fontId="12"/>
  </si>
  <si>
    <t>W=0.6mm×L=2.1m</t>
    <phoneticPr fontId="12"/>
  </si>
  <si>
    <t>W=0.5mm×L=4.6m</t>
    <phoneticPr fontId="12"/>
  </si>
  <si>
    <t>W=0.5mm×L=5.6m</t>
    <phoneticPr fontId="12"/>
  </si>
  <si>
    <t>アーチ（右側）</t>
    <phoneticPr fontId="12"/>
  </si>
  <si>
    <t>W=0.75mm×L=4.6m</t>
    <phoneticPr fontId="12"/>
  </si>
  <si>
    <t>W=0.75mm×L=5.0m</t>
    <phoneticPr fontId="12"/>
  </si>
  <si>
    <t>W=0.3mm×L=3.2m</t>
    <phoneticPr fontId="12"/>
  </si>
  <si>
    <t>W=0.2mm×L=2.0m</t>
    <phoneticPr fontId="12"/>
  </si>
  <si>
    <t>うき・はく離</t>
    <phoneticPr fontId="12"/>
  </si>
  <si>
    <t>0.65m×0.05m・D=0.1m</t>
    <phoneticPr fontId="12"/>
  </si>
  <si>
    <t>0.65m×0.05m</t>
    <phoneticPr fontId="12"/>
  </si>
  <si>
    <t>監視(重点)</t>
    <phoneticPr fontId="12"/>
  </si>
  <si>
    <t>判定見直し</t>
    <phoneticPr fontId="12"/>
  </si>
  <si>
    <t>0.25m×0.05m・D=0.05m</t>
    <phoneticPr fontId="12"/>
  </si>
  <si>
    <t>0.25m×0.05m</t>
    <phoneticPr fontId="12"/>
  </si>
  <si>
    <t>W=0.3mm×L=3.0m</t>
    <phoneticPr fontId="12"/>
  </si>
  <si>
    <t>W=0.35mm×L=3.5m</t>
    <phoneticPr fontId="12"/>
  </si>
  <si>
    <t>W=0.35mm×L=3.8m</t>
    <phoneticPr fontId="12"/>
  </si>
  <si>
    <t>W=0.4mm×L=2.6m</t>
    <phoneticPr fontId="12"/>
  </si>
  <si>
    <t>W=0.4mm×L=3.8m</t>
    <phoneticPr fontId="12"/>
  </si>
  <si>
    <t>W=0.3mm×L=3.6m</t>
    <phoneticPr fontId="12"/>
  </si>
  <si>
    <t>W=0.3mm×L=3.8m</t>
    <phoneticPr fontId="12"/>
  </si>
  <si>
    <t>0.1m×0.05m</t>
    <phoneticPr fontId="12"/>
  </si>
  <si>
    <t>W=0.3mm×L=5.1m</t>
    <phoneticPr fontId="12"/>
  </si>
  <si>
    <t>W=0.3mm×L=4.3m</t>
    <phoneticPr fontId="12"/>
  </si>
  <si>
    <t>W=0.35mm×L=3.3m</t>
    <phoneticPr fontId="12"/>
  </si>
  <si>
    <t>W=0.35mm×L=4.0m</t>
    <phoneticPr fontId="12"/>
  </si>
  <si>
    <t>W=0.5mm×L=3.8m</t>
    <phoneticPr fontId="12"/>
  </si>
  <si>
    <t>W=0.5mm×L=3.9m</t>
    <phoneticPr fontId="12"/>
  </si>
  <si>
    <t>0.4m×0.05m・D=0.03m、0.3m×0.05m・D=0.05m</t>
    <phoneticPr fontId="12"/>
  </si>
  <si>
    <t>0.4m×0.05m、0.3m×0.05m</t>
    <phoneticPr fontId="12"/>
  </si>
  <si>
    <t>未</t>
    <phoneticPr fontId="12"/>
  </si>
  <si>
    <t>0.6m×0.05m</t>
    <phoneticPr fontId="12"/>
  </si>
  <si>
    <t>0.2m×0.05m</t>
    <phoneticPr fontId="12"/>
  </si>
  <si>
    <t>0.1m×0.05m・D=0.03m</t>
    <phoneticPr fontId="12"/>
  </si>
  <si>
    <t>0.35m×0.05m・D=0.1m</t>
    <phoneticPr fontId="12"/>
  </si>
  <si>
    <t>0.35m×0.05m</t>
    <phoneticPr fontId="12"/>
  </si>
  <si>
    <t>W=0.3mm×L=3.3m</t>
    <phoneticPr fontId="12"/>
  </si>
  <si>
    <t>W=0.3mm×L=3.9m</t>
    <phoneticPr fontId="12"/>
  </si>
  <si>
    <t>0.45m×0.05m・D=0.05m</t>
    <phoneticPr fontId="12"/>
  </si>
  <si>
    <t>0.45m×0.05m</t>
    <phoneticPr fontId="12"/>
  </si>
  <si>
    <t>0.35m×0.05m・D=0.05m、0.1m×0.05m・D=0.05m</t>
    <phoneticPr fontId="12"/>
  </si>
  <si>
    <t>0.35m×0.05m、0.1m×0.05m</t>
    <phoneticPr fontId="12"/>
  </si>
  <si>
    <t>W=0.35mm×L=3.4m</t>
    <phoneticPr fontId="12"/>
  </si>
  <si>
    <t>W=0.35mm×L=3.7m</t>
    <phoneticPr fontId="12"/>
  </si>
  <si>
    <t>0.2m×0.05m・D=0.05m</t>
    <phoneticPr fontId="12"/>
  </si>
  <si>
    <t>W=0.4mm×L=3.6m</t>
    <phoneticPr fontId="12"/>
  </si>
  <si>
    <t>0.4m×0.05m・D=0.2m</t>
    <phoneticPr fontId="12"/>
  </si>
  <si>
    <t>0.4m×0.05m</t>
    <phoneticPr fontId="12"/>
  </si>
  <si>
    <t>W=0.4mm×L=4.1m</t>
    <phoneticPr fontId="12"/>
  </si>
  <si>
    <t>W=0.3mm×L=2.6m</t>
    <phoneticPr fontId="12"/>
  </si>
  <si>
    <t>W=0.3mm×L=2.9m</t>
    <phoneticPr fontId="12"/>
  </si>
  <si>
    <t>W=0.3mm×L=2.4m</t>
    <phoneticPr fontId="12"/>
  </si>
  <si>
    <t>W=0.3mm×L=3.1m</t>
    <phoneticPr fontId="12"/>
  </si>
  <si>
    <t>W=0.55mm×L=4.4m</t>
    <phoneticPr fontId="12"/>
  </si>
  <si>
    <t>W=0.55mm×L=4.9m</t>
    <phoneticPr fontId="12"/>
  </si>
  <si>
    <t>0.6m×0.1m</t>
    <phoneticPr fontId="12"/>
  </si>
  <si>
    <t>0.1m×0.2m</t>
    <phoneticPr fontId="12"/>
  </si>
  <si>
    <t>寸法変更、判定見直し</t>
    <phoneticPr fontId="12"/>
  </si>
  <si>
    <t>W=0.4mm×L=3.9m</t>
    <phoneticPr fontId="12"/>
  </si>
  <si>
    <t>0.1m×0.05m・D=0.12m</t>
    <phoneticPr fontId="12"/>
  </si>
  <si>
    <t>W=0.35mm×L=2.9m</t>
    <phoneticPr fontId="12"/>
  </si>
  <si>
    <t>W=0.4mm×L=3.2m</t>
    <phoneticPr fontId="12"/>
  </si>
  <si>
    <t>W=0.4mm×L=2.9m</t>
    <phoneticPr fontId="12"/>
  </si>
  <si>
    <t>0.4m×0.1m・D=0.18m</t>
    <phoneticPr fontId="12"/>
  </si>
  <si>
    <t>0.4m×0.1m</t>
    <phoneticPr fontId="12"/>
  </si>
  <si>
    <t>W=0.3mm×L=2.7m</t>
    <phoneticPr fontId="12"/>
  </si>
  <si>
    <t>W=0.3mm×L=2.8m</t>
    <phoneticPr fontId="12"/>
  </si>
  <si>
    <t>鋼材腐食</t>
    <phoneticPr fontId="12"/>
  </si>
  <si>
    <t>0.05m×0.05m</t>
    <phoneticPr fontId="12"/>
  </si>
  <si>
    <t>0.4m×0.05m・D=0.1m</t>
    <phoneticPr fontId="12"/>
  </si>
  <si>
    <t>W=0.35mm×L=3.6m</t>
    <phoneticPr fontId="12"/>
  </si>
  <si>
    <t>W=0.35mm×L=2.5m</t>
    <phoneticPr fontId="12"/>
  </si>
  <si>
    <t>W=0.35mm×L=1.7m</t>
    <phoneticPr fontId="12"/>
  </si>
  <si>
    <t>W=0.35mm×L=2.1m</t>
    <phoneticPr fontId="12"/>
  </si>
  <si>
    <t>W=0.35mm×L=2.2m</t>
    <phoneticPr fontId="12"/>
  </si>
  <si>
    <t>W=0.3mm×L=0.8m</t>
    <phoneticPr fontId="12"/>
  </si>
  <si>
    <t>W=0.3mm×L=0.7m</t>
    <phoneticPr fontId="12"/>
  </si>
  <si>
    <t>0.6m×0.05m・D=0.15m</t>
    <phoneticPr fontId="12"/>
  </si>
  <si>
    <t>W=0.4mm×L=3.3m</t>
    <phoneticPr fontId="12"/>
  </si>
  <si>
    <t>側壁（左側）</t>
    <phoneticPr fontId="12"/>
  </si>
  <si>
    <t>0.3m×0.1m</t>
    <phoneticPr fontId="12"/>
  </si>
  <si>
    <t>W=0.3mm×L=3.5m</t>
    <phoneticPr fontId="12"/>
  </si>
  <si>
    <t>アーチ（天端）</t>
    <phoneticPr fontId="12"/>
  </si>
  <si>
    <t>W=0.6mm×L=4.1m</t>
    <phoneticPr fontId="12"/>
  </si>
  <si>
    <t>W=0.6mm×L=9.5m</t>
    <phoneticPr fontId="12"/>
  </si>
  <si>
    <t>W=0.55mm×L=6.4m</t>
    <phoneticPr fontId="12"/>
  </si>
  <si>
    <t>W=0.55mm×L=7.7m</t>
    <phoneticPr fontId="12"/>
  </si>
  <si>
    <t>W=0.4mm×L=2.8m</t>
    <phoneticPr fontId="12"/>
  </si>
  <si>
    <t>W=0.3mm×L=2.5m</t>
    <phoneticPr fontId="12"/>
  </si>
  <si>
    <t>W=0.8mm×L=6.0m</t>
    <phoneticPr fontId="12"/>
  </si>
  <si>
    <t>W=0.8mm×L=8.3m</t>
    <phoneticPr fontId="12"/>
  </si>
  <si>
    <t>W=1.1mm×L=10.8m</t>
    <phoneticPr fontId="12"/>
  </si>
  <si>
    <t>W=1.1mm×L=10.5m</t>
    <phoneticPr fontId="12"/>
  </si>
  <si>
    <t>0.15m×0.05m</t>
    <phoneticPr fontId="12"/>
  </si>
  <si>
    <t>W=0.35mm×L=2.7m</t>
    <phoneticPr fontId="12"/>
  </si>
  <si>
    <t>W=0.35mm×L=3.0m</t>
    <phoneticPr fontId="12"/>
  </si>
  <si>
    <t>0.35m×0.05m・D=0.03m</t>
    <phoneticPr fontId="12"/>
  </si>
  <si>
    <t>0.25m×0.05m・D=0.1m</t>
    <phoneticPr fontId="12"/>
  </si>
  <si>
    <t>W=0.3mm×L=1.7m</t>
    <phoneticPr fontId="12"/>
  </si>
  <si>
    <t>W=0.3mm×L=1.9m</t>
    <phoneticPr fontId="12"/>
  </si>
  <si>
    <t>W=0.8mm×L=6.4m</t>
    <phoneticPr fontId="12"/>
  </si>
  <si>
    <t>W=0.3mm×L=2.3m</t>
    <phoneticPr fontId="12"/>
  </si>
  <si>
    <t>W=0.5mm×L=2.9m</t>
    <phoneticPr fontId="12"/>
  </si>
  <si>
    <t>0.5m×0.05m・D=0.02m</t>
    <phoneticPr fontId="12"/>
  </si>
  <si>
    <t>W=1.0mm×L=9.1m</t>
    <phoneticPr fontId="12"/>
  </si>
  <si>
    <t>W=1.0mm×L=9.5m</t>
    <phoneticPr fontId="12"/>
  </si>
  <si>
    <t>0.3m×0.05m</t>
    <phoneticPr fontId="12"/>
  </si>
  <si>
    <t>W=1.0mm×L=4.2m</t>
    <phoneticPr fontId="12"/>
  </si>
  <si>
    <t>W=1.0mm×L=4.0m</t>
    <phoneticPr fontId="12"/>
  </si>
  <si>
    <t>W=0.4mm×L=3.5m</t>
    <phoneticPr fontId="12"/>
  </si>
  <si>
    <t>W=0.6mm×L=5.5m</t>
    <phoneticPr fontId="12"/>
  </si>
  <si>
    <t>W=0.6mm×L=5.6m</t>
    <phoneticPr fontId="12"/>
  </si>
  <si>
    <t>0.1m×0.05m・D=0.05m</t>
    <phoneticPr fontId="12"/>
  </si>
  <si>
    <t>W=1.0mm×L=10.1m</t>
    <phoneticPr fontId="12"/>
  </si>
  <si>
    <t>W=1.0mm×L=10.4m</t>
    <phoneticPr fontId="12"/>
  </si>
  <si>
    <t>W=0.4mm×L=3.0m</t>
    <phoneticPr fontId="12"/>
  </si>
  <si>
    <t>W=0.4mm×L=3.4m</t>
    <phoneticPr fontId="12"/>
  </si>
  <si>
    <t>W=0.4mm×L=1.7m</t>
    <phoneticPr fontId="12"/>
  </si>
  <si>
    <t>W=0.4mm×L=2.1m</t>
    <phoneticPr fontId="12"/>
  </si>
  <si>
    <t>W=0.5mm×L=2.8m</t>
    <phoneticPr fontId="12"/>
  </si>
  <si>
    <t>W=0.55mm×L=3.6m</t>
    <phoneticPr fontId="12"/>
  </si>
  <si>
    <t>W=0.3mm×L=5.9m</t>
    <phoneticPr fontId="12"/>
  </si>
  <si>
    <t>W=0.3mm×L=6.3m</t>
    <phoneticPr fontId="12"/>
  </si>
  <si>
    <t>W=0.8mm×L=3.6m</t>
    <phoneticPr fontId="12"/>
  </si>
  <si>
    <t>W=0.8mm×L=4.0m</t>
    <phoneticPr fontId="12"/>
  </si>
  <si>
    <t>0.05m×0.1m</t>
    <phoneticPr fontId="12"/>
  </si>
  <si>
    <t>W=0.5mm×L=1.7m</t>
    <phoneticPr fontId="12"/>
  </si>
  <si>
    <t>W=0.5mm×L=1.8m</t>
    <phoneticPr fontId="12"/>
  </si>
  <si>
    <t>PE</t>
    <phoneticPr fontId="12"/>
  </si>
  <si>
    <t>W=0.5mm×L=1.6m</t>
    <phoneticPr fontId="12"/>
  </si>
  <si>
    <t>二見トンネル</t>
    <rPh sb="0" eb="2">
      <t>フタミ</t>
    </rPh>
    <phoneticPr fontId="12"/>
  </si>
  <si>
    <r>
      <rPr>
        <b/>
        <sz val="16"/>
        <rFont val="HGSｺﾞｼｯｸM"/>
        <family val="3"/>
        <charset val="128"/>
      </rPr>
      <t xml:space="preserve"> １．変状・異常の内容とそれが確認された部材・部位（客観的事実）</t>
    </r>
    <r>
      <rPr>
        <sz val="16"/>
        <rFont val="HGSｺﾞｼｯｸM"/>
        <family val="3"/>
        <charset val="128"/>
      </rPr>
      <t xml:space="preserve">
○圧ざ・ひび割れ
・覆工面において、0.3㎜以上のひび割れが点在して発生していた。起点坑口からS015まで、S043から終点坑口までの範囲については、側壁部に主に発生していた。また、トンネル中央部のS016～S041においては、天端部に縦断方向のひび割れが主に発生していた。なお、天端部の連続したひび割れS020～S022のひび割れについては、補修跡が確認された。
○うき・はく離
・横断目地で前回点検時に、S011-2、S027-1にⅢ判定のブロック化したうきが認められるが、変状規模の進展はなく、はく離を伴う打音異常もないため判定区分を見直しⅡaとした。
○鋼材腐食
・横断目地のうき・はく離箇所において、鋼材露出を伴う変状が確認された。応急対策として、防錆処理が施されていたが、鋼材腐食周辺でうきを伴う箇所は、Ⅱa判定とした。
○その他
・前回点検時に、附属物の照明設備、受診制御装置は更新済みである。デリネータの支柱取付部の腐食、S045の非常通報装置に腐食が認められた。
</t>
    </r>
    <r>
      <rPr>
        <b/>
        <sz val="16"/>
        <rFont val="HGSｺﾞｼｯｸM"/>
        <family val="3"/>
        <charset val="128"/>
      </rPr>
      <t>２．変状等の原因（推定）</t>
    </r>
    <r>
      <rPr>
        <sz val="16"/>
        <rFont val="HGSｺﾞｼｯｸM"/>
        <family val="3"/>
        <charset val="128"/>
      </rPr>
      <t xml:space="preserve">
・二見トンネルは、2003年に竣工しており経年22年のNATMの山岳トンネルである。
・覆工面の側壁のひび割れおよび天端部の縦断ひび割れについては、前回からの進展が認められないことから乾燥収縮等により発生しているものと推察される。
・横断目地のうき・はく離については、施工後に外気温の変化等による応力が目地部に加わったことによる閉合ひびわれやブロック化により生じていると考える。
・鋼材露出箇所は、横断目地部のかぶり厚さ不足により内部鉄筋が腐食し、はく離を生じていると考えられる。また、海岸沿いに面していることも塩害による腐食の進行も考えられる。
</t>
    </r>
    <r>
      <rPr>
        <b/>
        <sz val="16"/>
        <rFont val="HGSｺﾞｼｯｸM"/>
        <family val="3"/>
        <charset val="128"/>
      </rPr>
      <t>３．施設の現状と次回定期点検まで及び将来における構造物の状態（推定）</t>
    </r>
    <r>
      <rPr>
        <sz val="16"/>
        <rFont val="HGSｺﾞｼｯｸM"/>
        <family val="3"/>
        <charset val="128"/>
      </rPr>
      <t xml:space="preserve">
○構造物としての安全性や安定の推定
・二見トンネルは、山口県西部の海岸沿いに面しており、関門層群である地質は主に中生代の堆積岩の分布域である。NATM工法のトンネルであるため、外力により進展するような変状は認められていない。今後も、構造物の安定性には問題はないと考える。
○予防保全の必要性や長寿命化の実現などの観点から経年的劣化に対する評価
・横断目地のうき・はく離箇所においては、閉合ひび割れや鉄筋露出を伴う箇所については、早期にはく落する可能性は低いものの、経年による海岸からの飛来塩分等による腐食の進行は否めない。したがって、応急的な防錆処理だけではなく、予防保全の観点から断面補修およびはく落防止層を施すことにより、道路利用者被害の可能性を軽減することが可能となる。
○道路利用者被害の発生の可能性
・アーチ部の横断目地のうき・はく離については、前回点検時から大きく進展しておらず今後、経年により新規に発生することは考え難い。また、鋼材露出を伴う箇所においては、応急処置として防錆処理および浸透性固化剤を施しているため、急激な劣化の進展の可能性は低く、次回点検時までに腐食進行によるうきの進展、はく落による利用者被害の可能性は低いと判断する。
</t>
    </r>
    <r>
      <rPr>
        <b/>
        <sz val="16"/>
        <rFont val="HGSｺﾞｼｯｸM"/>
        <family val="3"/>
        <charset val="128"/>
      </rPr>
      <t>４．措置の必要性の判断に関わる事項</t>
    </r>
    <r>
      <rPr>
        <sz val="16"/>
        <rFont val="HGSｺﾞｼｯｸM"/>
        <family val="3"/>
        <charset val="128"/>
      </rPr>
      <t xml:space="preserve">
・横断目地のうき・はく離については、はつり落とし後に、浸透性硬化剤や防錆処理を施しているが、特に鉄筋露出箇所の周辺に濁音があるうき部においては、内部鉄筋の腐食進行の可能性が懸念されるため予防保全の観点から、補修することが望ましい。
</t>
    </r>
    <r>
      <rPr>
        <b/>
        <sz val="16"/>
        <rFont val="HGSｺﾞｼｯｸM"/>
        <family val="3"/>
        <charset val="128"/>
      </rPr>
      <t>５．その他、次回定期点検へ引き継ぐ事項等</t>
    </r>
    <r>
      <rPr>
        <sz val="16"/>
        <rFont val="HGSｺﾞｼｯｸM"/>
        <family val="3"/>
        <charset val="128"/>
      </rPr>
      <t xml:space="preserve">
・二見トンネルについては、前回点検時から今回点検時の間に、数か所ではあるが新規のうき・はく離が確認されている。したがって、今後、横断目地の周辺部においては新規のうき・はく離が生じることが想定されるため、重点的に観察することが必要である。
</t>
    </r>
    <phoneticPr fontId="12"/>
  </si>
  <si>
    <t>34.25039</t>
    <phoneticPr fontId="12"/>
  </si>
  <si>
    <t>130.91453</t>
    <phoneticPr fontId="12"/>
  </si>
  <si>
    <t>34.25039,130.91453</t>
    <phoneticPr fontId="12"/>
  </si>
  <si>
    <t>作成者</t>
    <rPh sb="0" eb="3">
      <t>サクセイシャ</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</si>
</sst>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0&quot; 箇所&quot;"/>
    <numFmt numFmtId="201" formatCode="0&quot; スパン&quot;"/>
    <numFmt numFmtId="202" formatCode="0.0%"/>
    <numFmt numFmtId="203" formatCode="0&quot;箇所&quot;"/>
    <numFmt numFmtId="204" formatCode="0.00##"/>
    <numFmt numFmtId="205" formatCode="0.00####"/>
  </numFmts>
  <fonts count="66"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sz val="10"/>
      <name val="ＭＳ Ｐゴシック"/>
      <family val="3"/>
      <charset val="128"/>
      <scheme val="minor"/>
    </font>
    <font>
      <sz val="10"/>
      <name val="ＭＳ Ｐ明朝"/>
      <family val="1"/>
      <charset val="128"/>
    </font>
    <font>
      <sz val="7"/>
      <name val="HGSｺﾞｼｯｸM"/>
      <family val="3"/>
      <charset val="128"/>
    </font>
    <font>
      <sz val="16"/>
      <name val="HGSｺﾞｼｯｸM"/>
      <family val="3"/>
      <charset val="128"/>
    </font>
    <font>
      <b/>
      <sz val="16"/>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auto="1"/>
      </right>
      <top style="thin">
        <color auto="1"/>
      </top>
      <bottom/>
      <diagonal/>
    </border>
    <border>
      <left style="thin">
        <color auto="1"/>
      </left>
      <right style="thin">
        <color indexed="64"/>
      </right>
      <top style="thin">
        <color auto="1"/>
      </top>
      <bottom style="double">
        <color indexed="64"/>
      </bottom>
      <diagonal/>
    </border>
    <border>
      <left style="medium">
        <color indexed="64"/>
      </left>
      <right style="dotted">
        <color indexed="64"/>
      </right>
      <top style="thin">
        <color auto="1"/>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s>
  <cellStyleXfs count="17">
    <xf numFmtId="0" fontId="0" fillId="0" borderId="0">
      <alignment vertical="center"/>
    </xf>
    <xf numFmtId="0" fontId="15" fillId="0" borderId="0">
      <alignment vertical="center"/>
    </xf>
    <xf numFmtId="0" fontId="16" fillId="0" borderId="0"/>
    <xf numFmtId="38" fontId="16" fillId="0" borderId="0" applyFont="0" applyFill="0" applyBorder="0" applyAlignment="0" applyProtection="0">
      <alignment vertical="center"/>
    </xf>
    <xf numFmtId="0" fontId="20" fillId="0" borderId="0">
      <alignment vertical="center"/>
    </xf>
    <xf numFmtId="0" fontId="6" fillId="0" borderId="0">
      <alignment vertical="center"/>
    </xf>
    <xf numFmtId="38" fontId="6" fillId="0" borderId="0" applyFont="0" applyFill="0" applyBorder="0" applyAlignment="0" applyProtection="0">
      <alignment vertical="center"/>
    </xf>
    <xf numFmtId="0" fontId="16" fillId="0" borderId="0"/>
    <xf numFmtId="0" fontId="5" fillId="0" borderId="0">
      <alignment vertical="center"/>
    </xf>
    <xf numFmtId="38" fontId="5" fillId="0" borderId="0" applyFont="0" applyFill="0" applyBorder="0" applyAlignment="0" applyProtection="0">
      <alignment vertical="center"/>
    </xf>
    <xf numFmtId="0" fontId="15" fillId="0" borderId="0">
      <alignment vertical="center"/>
    </xf>
    <xf numFmtId="0" fontId="39" fillId="0" borderId="0">
      <alignment vertical="center"/>
    </xf>
    <xf numFmtId="0" fontId="4" fillId="0" borderId="0">
      <alignment vertical="center"/>
    </xf>
    <xf numFmtId="0" fontId="3" fillId="0" borderId="0">
      <alignment vertical="center"/>
    </xf>
    <xf numFmtId="38" fontId="39"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156">
    <xf numFmtId="0" fontId="0" fillId="0" borderId="0" xfId="0">
      <alignment vertical="center"/>
    </xf>
    <xf numFmtId="0" fontId="13" fillId="0" borderId="0" xfId="2" applyFont="1" applyAlignment="1" applyProtection="1">
      <alignment vertical="center"/>
      <protection locked="0"/>
    </xf>
    <xf numFmtId="0" fontId="13" fillId="0" borderId="0" xfId="2" applyFont="1" applyProtection="1">
      <protection locked="0"/>
    </xf>
    <xf numFmtId="0" fontId="8" fillId="0" borderId="0" xfId="2" applyFont="1" applyAlignment="1" applyProtection="1">
      <alignment vertical="center"/>
      <protection locked="0"/>
    </xf>
    <xf numFmtId="0" fontId="8" fillId="0" borderId="0" xfId="2" applyFont="1" applyProtection="1">
      <protection locked="0"/>
    </xf>
    <xf numFmtId="0" fontId="13" fillId="0" borderId="0" xfId="2" applyFont="1" applyAlignment="1" applyProtection="1">
      <alignment horizontal="center" vertical="center"/>
      <protection locked="0"/>
    </xf>
    <xf numFmtId="0" fontId="24" fillId="0" borderId="0" xfId="2" applyFont="1" applyAlignment="1" applyProtection="1">
      <alignment vertical="center"/>
      <protection locked="0"/>
    </xf>
    <xf numFmtId="0" fontId="24" fillId="0" borderId="0" xfId="2" applyFont="1" applyAlignment="1" applyProtection="1">
      <alignment vertical="center" shrinkToFit="1"/>
      <protection locked="0"/>
    </xf>
    <xf numFmtId="0" fontId="24" fillId="0" borderId="0" xfId="2" applyFont="1" applyAlignment="1">
      <alignment vertical="center" shrinkToFit="1"/>
    </xf>
    <xf numFmtId="0" fontId="24" fillId="0" borderId="0" xfId="2" applyFont="1" applyAlignment="1">
      <alignment vertical="center" textRotation="255" shrinkToFit="1"/>
    </xf>
    <xf numFmtId="0" fontId="24" fillId="0" borderId="0" xfId="2" applyFont="1" applyAlignment="1" applyProtection="1">
      <alignment horizontal="center" vertical="center" shrinkToFit="1"/>
      <protection locked="0"/>
    </xf>
    <xf numFmtId="0" fontId="25" fillId="0" borderId="1" xfId="7" applyFont="1" applyBorder="1" applyAlignment="1">
      <alignment horizontal="center" vertical="center"/>
    </xf>
    <xf numFmtId="0" fontId="26" fillId="0" borderId="1" xfId="7" applyFont="1" applyBorder="1" applyAlignment="1">
      <alignment horizontal="center" vertical="center"/>
    </xf>
    <xf numFmtId="0" fontId="17" fillId="2" borderId="13" xfId="7" applyFont="1" applyFill="1" applyBorder="1" applyAlignment="1">
      <alignment horizontal="center" vertical="center"/>
    </xf>
    <xf numFmtId="0" fontId="17" fillId="2" borderId="14" xfId="7" quotePrefix="1" applyFont="1" applyFill="1" applyBorder="1" applyAlignment="1">
      <alignment horizontal="center" vertical="center" shrinkToFit="1"/>
    </xf>
    <xf numFmtId="58" fontId="17" fillId="2" borderId="14" xfId="7" quotePrefix="1" applyNumberFormat="1" applyFont="1" applyFill="1" applyBorder="1" applyAlignment="1">
      <alignment horizontal="center" vertical="center" shrinkToFit="1"/>
    </xf>
    <xf numFmtId="0" fontId="13" fillId="0" borderId="7" xfId="2" applyFont="1" applyBorder="1" applyAlignment="1">
      <alignment vertical="center"/>
    </xf>
    <xf numFmtId="0" fontId="14" fillId="0" borderId="0" xfId="2" applyFont="1" applyProtection="1">
      <protection locked="0"/>
    </xf>
    <xf numFmtId="0" fontId="13" fillId="0" borderId="1" xfId="2" applyFont="1" applyBorder="1" applyAlignment="1" applyProtection="1">
      <alignment vertical="center"/>
      <protection locked="0"/>
    </xf>
    <xf numFmtId="0" fontId="13" fillId="0" borderId="0" xfId="2" applyFont="1" applyAlignment="1">
      <alignment horizontal="center" vertical="center" wrapText="1"/>
    </xf>
    <xf numFmtId="0" fontId="8" fillId="2" borderId="13" xfId="7" applyFont="1" applyFill="1" applyBorder="1" applyAlignment="1">
      <alignment horizontal="center" vertical="center"/>
    </xf>
    <xf numFmtId="0" fontId="31" fillId="0" borderId="1" xfId="7" applyFont="1" applyBorder="1" applyAlignment="1">
      <alignment horizontal="center" vertical="center"/>
    </xf>
    <xf numFmtId="0" fontId="13" fillId="0" borderId="0" xfId="2" applyFont="1" applyAlignment="1" applyProtection="1">
      <alignment horizontal="center" vertical="center" shrinkToFit="1"/>
      <protection locked="0"/>
    </xf>
    <xf numFmtId="0" fontId="13" fillId="0" borderId="0" xfId="2" applyFont="1" applyAlignment="1" applyProtection="1">
      <alignment vertical="center" shrinkToFit="1"/>
      <protection locked="0"/>
    </xf>
    <xf numFmtId="0" fontId="13" fillId="4" borderId="0" xfId="2" applyFont="1" applyFill="1" applyAlignment="1">
      <alignment horizontal="center" vertical="center" textRotation="255"/>
    </xf>
    <xf numFmtId="0" fontId="13" fillId="4" borderId="0" xfId="2" applyFont="1" applyFill="1" applyAlignment="1">
      <alignment vertical="center"/>
    </xf>
    <xf numFmtId="0" fontId="13" fillId="0" borderId="0" xfId="4" applyFont="1">
      <alignment vertical="center"/>
    </xf>
    <xf numFmtId="0" fontId="19" fillId="0" borderId="0" xfId="4" applyFont="1" applyAlignment="1">
      <alignment horizontal="center" vertical="center"/>
    </xf>
    <xf numFmtId="0" fontId="13" fillId="0" borderId="0" xfId="4" applyFont="1" applyAlignment="1">
      <alignment horizontal="left" vertical="center"/>
    </xf>
    <xf numFmtId="0" fontId="19" fillId="0" borderId="0" xfId="4" applyFont="1">
      <alignment vertical="center"/>
    </xf>
    <xf numFmtId="0" fontId="19" fillId="0" borderId="0" xfId="4" applyFont="1" applyAlignment="1">
      <alignment horizontal="center" vertical="center" wrapText="1"/>
    </xf>
    <xf numFmtId="0" fontId="19" fillId="0" borderId="0" xfId="4" applyFont="1" applyAlignment="1">
      <alignment horizontal="left" vertical="center"/>
    </xf>
    <xf numFmtId="0" fontId="19" fillId="0" borderId="0" xfId="2" applyFont="1" applyAlignment="1" applyProtection="1">
      <alignment vertical="center"/>
      <protection locked="0"/>
    </xf>
    <xf numFmtId="0" fontId="31" fillId="0" borderId="0" xfId="0" applyFont="1">
      <alignment vertical="center"/>
    </xf>
    <xf numFmtId="0" fontId="31" fillId="0" borderId="0" xfId="0" applyFont="1" applyAlignment="1">
      <alignment horizontal="center" vertical="center"/>
    </xf>
    <xf numFmtId="0" fontId="13" fillId="0" borderId="0" xfId="0" applyFont="1">
      <alignment vertical="center"/>
    </xf>
    <xf numFmtId="0" fontId="16" fillId="0" borderId="0" xfId="2" applyAlignment="1">
      <alignment vertical="center"/>
    </xf>
    <xf numFmtId="192" fontId="16" fillId="0" borderId="1" xfId="2" applyNumberFormat="1" applyBorder="1" applyAlignment="1">
      <alignment vertical="center"/>
    </xf>
    <xf numFmtId="186" fontId="16" fillId="0" borderId="1" xfId="2" applyNumberFormat="1" applyBorder="1" applyAlignment="1">
      <alignment vertical="center" shrinkToFit="1"/>
    </xf>
    <xf numFmtId="0" fontId="0" fillId="0" borderId="30" xfId="0" applyBorder="1">
      <alignment vertical="center"/>
    </xf>
    <xf numFmtId="0" fontId="0" fillId="0" borderId="31" xfId="0" applyBorder="1">
      <alignment vertical="center"/>
    </xf>
    <xf numFmtId="0" fontId="0" fillId="0" borderId="0" xfId="0" applyAlignment="1">
      <alignment vertical="top"/>
    </xf>
    <xf numFmtId="0" fontId="28" fillId="2" borderId="1" xfId="2" applyFont="1" applyFill="1" applyBorder="1" applyAlignment="1">
      <alignment horizontal="center" vertical="center" wrapText="1"/>
    </xf>
    <xf numFmtId="189" fontId="16" fillId="0" borderId="1" xfId="2" applyNumberFormat="1" applyBorder="1" applyAlignment="1">
      <alignment vertical="center"/>
    </xf>
    <xf numFmtId="0" fontId="0" fillId="0" borderId="0" xfId="0" applyAlignment="1">
      <alignment horizontal="center" vertical="center"/>
    </xf>
    <xf numFmtId="0" fontId="13" fillId="0" borderId="0" xfId="2" applyFont="1" applyAlignment="1" applyProtection="1">
      <alignment horizontal="center"/>
      <protection locked="0"/>
    </xf>
    <xf numFmtId="0" fontId="28" fillId="2" borderId="8" xfId="2" applyFont="1" applyFill="1" applyBorder="1" applyAlignment="1">
      <alignment horizontal="center" vertical="center" wrapText="1"/>
    </xf>
    <xf numFmtId="0" fontId="36" fillId="0" borderId="1" xfId="2" applyFont="1" applyBorder="1" applyAlignment="1" applyProtection="1">
      <alignment horizontal="center" vertical="center" wrapText="1"/>
      <protection locked="0"/>
    </xf>
    <xf numFmtId="191" fontId="16" fillId="0" borderId="1" xfId="2" applyNumberFormat="1" applyBorder="1" applyAlignment="1">
      <alignment vertical="center"/>
    </xf>
    <xf numFmtId="0" fontId="16" fillId="0" borderId="1" xfId="7" applyBorder="1" applyAlignment="1">
      <alignment vertical="center" shrinkToFit="1"/>
    </xf>
    <xf numFmtId="0" fontId="16" fillId="0" borderId="1" xfId="2" applyBorder="1" applyAlignment="1">
      <alignment vertical="center" shrinkToFit="1"/>
    </xf>
    <xf numFmtId="0" fontId="16" fillId="0" borderId="0" xfId="2" applyAlignment="1">
      <alignment horizontal="center" vertical="center"/>
    </xf>
    <xf numFmtId="0" fontId="16" fillId="0" borderId="1" xfId="2" applyBorder="1" applyAlignment="1">
      <alignment vertical="center"/>
    </xf>
    <xf numFmtId="194" fontId="36" fillId="0" borderId="1" xfId="2" applyNumberFormat="1" applyFont="1" applyBorder="1" applyAlignment="1" applyProtection="1">
      <alignment horizontal="center" vertical="center" wrapText="1"/>
      <protection locked="0"/>
    </xf>
    <xf numFmtId="2" fontId="13" fillId="0" borderId="0" xfId="2" applyNumberFormat="1" applyFont="1" applyProtection="1">
      <protection locked="0"/>
    </xf>
    <xf numFmtId="195" fontId="13" fillId="0" borderId="0" xfId="2" applyNumberFormat="1" applyFont="1" applyProtection="1">
      <protection locked="0"/>
    </xf>
    <xf numFmtId="177" fontId="29" fillId="0" borderId="7" xfId="2" applyNumberFormat="1" applyFont="1" applyBorder="1" applyAlignment="1">
      <alignment vertical="center" shrinkToFit="1"/>
    </xf>
    <xf numFmtId="177" fontId="29" fillId="0" borderId="0" xfId="2" applyNumberFormat="1" applyFont="1" applyAlignment="1">
      <alignment vertical="center" shrinkToFit="1"/>
    </xf>
    <xf numFmtId="0" fontId="38" fillId="4" borderId="0" xfId="2" applyFont="1" applyFill="1" applyAlignment="1">
      <alignment vertical="center" shrinkToFit="1"/>
    </xf>
    <xf numFmtId="0" fontId="40" fillId="4" borderId="0" xfId="11" applyFont="1" applyFill="1" applyAlignment="1">
      <alignment vertical="center" shrinkToFit="1"/>
    </xf>
    <xf numFmtId="0" fontId="30" fillId="0" borderId="7" xfId="2" applyFont="1" applyBorder="1" applyAlignment="1">
      <alignment vertical="center"/>
    </xf>
    <xf numFmtId="0" fontId="41" fillId="0" borderId="7" xfId="2" applyFont="1" applyBorder="1" applyAlignment="1">
      <alignment vertical="top" wrapText="1"/>
    </xf>
    <xf numFmtId="0" fontId="30" fillId="0" borderId="7" xfId="2" applyFont="1" applyBorder="1" applyAlignment="1">
      <alignment vertical="top"/>
    </xf>
    <xf numFmtId="0" fontId="28" fillId="2" borderId="2" xfId="2" applyFont="1" applyFill="1" applyBorder="1" applyAlignment="1">
      <alignment horizontal="center" vertical="center" wrapText="1"/>
    </xf>
    <xf numFmtId="0" fontId="16" fillId="0" borderId="1" xfId="7" applyBorder="1" applyAlignment="1">
      <alignment horizontal="center" vertical="center"/>
    </xf>
    <xf numFmtId="0" fontId="8" fillId="0" borderId="1" xfId="2" applyFont="1" applyBorder="1" applyAlignment="1" applyProtection="1">
      <alignment horizontal="center" vertical="center"/>
      <protection locked="0"/>
    </xf>
    <xf numFmtId="0" fontId="8" fillId="0" borderId="0" xfId="2" applyFont="1" applyAlignment="1" applyProtection="1">
      <alignment vertical="center" textRotation="255"/>
      <protection locked="0"/>
    </xf>
    <xf numFmtId="0" fontId="17" fillId="0" borderId="0" xfId="2" applyFont="1" applyAlignment="1" applyProtection="1">
      <alignment vertical="center" textRotation="255"/>
      <protection locked="0"/>
    </xf>
    <xf numFmtId="0" fontId="8" fillId="0" borderId="4" xfId="2" applyFont="1" applyBorder="1" applyAlignment="1" applyProtection="1">
      <alignment vertical="center"/>
      <protection locked="0"/>
    </xf>
    <xf numFmtId="0" fontId="9" fillId="0" borderId="0" xfId="2" applyFont="1" applyAlignment="1" applyProtection="1">
      <alignment vertical="center"/>
      <protection locked="0"/>
    </xf>
    <xf numFmtId="0" fontId="9" fillId="0" borderId="0" xfId="2" applyFont="1" applyAlignment="1" applyProtection="1">
      <alignment vertical="center" wrapText="1"/>
      <protection locked="0"/>
    </xf>
    <xf numFmtId="0" fontId="8" fillId="0" borderId="4" xfId="2" applyFont="1" applyBorder="1" applyProtection="1">
      <protection locked="0"/>
    </xf>
    <xf numFmtId="0" fontId="8" fillId="0" borderId="9"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8" fillId="0" borderId="10" xfId="2" applyFont="1" applyBorder="1" applyProtection="1">
      <protection locked="0"/>
    </xf>
    <xf numFmtId="0" fontId="8" fillId="0" borderId="10" xfId="2" applyFont="1" applyBorder="1" applyAlignment="1" applyProtection="1">
      <alignment vertical="center" wrapText="1"/>
      <protection locked="0"/>
    </xf>
    <xf numFmtId="0" fontId="19" fillId="0" borderId="1" xfId="2" applyFont="1" applyBorder="1" applyAlignment="1" applyProtection="1">
      <alignment vertical="center" wrapText="1"/>
      <protection locked="0"/>
    </xf>
    <xf numFmtId="0" fontId="14" fillId="0" borderId="0" xfId="2" applyFont="1" applyAlignment="1">
      <alignment vertical="center"/>
    </xf>
    <xf numFmtId="0" fontId="13" fillId="0" borderId="12" xfId="2" applyFont="1" applyBorder="1" applyProtection="1">
      <protection locked="0"/>
    </xf>
    <xf numFmtId="0" fontId="8" fillId="0" borderId="0" xfId="2" applyFont="1" applyAlignment="1">
      <alignment vertical="center"/>
    </xf>
    <xf numFmtId="0" fontId="43" fillId="2" borderId="1" xfId="2" applyFont="1" applyFill="1" applyBorder="1" applyAlignment="1">
      <alignment horizontal="center" vertical="center" wrapText="1" shrinkToFit="1"/>
    </xf>
    <xf numFmtId="186" fontId="16" fillId="0" borderId="1" xfId="7" applyNumberFormat="1" applyBorder="1" applyAlignment="1">
      <alignment horizontal="right" vertical="center" shrinkToFit="1"/>
    </xf>
    <xf numFmtId="187" fontId="16" fillId="0" borderId="1" xfId="7" applyNumberFormat="1" applyBorder="1" applyAlignment="1">
      <alignment horizontal="center" vertical="center"/>
    </xf>
    <xf numFmtId="0" fontId="13" fillId="0" borderId="0" xfId="4" applyFont="1" applyAlignment="1">
      <alignment horizontal="center" vertical="center"/>
    </xf>
    <xf numFmtId="190" fontId="36" fillId="0" borderId="1" xfId="2" applyNumberFormat="1" applyFont="1" applyBorder="1" applyAlignment="1" applyProtection="1">
      <alignment horizontal="right" vertical="center" shrinkToFit="1"/>
      <protection locked="0"/>
    </xf>
    <xf numFmtId="190" fontId="36" fillId="0" borderId="2" xfId="2" applyNumberFormat="1" applyFont="1" applyBorder="1" applyAlignment="1" applyProtection="1">
      <alignment horizontal="right" vertical="center" shrinkToFit="1"/>
      <protection locked="0"/>
    </xf>
    <xf numFmtId="0" fontId="44" fillId="0" borderId="0" xfId="0" applyFont="1">
      <alignment vertical="center"/>
    </xf>
    <xf numFmtId="0" fontId="42" fillId="0" borderId="0" xfId="0" applyFont="1">
      <alignment vertical="center"/>
    </xf>
    <xf numFmtId="0" fontId="14" fillId="0" borderId="0" xfId="0" applyFont="1">
      <alignment vertical="center"/>
    </xf>
    <xf numFmtId="0" fontId="19" fillId="0" borderId="0" xfId="0" applyFont="1">
      <alignment vertical="center"/>
    </xf>
    <xf numFmtId="0" fontId="45" fillId="0" borderId="0" xfId="0" applyFont="1">
      <alignment vertical="center"/>
    </xf>
    <xf numFmtId="0" fontId="28" fillId="0" borderId="0" xfId="0" applyFont="1">
      <alignment vertical="center"/>
    </xf>
    <xf numFmtId="0" fontId="13" fillId="0" borderId="1" xfId="4" applyFont="1" applyBorder="1" applyAlignment="1">
      <alignment horizontal="center" vertical="center"/>
    </xf>
    <xf numFmtId="177" fontId="29"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23" fillId="0" borderId="64" xfId="0" applyFont="1" applyBorder="1" applyAlignment="1">
      <alignment horizontal="center" vertical="center" shrinkToFit="1"/>
    </xf>
    <xf numFmtId="0" fontId="23" fillId="0" borderId="0" xfId="0" applyFont="1" applyAlignment="1">
      <alignment horizontal="center" vertical="center" shrinkToFit="1"/>
    </xf>
    <xf numFmtId="0" fontId="23" fillId="0" borderId="33" xfId="0" applyFont="1" applyBorder="1" applyAlignment="1">
      <alignment horizontal="center" vertical="center" shrinkToFit="1"/>
    </xf>
    <xf numFmtId="0" fontId="23" fillId="0" borderId="34" xfId="0" applyFont="1" applyBorder="1" applyAlignment="1">
      <alignment horizontal="center" vertical="center" shrinkToFit="1"/>
    </xf>
    <xf numFmtId="0" fontId="23" fillId="7" borderId="25" xfId="0" applyFont="1" applyFill="1" applyBorder="1" applyAlignment="1">
      <alignment horizontal="center" vertical="center" shrinkToFit="1"/>
    </xf>
    <xf numFmtId="0" fontId="23"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186" fontId="16" fillId="0" borderId="0" xfId="2" applyNumberFormat="1" applyAlignment="1">
      <alignment horizontal="center" vertical="center" shrinkToFit="1"/>
    </xf>
    <xf numFmtId="186" fontId="16" fillId="0" borderId="0" xfId="2" applyNumberFormat="1" applyAlignment="1">
      <alignment vertical="center" shrinkToFit="1"/>
    </xf>
    <xf numFmtId="190" fontId="16" fillId="0" borderId="0" xfId="2" applyNumberFormat="1" applyAlignment="1">
      <alignment vertical="center" shrinkToFit="1"/>
    </xf>
    <xf numFmtId="191" fontId="16" fillId="0" borderId="0" xfId="2" applyNumberFormat="1" applyAlignment="1">
      <alignment vertical="center" shrinkToFit="1"/>
    </xf>
    <xf numFmtId="191" fontId="16" fillId="0" borderId="0" xfId="2" applyNumberFormat="1" applyAlignment="1">
      <alignment vertical="center"/>
    </xf>
    <xf numFmtId="0" fontId="48" fillId="0" borderId="0" xfId="2" applyFont="1" applyAlignment="1">
      <alignment vertical="center"/>
    </xf>
    <xf numFmtId="0" fontId="51" fillId="2" borderId="14" xfId="2" applyFont="1" applyFill="1" applyBorder="1" applyAlignment="1">
      <alignment vertical="center" textRotation="255" wrapText="1" shrinkToFit="1"/>
    </xf>
    <xf numFmtId="0" fontId="49" fillId="0" borderId="1" xfId="2" applyFont="1" applyBorder="1" applyAlignment="1" applyProtection="1">
      <alignment vertical="center" shrinkToFit="1"/>
      <protection locked="0"/>
    </xf>
    <xf numFmtId="0" fontId="49" fillId="2" borderId="14" xfId="2" applyFont="1" applyFill="1" applyBorder="1" applyAlignment="1">
      <alignment vertical="center"/>
    </xf>
    <xf numFmtId="0" fontId="49" fillId="2" borderId="14" xfId="2" applyFont="1" applyFill="1" applyBorder="1" applyAlignment="1">
      <alignment horizontal="center" vertical="center"/>
    </xf>
    <xf numFmtId="0" fontId="49" fillId="0" borderId="6" xfId="2" applyFont="1" applyBorder="1" applyAlignment="1" applyProtection="1">
      <alignment horizontal="center" vertical="center"/>
      <protection locked="0"/>
    </xf>
    <xf numFmtId="0" fontId="49" fillId="0" borderId="7" xfId="2" applyFont="1" applyBorder="1" applyAlignment="1">
      <alignment horizontal="center" vertical="center"/>
    </xf>
    <xf numFmtId="0" fontId="51" fillId="0" borderId="2" xfId="2" applyFont="1" applyBorder="1" applyAlignment="1" applyProtection="1">
      <alignment horizontal="center" vertical="center" wrapText="1" shrinkToFit="1"/>
      <protection locked="0"/>
    </xf>
    <xf numFmtId="0" fontId="49" fillId="0" borderId="9" xfId="2" applyFont="1" applyBorder="1" applyAlignment="1" applyProtection="1">
      <alignment horizontal="center" vertical="center" shrinkToFit="1"/>
      <protection locked="0"/>
    </xf>
    <xf numFmtId="0" fontId="49" fillId="0" borderId="10" xfId="2" applyFont="1" applyBorder="1" applyAlignment="1">
      <alignment horizontal="center" vertical="center"/>
    </xf>
    <xf numFmtId="0" fontId="49" fillId="0" borderId="1" xfId="2" applyFont="1" applyBorder="1" applyAlignment="1" applyProtection="1">
      <alignment vertical="center"/>
      <protection locked="0"/>
    </xf>
    <xf numFmtId="0" fontId="49" fillId="2" borderId="2" xfId="2" applyFont="1" applyFill="1" applyBorder="1" applyAlignment="1">
      <alignment horizontal="centerContinuous" vertical="center"/>
    </xf>
    <xf numFmtId="0" fontId="49" fillId="2" borderId="8" xfId="2" applyFont="1" applyFill="1" applyBorder="1" applyAlignment="1">
      <alignment horizontal="centerContinuous" vertical="center"/>
    </xf>
    <xf numFmtId="0" fontId="49" fillId="2" borderId="15" xfId="2" applyFont="1" applyFill="1" applyBorder="1" applyAlignment="1">
      <alignment vertical="center"/>
    </xf>
    <xf numFmtId="0" fontId="49" fillId="2" borderId="3" xfId="2" applyFont="1" applyFill="1" applyBorder="1" applyAlignment="1">
      <alignment horizontal="centerContinuous" vertical="center"/>
    </xf>
    <xf numFmtId="0" fontId="49" fillId="0" borderId="0" xfId="2" applyFont="1" applyAlignment="1">
      <alignment vertical="center"/>
    </xf>
    <xf numFmtId="0" fontId="49" fillId="0" borderId="0" xfId="2" applyFont="1" applyAlignment="1">
      <alignment horizontal="center" vertical="center"/>
    </xf>
    <xf numFmtId="0" fontId="49" fillId="4" borderId="10" xfId="2" applyFont="1" applyFill="1" applyBorder="1" applyAlignment="1">
      <alignment vertical="center" shrinkToFit="1"/>
    </xf>
    <xf numFmtId="176" fontId="49" fillId="2" borderId="1" xfId="2" applyNumberFormat="1" applyFont="1" applyFill="1" applyBorder="1" applyAlignment="1">
      <alignment horizontal="center" vertical="center" shrinkToFit="1"/>
    </xf>
    <xf numFmtId="198" fontId="49" fillId="0" borderId="3" xfId="2" applyNumberFormat="1" applyFont="1" applyBorder="1" applyAlignment="1">
      <alignment horizontal="center" vertical="center" shrinkToFit="1"/>
    </xf>
    <xf numFmtId="176" fontId="49" fillId="0" borderId="1" xfId="2" applyNumberFormat="1" applyFont="1" applyBorder="1" applyAlignment="1">
      <alignment horizontal="center" vertical="center" shrinkToFit="1"/>
    </xf>
    <xf numFmtId="176" fontId="49" fillId="0" borderId="14" xfId="2" applyNumberFormat="1" applyFont="1" applyBorder="1" applyAlignment="1">
      <alignment horizontal="center" vertical="center" shrinkToFit="1"/>
    </xf>
    <xf numFmtId="0" fontId="49" fillId="0" borderId="7" xfId="2" applyFont="1" applyBorder="1" applyAlignment="1">
      <alignment vertical="center" wrapText="1" shrinkToFit="1"/>
    </xf>
    <xf numFmtId="196" fontId="50" fillId="0" borderId="7" xfId="10" applyNumberFormat="1" applyFont="1" applyBorder="1" applyAlignment="1" applyProtection="1">
      <alignment vertical="center" shrinkToFit="1"/>
      <protection locked="0"/>
    </xf>
    <xf numFmtId="196" fontId="50" fillId="0" borderId="5" xfId="10" applyNumberFormat="1" applyFont="1" applyBorder="1" applyAlignment="1" applyProtection="1">
      <alignment vertical="center" shrinkToFit="1"/>
      <protection locked="0"/>
    </xf>
    <xf numFmtId="0" fontId="49" fillId="0" borderId="0" xfId="2" applyFont="1" applyAlignment="1">
      <alignment vertical="center" wrapText="1" shrinkToFit="1"/>
    </xf>
    <xf numFmtId="0" fontId="53" fillId="2" borderId="1" xfId="2" applyFont="1" applyFill="1" applyBorder="1" applyAlignment="1" applyProtection="1">
      <alignment horizontal="center" vertical="center" wrapText="1"/>
      <protection locked="0"/>
    </xf>
    <xf numFmtId="0" fontId="54" fillId="2" borderId="1" xfId="2" applyFont="1" applyFill="1" applyBorder="1" applyAlignment="1" applyProtection="1">
      <alignment horizontal="center" vertical="center"/>
      <protection locked="0"/>
    </xf>
    <xf numFmtId="0" fontId="52" fillId="0" borderId="0" xfId="2" applyFont="1" applyAlignment="1" applyProtection="1">
      <alignment vertical="center"/>
      <protection locked="0"/>
    </xf>
    <xf numFmtId="0" fontId="49" fillId="0" borderId="0" xfId="2" applyFont="1" applyAlignment="1" applyProtection="1">
      <alignment vertical="center"/>
      <protection locked="0"/>
    </xf>
    <xf numFmtId="0" fontId="47" fillId="0" borderId="0" xfId="2" applyFont="1" applyAlignment="1" applyProtection="1">
      <alignment vertical="center" wrapText="1"/>
      <protection locked="0"/>
    </xf>
    <xf numFmtId="197" fontId="50" fillId="0" borderId="4" xfId="10" applyNumberFormat="1" applyFont="1" applyBorder="1" applyAlignment="1" applyProtection="1">
      <alignment vertical="center" shrinkToFit="1"/>
      <protection locked="0"/>
    </xf>
    <xf numFmtId="197" fontId="50" fillId="0" borderId="0" xfId="10" applyNumberFormat="1" applyFont="1" applyAlignment="1" applyProtection="1">
      <alignment vertical="center" shrinkToFit="1"/>
      <protection locked="0"/>
    </xf>
    <xf numFmtId="0" fontId="49" fillId="0" borderId="0" xfId="2" applyFont="1" applyAlignment="1" applyProtection="1">
      <alignment vertical="top"/>
      <protection locked="0"/>
    </xf>
    <xf numFmtId="0" fontId="49" fillId="0" borderId="4" xfId="2" applyFont="1" applyBorder="1" applyAlignment="1" applyProtection="1">
      <alignment vertical="top"/>
      <protection locked="0"/>
    </xf>
    <xf numFmtId="0" fontId="49" fillId="0" borderId="0" xfId="2" applyFont="1" applyAlignment="1" applyProtection="1">
      <alignment vertical="center" textRotation="255"/>
      <protection locked="0"/>
    </xf>
    <xf numFmtId="0" fontId="49" fillId="0" borderId="4" xfId="2" applyFont="1" applyBorder="1" applyAlignment="1" applyProtection="1">
      <alignment vertical="center"/>
      <protection locked="0"/>
    </xf>
    <xf numFmtId="0" fontId="49" fillId="0" borderId="0" xfId="2" applyFont="1" applyProtection="1">
      <protection locked="0"/>
    </xf>
    <xf numFmtId="0" fontId="49" fillId="0" borderId="0" xfId="2" applyFont="1" applyAlignment="1" applyProtection="1">
      <alignment vertical="center" wrapText="1"/>
      <protection locked="0"/>
    </xf>
    <xf numFmtId="0" fontId="49" fillId="0" borderId="4" xfId="2" applyFont="1" applyBorder="1" applyAlignment="1" applyProtection="1">
      <alignment vertical="center" wrapText="1"/>
      <protection locked="0"/>
    </xf>
    <xf numFmtId="0" fontId="49" fillId="0" borderId="10" xfId="2" applyFont="1" applyBorder="1" applyAlignment="1" applyProtection="1">
      <alignment vertical="center"/>
      <protection locked="0"/>
    </xf>
    <xf numFmtId="0" fontId="56" fillId="0" borderId="10" xfId="2" applyFont="1" applyBorder="1" applyAlignment="1" applyProtection="1">
      <alignment vertical="center"/>
      <protection locked="0"/>
    </xf>
    <xf numFmtId="0" fontId="49" fillId="0" borderId="10" xfId="2" applyFont="1" applyBorder="1" applyProtection="1">
      <protection locked="0"/>
    </xf>
    <xf numFmtId="0" fontId="49" fillId="0" borderId="11" xfId="2" applyFont="1" applyBorder="1" applyAlignment="1" applyProtection="1">
      <alignment vertical="center"/>
      <protection locked="0"/>
    </xf>
    <xf numFmtId="0" fontId="47" fillId="2" borderId="2" xfId="2" applyFont="1" applyFill="1" applyBorder="1" applyAlignment="1">
      <alignment horizontal="center" vertical="center" wrapText="1"/>
    </xf>
    <xf numFmtId="176" fontId="49" fillId="0" borderId="2" xfId="2" applyNumberFormat="1" applyFont="1" applyBorder="1" applyAlignment="1">
      <alignment horizontal="center" vertical="center" wrapText="1"/>
    </xf>
    <xf numFmtId="0" fontId="47" fillId="2" borderId="1" xfId="2" applyFont="1" applyFill="1" applyBorder="1" applyAlignment="1">
      <alignment horizontal="center" vertical="center" wrapText="1"/>
    </xf>
    <xf numFmtId="193" fontId="49" fillId="0" borderId="1" xfId="2" applyNumberFormat="1" applyFont="1" applyBorder="1" applyAlignment="1" applyProtection="1">
      <alignment horizontal="center" vertical="center" shrinkToFit="1"/>
      <protection locked="0"/>
    </xf>
    <xf numFmtId="0" fontId="48" fillId="0" borderId="0" xfId="4" applyFont="1">
      <alignment vertical="center"/>
    </xf>
    <xf numFmtId="0" fontId="49" fillId="0" borderId="0" xfId="4" applyFont="1">
      <alignment vertical="center"/>
    </xf>
    <xf numFmtId="178" fontId="47" fillId="0" borderId="3" xfId="4" applyNumberFormat="1" applyFont="1" applyBorder="1" applyAlignment="1">
      <alignment horizontal="center" vertical="center" shrinkToFit="1"/>
    </xf>
    <xf numFmtId="178" fontId="47" fillId="0" borderId="8" xfId="4" applyNumberFormat="1" applyFont="1" applyBorder="1" applyAlignment="1">
      <alignment horizontal="center" vertical="center" shrinkToFit="1"/>
    </xf>
    <xf numFmtId="0" fontId="47" fillId="0" borderId="0" xfId="4" applyFont="1" applyAlignment="1">
      <alignment horizontal="center" vertical="center"/>
    </xf>
    <xf numFmtId="0" fontId="57" fillId="0" borderId="0" xfId="2" applyFont="1" applyAlignment="1">
      <alignment vertical="center"/>
    </xf>
    <xf numFmtId="0" fontId="49" fillId="0" borderId="1" xfId="4" applyFont="1" applyBorder="1" applyAlignment="1">
      <alignment horizontal="center" vertical="center"/>
    </xf>
    <xf numFmtId="0" fontId="3" fillId="0" borderId="0" xfId="13">
      <alignment vertical="center"/>
    </xf>
    <xf numFmtId="0" fontId="0" fillId="0" borderId="0" xfId="13" applyFont="1">
      <alignment vertical="center"/>
    </xf>
    <xf numFmtId="0" fontId="2" fillId="0" borderId="0" xfId="13" applyFont="1">
      <alignment vertical="center"/>
    </xf>
    <xf numFmtId="0" fontId="0" fillId="0" borderId="0" xfId="0" applyAlignment="1">
      <alignment horizontal="left" vertical="center" wrapText="1"/>
    </xf>
    <xf numFmtId="0" fontId="0" fillId="0" borderId="0" xfId="0" applyAlignment="1">
      <alignment vertical="top" wrapText="1"/>
    </xf>
    <xf numFmtId="0" fontId="49" fillId="2" borderId="2" xfId="2" applyFont="1" applyFill="1" applyBorder="1" applyAlignment="1">
      <alignment horizontal="center" vertical="center" shrinkToFit="1"/>
    </xf>
    <xf numFmtId="0" fontId="49" fillId="0" borderId="2" xfId="2" applyFont="1" applyBorder="1" applyAlignment="1" applyProtection="1">
      <alignment horizontal="center" vertical="center"/>
      <protection locked="0"/>
    </xf>
    <xf numFmtId="0" fontId="49" fillId="0" borderId="1" xfId="2" applyFont="1" applyBorder="1" applyAlignment="1" applyProtection="1">
      <alignment horizontal="center" vertical="center" shrinkToFit="1"/>
      <protection locked="0"/>
    </xf>
    <xf numFmtId="0" fontId="49" fillId="0" borderId="3" xfId="2" applyFont="1" applyBorder="1" applyAlignment="1">
      <alignment horizontal="center" vertical="center" shrinkToFit="1"/>
    </xf>
    <xf numFmtId="0" fontId="49" fillId="2" borderId="9"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lignment horizontal="center" vertical="center" shrinkToFit="1"/>
    </xf>
    <xf numFmtId="0" fontId="49" fillId="0" borderId="8" xfId="2" applyFont="1" applyBorder="1" applyAlignment="1">
      <alignment horizontal="center" vertical="center" shrinkToFit="1"/>
    </xf>
    <xf numFmtId="0" fontId="49" fillId="2" borderId="14" xfId="2" applyFont="1" applyFill="1" applyBorder="1" applyAlignment="1">
      <alignment horizontal="center" vertical="center" shrinkToFit="1"/>
    </xf>
    <xf numFmtId="0" fontId="49" fillId="2" borderId="1" xfId="2" applyFont="1" applyFill="1" applyBorder="1" applyAlignment="1">
      <alignment horizontal="center" vertical="center" shrinkToFit="1"/>
    </xf>
    <xf numFmtId="0" fontId="49" fillId="0" borderId="5" xfId="2" applyFont="1" applyBorder="1" applyAlignment="1">
      <alignment horizontal="center" vertical="center" shrinkToFit="1"/>
    </xf>
    <xf numFmtId="0" fontId="49" fillId="0" borderId="11" xfId="2" applyFont="1" applyBorder="1" applyAlignment="1">
      <alignment horizontal="center" vertical="center" shrinkToFit="1"/>
    </xf>
    <xf numFmtId="0" fontId="49" fillId="2" borderId="1" xfId="2" applyFont="1" applyFill="1" applyBorder="1" applyAlignment="1" applyProtection="1">
      <alignment horizontal="center" vertical="center"/>
      <protection locked="0"/>
    </xf>
    <xf numFmtId="0" fontId="49" fillId="0" borderId="1" xfId="2" applyFont="1" applyBorder="1" applyAlignment="1" applyProtection="1">
      <alignment horizontal="center" vertical="center"/>
      <protection locked="0"/>
    </xf>
    <xf numFmtId="0" fontId="49" fillId="0" borderId="2" xfId="2" applyFont="1" applyBorder="1" applyAlignment="1" applyProtection="1">
      <alignment horizontal="center" vertical="center" shrinkToFit="1"/>
      <protection locked="0"/>
    </xf>
    <xf numFmtId="0" fontId="49" fillId="0" borderId="3" xfId="2" applyFont="1" applyBorder="1" applyAlignment="1">
      <alignment horizontal="center" vertical="center"/>
    </xf>
    <xf numFmtId="0" fontId="49" fillId="0" borderId="8" xfId="2" applyFont="1" applyBorder="1" applyAlignment="1">
      <alignment horizontal="center" vertical="center"/>
    </xf>
    <xf numFmtId="176" fontId="49" fillId="2" borderId="14" xfId="2" applyNumberFormat="1" applyFont="1" applyFill="1" applyBorder="1" applyAlignment="1">
      <alignment horizontal="center" vertical="center" shrinkToFit="1"/>
    </xf>
    <xf numFmtId="0" fontId="49" fillId="2" borderId="1" xfId="2" applyFont="1" applyFill="1" applyBorder="1" applyAlignment="1">
      <alignment horizontal="center" vertical="center" wrapText="1"/>
    </xf>
    <xf numFmtId="0" fontId="49" fillId="2" borderId="13" xfId="2" applyFont="1" applyFill="1" applyBorder="1" applyAlignment="1">
      <alignment horizontal="center" vertical="center"/>
    </xf>
    <xf numFmtId="0" fontId="49" fillId="2" borderId="12" xfId="2" applyFont="1" applyFill="1" applyBorder="1" applyAlignment="1">
      <alignment horizontal="center" vertical="center" wrapText="1"/>
    </xf>
    <xf numFmtId="0" fontId="49" fillId="2" borderId="1" xfId="2" applyFont="1" applyFill="1" applyBorder="1" applyAlignment="1">
      <alignment horizontal="center" vertical="center"/>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13" fillId="0" borderId="8" xfId="2" applyFont="1" applyBorder="1" applyAlignment="1" applyProtection="1">
      <alignment horizontal="center" vertical="center"/>
      <protection locked="0"/>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178" fontId="19" fillId="0" borderId="0" xfId="4" applyNumberFormat="1" applyFont="1" applyAlignment="1">
      <alignment horizontal="center" vertical="center" shrinkToFit="1"/>
    </xf>
    <xf numFmtId="0" fontId="49" fillId="3" borderId="1" xfId="4" applyFont="1" applyFill="1" applyBorder="1" applyAlignment="1">
      <alignment horizontal="center" vertical="center"/>
    </xf>
    <xf numFmtId="0" fontId="13" fillId="3" borderId="1" xfId="4" applyFont="1" applyFill="1" applyBorder="1" applyAlignment="1">
      <alignment horizontal="center" vertical="center"/>
    </xf>
    <xf numFmtId="0" fontId="13" fillId="0" borderId="1" xfId="2" applyFont="1" applyBorder="1" applyAlignment="1" applyProtection="1">
      <alignment horizontal="center" vertical="center" shrinkToFit="1"/>
      <protection locked="0"/>
    </xf>
    <xf numFmtId="0" fontId="19" fillId="2" borderId="1" xfId="5" applyFont="1" applyFill="1" applyBorder="1" applyAlignment="1">
      <alignment horizontal="center" vertical="center"/>
    </xf>
    <xf numFmtId="0" fontId="13" fillId="0" borderId="0" xfId="2" applyFont="1" applyAlignment="1">
      <alignment horizontal="center" vertical="center"/>
    </xf>
    <xf numFmtId="0" fontId="29" fillId="0" borderId="0" xfId="2" applyFont="1" applyAlignment="1" applyProtection="1">
      <alignment horizontal="center"/>
      <protection locked="0"/>
    </xf>
    <xf numFmtId="0" fontId="19" fillId="0" borderId="0" xfId="2" applyFont="1" applyAlignment="1" applyProtection="1">
      <alignment horizontal="left" vertical="center" shrinkToFit="1"/>
      <protection locked="0"/>
    </xf>
    <xf numFmtId="0" fontId="13" fillId="0" borderId="0" xfId="2" applyFont="1" applyAlignment="1">
      <alignment vertical="center"/>
    </xf>
    <xf numFmtId="202" fontId="13" fillId="0" borderId="0" xfId="2" applyNumberFormat="1" applyFont="1" applyProtection="1">
      <protection locked="0"/>
    </xf>
    <xf numFmtId="0" fontId="49" fillId="0" borderId="6" xfId="2" applyFont="1" applyBorder="1" applyAlignment="1" applyProtection="1">
      <alignment horizontal="center" vertical="center" shrinkToFit="1"/>
      <protection locked="0"/>
    </xf>
    <xf numFmtId="0" fontId="61" fillId="0" borderId="1" xfId="7" applyFont="1" applyBorder="1" applyAlignment="1">
      <alignment horizontal="center" vertical="center"/>
    </xf>
    <xf numFmtId="0" fontId="62" fillId="0" borderId="1" xfId="7" applyFont="1" applyBorder="1" applyAlignment="1">
      <alignment horizontal="center" vertical="center"/>
    </xf>
    <xf numFmtId="14" fontId="49" fillId="0" borderId="7" xfId="2" applyNumberFormat="1" applyFont="1" applyBorder="1" applyAlignment="1">
      <alignment vertical="center" wrapText="1" shrinkToFit="1"/>
    </xf>
    <xf numFmtId="40" fontId="52" fillId="0" borderId="0" xfId="2" applyNumberFormat="1" applyFont="1" applyAlignment="1" applyProtection="1">
      <alignment vertical="center"/>
      <protection locked="0"/>
    </xf>
    <xf numFmtId="40" fontId="49" fillId="0" borderId="0" xfId="2" applyNumberFormat="1" applyFont="1" applyAlignment="1">
      <alignment vertical="center" wrapText="1" shrinkToFit="1"/>
    </xf>
    <xf numFmtId="40" fontId="16" fillId="0" borderId="1" xfId="7" applyNumberFormat="1" applyBorder="1" applyAlignment="1">
      <alignment horizontal="right" vertical="center" shrinkToFit="1"/>
    </xf>
    <xf numFmtId="178" fontId="49" fillId="0" borderId="1" xfId="4" applyNumberFormat="1" applyFont="1" applyBorder="1" applyAlignment="1">
      <alignment horizontal="center" vertical="center"/>
    </xf>
    <xf numFmtId="178" fontId="13" fillId="0" borderId="1" xfId="4" applyNumberFormat="1" applyFont="1" applyBorder="1" applyAlignment="1">
      <alignment horizontal="center" vertical="center"/>
    </xf>
    <xf numFmtId="186" fontId="49" fillId="0" borderId="8" xfId="2" applyNumberFormat="1" applyFont="1" applyBorder="1" applyAlignment="1" applyProtection="1">
      <alignment horizontal="center" vertical="center"/>
      <protection locked="0"/>
    </xf>
    <xf numFmtId="204" fontId="36" fillId="0" borderId="1" xfId="2" applyNumberFormat="1" applyFont="1" applyBorder="1" applyAlignment="1" applyProtection="1">
      <alignment horizontal="center" vertical="center" shrinkToFit="1"/>
      <protection locked="0"/>
    </xf>
    <xf numFmtId="204" fontId="36" fillId="0" borderId="1" xfId="2" applyNumberFormat="1" applyFont="1" applyBorder="1" applyAlignment="1" applyProtection="1">
      <alignment horizontal="right" vertical="center" shrinkToFit="1"/>
      <protection locked="0"/>
    </xf>
    <xf numFmtId="190" fontId="49" fillId="0" borderId="8" xfId="2" applyNumberFormat="1" applyFont="1" applyBorder="1" applyAlignment="1" applyProtection="1">
      <alignment horizontal="center" vertical="center"/>
      <protection locked="0"/>
    </xf>
    <xf numFmtId="0" fontId="46" fillId="0" borderId="0" xfId="15" applyFont="1">
      <alignment vertical="center"/>
    </xf>
    <xf numFmtId="0" fontId="34" fillId="0" borderId="0" xfId="15" applyFont="1" applyAlignment="1">
      <alignment horizontal="left" vertical="center"/>
    </xf>
    <xf numFmtId="0" fontId="13" fillId="0" borderId="0" xfId="15" applyFont="1" applyAlignment="1">
      <alignment horizontal="center" vertical="center"/>
    </xf>
    <xf numFmtId="0" fontId="13" fillId="0" borderId="0" xfId="15" applyFont="1">
      <alignment vertical="center"/>
    </xf>
    <xf numFmtId="0" fontId="13" fillId="0" borderId="7" xfId="15" applyFont="1" applyBorder="1">
      <alignment vertical="center"/>
    </xf>
    <xf numFmtId="0" fontId="19" fillId="0" borderId="0" xfId="15" applyFont="1" applyAlignment="1">
      <alignment horizontal="center" vertical="center" wrapText="1"/>
    </xf>
    <xf numFmtId="0" fontId="19" fillId="2" borderId="19" xfId="15" applyFont="1" applyFill="1" applyBorder="1" applyAlignment="1">
      <alignment horizontal="center" vertical="center"/>
    </xf>
    <xf numFmtId="0" fontId="19" fillId="2" borderId="3" xfId="15" applyFont="1" applyFill="1" applyBorder="1" applyAlignment="1">
      <alignment horizontal="center" vertical="center"/>
    </xf>
    <xf numFmtId="0" fontId="19" fillId="2" borderId="8" xfId="15" applyFont="1" applyFill="1" applyBorder="1" applyAlignment="1">
      <alignment horizontal="center" vertical="center"/>
    </xf>
    <xf numFmtId="0" fontId="19" fillId="2" borderId="2" xfId="15" applyFont="1" applyFill="1" applyBorder="1" applyAlignment="1">
      <alignment horizontal="center" vertical="center"/>
    </xf>
    <xf numFmtId="0" fontId="19" fillId="0" borderId="0" xfId="15" applyFont="1" applyAlignment="1">
      <alignment horizontal="center" vertical="center" shrinkToFit="1"/>
    </xf>
    <xf numFmtId="0" fontId="46" fillId="0" borderId="0" xfId="15" applyFont="1" applyAlignment="1">
      <alignment horizontal="center" vertical="center"/>
    </xf>
    <xf numFmtId="0" fontId="19" fillId="2" borderId="26" xfId="15" applyFont="1" applyFill="1" applyBorder="1" applyAlignment="1">
      <alignment horizontal="center" vertical="center"/>
    </xf>
    <xf numFmtId="0" fontId="19" fillId="2" borderId="27" xfId="15" applyFont="1" applyFill="1" applyBorder="1" applyAlignment="1">
      <alignment horizontal="center" vertical="center"/>
    </xf>
    <xf numFmtId="0" fontId="19" fillId="2" borderId="29" xfId="15" applyFont="1" applyFill="1" applyBorder="1" applyAlignment="1">
      <alignment horizontal="center" vertical="center"/>
    </xf>
    <xf numFmtId="0" fontId="19" fillId="2" borderId="45" xfId="15" applyFont="1" applyFill="1" applyBorder="1" applyAlignment="1">
      <alignment horizontal="center" vertical="center"/>
    </xf>
    <xf numFmtId="0" fontId="19" fillId="2" borderId="33" xfId="15" applyFont="1" applyFill="1" applyBorder="1" applyAlignment="1">
      <alignment horizontal="center" vertical="center"/>
    </xf>
    <xf numFmtId="0" fontId="17" fillId="0" borderId="17" xfId="15" applyFont="1" applyBorder="1" applyAlignment="1">
      <alignment horizontal="center" vertical="center" shrinkToFit="1"/>
    </xf>
    <xf numFmtId="2" fontId="17" fillId="0" borderId="1" xfId="15" applyNumberFormat="1" applyFont="1" applyBorder="1" applyAlignment="1">
      <alignment horizontal="center" vertical="center" shrinkToFit="1"/>
    </xf>
    <xf numFmtId="0" fontId="17" fillId="0" borderId="45" xfId="15" applyFont="1" applyBorder="1" applyAlignment="1">
      <alignment horizontal="center" vertical="center" shrinkToFit="1"/>
    </xf>
    <xf numFmtId="0" fontId="17" fillId="0" borderId="26" xfId="15" applyFont="1" applyBorder="1" applyAlignment="1">
      <alignment vertical="center" shrinkToFit="1"/>
    </xf>
    <xf numFmtId="0" fontId="17" fillId="0" borderId="27" xfId="15" applyFont="1" applyBorder="1" applyAlignment="1">
      <alignment vertical="center" shrinkToFit="1"/>
    </xf>
    <xf numFmtId="0" fontId="17" fillId="0" borderId="28" xfId="15" applyFont="1" applyBorder="1" applyAlignment="1">
      <alignment vertical="center" shrinkToFit="1"/>
    </xf>
    <xf numFmtId="0" fontId="17" fillId="0" borderId="44" xfId="15" applyFont="1" applyBorder="1" applyAlignment="1">
      <alignment vertical="center" shrinkToFit="1"/>
    </xf>
    <xf numFmtId="205" fontId="17" fillId="0" borderId="26" xfId="15" applyNumberFormat="1" applyFont="1" applyBorder="1" applyAlignment="1">
      <alignment horizontal="center" vertical="center" shrinkToFit="1"/>
    </xf>
    <xf numFmtId="205" fontId="17" fillId="0" borderId="27" xfId="15" applyNumberFormat="1" applyFont="1" applyBorder="1" applyAlignment="1">
      <alignment horizontal="center" vertical="center" shrinkToFit="1"/>
    </xf>
    <xf numFmtId="205" fontId="17" fillId="0" borderId="8" xfId="15" applyNumberFormat="1" applyFont="1" applyBorder="1" applyAlignment="1">
      <alignment horizontal="center" vertical="center" shrinkToFit="1"/>
    </xf>
    <xf numFmtId="205" fontId="17" fillId="0" borderId="29" xfId="15" applyNumberFormat="1" applyFont="1" applyBorder="1" applyAlignment="1">
      <alignment horizontal="center" vertical="center" shrinkToFit="1"/>
    </xf>
    <xf numFmtId="205" fontId="17" fillId="0" borderId="44" xfId="15" applyNumberFormat="1" applyFont="1" applyBorder="1" applyAlignment="1">
      <alignment horizontal="center" vertical="center" shrinkToFit="1"/>
    </xf>
    <xf numFmtId="205" fontId="17" fillId="0" borderId="16" xfId="15" applyNumberFormat="1" applyFont="1" applyBorder="1" applyAlignment="1">
      <alignment horizontal="center" vertical="center" shrinkToFit="1"/>
    </xf>
    <xf numFmtId="2" fontId="17" fillId="0" borderId="1" xfId="16" applyNumberFormat="1" applyFont="1" applyFill="1" applyBorder="1" applyAlignment="1">
      <alignment horizontal="center" vertical="center" shrinkToFit="1"/>
    </xf>
    <xf numFmtId="0" fontId="17" fillId="0" borderId="3" xfId="15" applyFont="1" applyBorder="1" applyAlignment="1">
      <alignment horizontal="center" vertical="center" shrinkToFit="1"/>
    </xf>
    <xf numFmtId="0" fontId="17" fillId="0" borderId="8" xfId="15" applyFont="1" applyBorder="1" applyAlignment="1">
      <alignment vertical="center" shrinkToFit="1"/>
    </xf>
    <xf numFmtId="0" fontId="17" fillId="0" borderId="29" xfId="15" applyFont="1" applyBorder="1" applyAlignment="1">
      <alignment vertical="center" shrinkToFit="1"/>
    </xf>
    <xf numFmtId="205" fontId="17" fillId="0" borderId="19" xfId="15" applyNumberFormat="1" applyFont="1" applyBorder="1" applyAlignment="1">
      <alignment horizontal="center" vertical="center" shrinkToFit="1"/>
    </xf>
    <xf numFmtId="205" fontId="17" fillId="0" borderId="45" xfId="15" applyNumberFormat="1" applyFont="1" applyBorder="1" applyAlignment="1">
      <alignment horizontal="center" vertical="center" shrinkToFit="1"/>
    </xf>
    <xf numFmtId="205" fontId="17" fillId="0" borderId="3" xfId="15" applyNumberFormat="1" applyFont="1" applyBorder="1" applyAlignment="1">
      <alignment horizontal="center" vertical="center" shrinkToFit="1"/>
    </xf>
    <xf numFmtId="205" fontId="17" fillId="0" borderId="2" xfId="15" applyNumberFormat="1" applyFont="1" applyBorder="1" applyAlignment="1">
      <alignment horizontal="center" vertical="center" shrinkToFit="1"/>
    </xf>
    <xf numFmtId="180" fontId="17" fillId="0" borderId="3" xfId="16" applyNumberFormat="1" applyFont="1" applyFill="1" applyBorder="1" applyAlignment="1">
      <alignment horizontal="center" vertical="center" shrinkToFit="1"/>
    </xf>
    <xf numFmtId="180" fontId="17" fillId="0" borderId="1" xfId="16" applyNumberFormat="1" applyFont="1" applyFill="1" applyBorder="1" applyAlignment="1">
      <alignment horizontal="center" vertical="center" shrinkToFit="1"/>
    </xf>
    <xf numFmtId="186" fontId="17" fillId="0" borderId="19" xfId="15" applyNumberFormat="1" applyFont="1" applyBorder="1" applyAlignment="1">
      <alignment horizontal="center" vertical="center" shrinkToFit="1"/>
    </xf>
    <xf numFmtId="186" fontId="17" fillId="0" borderId="45" xfId="15" applyNumberFormat="1" applyFont="1" applyBorder="1" applyAlignment="1">
      <alignment horizontal="center" vertical="center" shrinkToFit="1"/>
    </xf>
    <xf numFmtId="186" fontId="17" fillId="0" borderId="27" xfId="15" applyNumberFormat="1" applyFont="1" applyBorder="1" applyAlignment="1">
      <alignment horizontal="center" vertical="center" shrinkToFit="1"/>
    </xf>
    <xf numFmtId="186" fontId="17" fillId="0" borderId="3" xfId="15" applyNumberFormat="1" applyFont="1" applyBorder="1" applyAlignment="1">
      <alignment horizontal="center" vertical="center" shrinkToFit="1"/>
    </xf>
    <xf numFmtId="2" fontId="17" fillId="0" borderId="2" xfId="15" applyNumberFormat="1" applyFont="1" applyBorder="1" applyAlignment="1">
      <alignment horizontal="center" vertical="center" shrinkToFit="1"/>
    </xf>
    <xf numFmtId="2" fontId="17" fillId="0" borderId="45" xfId="15" applyNumberFormat="1" applyFont="1" applyBorder="1" applyAlignment="1">
      <alignment horizontal="center" vertical="center" shrinkToFit="1"/>
    </xf>
    <xf numFmtId="2" fontId="17" fillId="0" borderId="27" xfId="15" applyNumberFormat="1" applyFont="1" applyBorder="1" applyAlignment="1">
      <alignment horizontal="center" vertical="center" shrinkToFit="1"/>
    </xf>
    <xf numFmtId="2" fontId="17" fillId="0" borderId="3" xfId="15" applyNumberFormat="1" applyFont="1" applyBorder="1" applyAlignment="1">
      <alignment horizontal="center" vertical="center" shrinkToFit="1"/>
    </xf>
    <xf numFmtId="2" fontId="17" fillId="0" borderId="16" xfId="15" applyNumberFormat="1" applyFont="1" applyBorder="1" applyAlignment="1">
      <alignment horizontal="center" vertical="center" shrinkToFit="1"/>
    </xf>
    <xf numFmtId="0" fontId="17" fillId="0" borderId="1" xfId="15" applyFont="1" applyBorder="1" applyAlignment="1">
      <alignment horizontal="center" vertical="center" shrinkToFit="1"/>
    </xf>
    <xf numFmtId="178" fontId="17" fillId="0" borderId="70" xfId="15" applyNumberFormat="1" applyFont="1" applyBorder="1" applyAlignment="1">
      <alignment horizontal="center" vertical="center" shrinkToFit="1"/>
    </xf>
    <xf numFmtId="0" fontId="17" fillId="0" borderId="71" xfId="15" applyFont="1" applyBorder="1" applyAlignment="1">
      <alignment horizontal="center" vertical="center" shrinkToFit="1"/>
    </xf>
    <xf numFmtId="0" fontId="17" fillId="0" borderId="7" xfId="15" applyFont="1" applyBorder="1" applyAlignment="1">
      <alignment horizontal="center" vertical="center" shrinkToFit="1"/>
    </xf>
    <xf numFmtId="0" fontId="17" fillId="0" borderId="72" xfId="15" applyFont="1" applyBorder="1" applyAlignment="1">
      <alignment vertical="center" shrinkToFit="1"/>
    </xf>
    <xf numFmtId="0" fontId="17" fillId="0" borderId="73" xfId="15" applyFont="1" applyBorder="1" applyAlignment="1">
      <alignment vertical="center" shrinkToFit="1"/>
    </xf>
    <xf numFmtId="0" fontId="17" fillId="0" borderId="5" xfId="15" applyFont="1" applyBorder="1" applyAlignment="1">
      <alignment vertical="center" shrinkToFit="1"/>
    </xf>
    <xf numFmtId="0" fontId="17" fillId="0" borderId="74" xfId="15" applyFont="1" applyBorder="1" applyAlignment="1">
      <alignment vertical="center" shrinkToFit="1"/>
    </xf>
    <xf numFmtId="2" fontId="17" fillId="0" borderId="75" xfId="15" applyNumberFormat="1" applyFont="1" applyBorder="1" applyAlignment="1">
      <alignment horizontal="center" vertical="center" shrinkToFit="1"/>
    </xf>
    <xf numFmtId="2" fontId="17" fillId="0" borderId="76" xfId="15" applyNumberFormat="1" applyFont="1" applyBorder="1" applyAlignment="1">
      <alignment horizontal="center" vertical="center" shrinkToFit="1"/>
    </xf>
    <xf numFmtId="0" fontId="13" fillId="0" borderId="51" xfId="15" applyFont="1" applyBorder="1" applyAlignment="1">
      <alignment vertical="center" shrinkToFit="1"/>
    </xf>
    <xf numFmtId="0" fontId="13" fillId="0" borderId="52" xfId="15" applyFont="1" applyBorder="1" applyAlignment="1">
      <alignment vertical="center" shrinkToFit="1"/>
    </xf>
    <xf numFmtId="0" fontId="13" fillId="0" borderId="57" xfId="15" applyFont="1" applyBorder="1" applyAlignment="1">
      <alignment vertical="center" shrinkToFit="1"/>
    </xf>
    <xf numFmtId="0" fontId="13" fillId="0" borderId="58" xfId="15" applyFont="1" applyBorder="1" applyAlignment="1">
      <alignment vertical="center" shrinkToFit="1"/>
    </xf>
    <xf numFmtId="205" fontId="13" fillId="0" borderId="39" xfId="15" applyNumberFormat="1" applyFont="1" applyBorder="1" applyAlignment="1">
      <alignment horizontal="center" vertical="center" shrinkToFit="1"/>
    </xf>
    <xf numFmtId="205" fontId="13" fillId="0" borderId="46" xfId="15" applyNumberFormat="1" applyFont="1" applyBorder="1" applyAlignment="1">
      <alignment horizontal="center" vertical="center" shrinkToFit="1"/>
    </xf>
    <xf numFmtId="205" fontId="13" fillId="0" borderId="41" xfId="15" applyNumberFormat="1" applyFont="1" applyBorder="1" applyAlignment="1">
      <alignment horizontal="center" vertical="center" shrinkToFit="1"/>
    </xf>
    <xf numFmtId="205" fontId="13" fillId="0" borderId="32" xfId="15" applyNumberFormat="1" applyFont="1" applyBorder="1" applyAlignment="1">
      <alignment horizontal="center" vertical="center" shrinkToFit="1"/>
    </xf>
    <xf numFmtId="2" fontId="13" fillId="0" borderId="38" xfId="15" applyNumberFormat="1" applyFont="1" applyBorder="1" applyAlignment="1">
      <alignment horizontal="center" vertical="center" shrinkToFit="1"/>
    </xf>
    <xf numFmtId="2" fontId="13" fillId="0" borderId="46" xfId="15" applyNumberFormat="1" applyFont="1" applyBorder="1" applyAlignment="1">
      <alignment horizontal="center" vertical="center" shrinkToFit="1"/>
    </xf>
    <xf numFmtId="2" fontId="13" fillId="0" borderId="41" xfId="15" applyNumberFormat="1" applyFont="1" applyBorder="1" applyAlignment="1">
      <alignment horizontal="center" vertical="center" shrinkToFit="1"/>
    </xf>
    <xf numFmtId="2" fontId="13" fillId="0" borderId="32" xfId="15" applyNumberFormat="1" applyFont="1" applyBorder="1" applyAlignment="1">
      <alignment horizontal="center" vertical="center" shrinkToFit="1"/>
    </xf>
    <xf numFmtId="2" fontId="13" fillId="0" borderId="37" xfId="15" applyNumberFormat="1" applyFont="1" applyBorder="1" applyAlignment="1">
      <alignment horizontal="center" vertical="center" shrinkToFit="1"/>
    </xf>
    <xf numFmtId="0" fontId="13" fillId="0" borderId="0" xfId="15" applyFont="1" applyAlignment="1">
      <alignment horizontal="center" vertical="center" shrinkToFit="1"/>
    </xf>
    <xf numFmtId="0" fontId="19" fillId="0" borderId="0" xfId="15" applyFont="1">
      <alignment vertical="center"/>
    </xf>
    <xf numFmtId="0" fontId="49" fillId="2" borderId="2" xfId="2" applyFont="1" applyFill="1" applyBorder="1" applyAlignment="1">
      <alignment horizontal="center" vertical="center"/>
    </xf>
    <xf numFmtId="0" fontId="49" fillId="2" borderId="8" xfId="2" applyFont="1" applyFill="1" applyBorder="1" applyAlignment="1">
      <alignment horizontal="center" vertical="center"/>
    </xf>
    <xf numFmtId="0" fontId="49" fillId="2" borderId="2" xfId="2" applyFont="1" applyFill="1" applyBorder="1" applyAlignment="1">
      <alignment horizontal="center" vertical="center" shrinkToFit="1"/>
    </xf>
    <xf numFmtId="0" fontId="49" fillId="2" borderId="8" xfId="2" applyFont="1" applyFill="1" applyBorder="1" applyAlignment="1">
      <alignment horizontal="center" vertical="center" shrinkToFit="1"/>
    </xf>
    <xf numFmtId="0" fontId="49" fillId="0" borderId="2" xfId="2" applyFont="1" applyBorder="1" applyAlignment="1" applyProtection="1">
      <alignment horizontal="center" vertical="center"/>
      <protection locked="0"/>
    </xf>
    <xf numFmtId="0" fontId="49" fillId="0" borderId="3" xfId="2" applyFont="1" applyBorder="1" applyAlignment="1" applyProtection="1">
      <alignment horizontal="center" vertical="center"/>
      <protection locked="0"/>
    </xf>
    <xf numFmtId="0" fontId="49" fillId="0" borderId="8" xfId="2" applyFont="1" applyBorder="1" applyAlignment="1" applyProtection="1">
      <alignment horizontal="center" vertical="center"/>
      <protection locked="0"/>
    </xf>
    <xf numFmtId="0" fontId="49" fillId="0" borderId="2" xfId="2" applyFont="1" applyBorder="1" applyAlignment="1" applyProtection="1">
      <alignment horizontal="center" vertical="center" shrinkToFit="1"/>
      <protection locked="0"/>
    </xf>
    <xf numFmtId="0" fontId="49" fillId="0" borderId="8" xfId="2" applyFont="1" applyBorder="1" applyAlignment="1" applyProtection="1">
      <alignment horizontal="center" vertical="center" shrinkToFit="1"/>
      <protection locked="0"/>
    </xf>
    <xf numFmtId="0" fontId="49" fillId="2" borderId="3" xfId="2" applyFont="1" applyFill="1" applyBorder="1" applyAlignment="1">
      <alignment horizontal="center" vertical="center" shrinkToFit="1"/>
    </xf>
    <xf numFmtId="0" fontId="49" fillId="0" borderId="1" xfId="2" applyFont="1" applyBorder="1" applyAlignment="1" applyProtection="1">
      <alignment horizontal="center" vertical="center" shrinkToFit="1"/>
      <protection locked="0"/>
    </xf>
    <xf numFmtId="0" fontId="49" fillId="2" borderId="14" xfId="2" applyFont="1" applyFill="1" applyBorder="1" applyAlignment="1">
      <alignment horizontal="center" vertical="center" textRotation="255" shrinkToFit="1"/>
    </xf>
    <xf numFmtId="0" fontId="49" fillId="2" borderId="13" xfId="2" applyFont="1" applyFill="1" applyBorder="1" applyAlignment="1">
      <alignment horizontal="center" vertical="center" textRotation="255" shrinkToFit="1"/>
    </xf>
    <xf numFmtId="0" fontId="49" fillId="2" borderId="15" xfId="2" applyFont="1" applyFill="1" applyBorder="1" applyAlignment="1">
      <alignment horizontal="center" vertical="center" textRotation="255" shrinkToFit="1"/>
    </xf>
    <xf numFmtId="0" fontId="49" fillId="2" borderId="6" xfId="2" applyFont="1" applyFill="1" applyBorder="1" applyAlignment="1">
      <alignment horizontal="center" vertical="center" shrinkToFit="1"/>
    </xf>
    <xf numFmtId="0" fontId="49" fillId="2" borderId="7" xfId="2" applyFont="1" applyFill="1" applyBorder="1" applyAlignment="1">
      <alignment horizontal="center" vertical="center" shrinkToFit="1"/>
    </xf>
    <xf numFmtId="0" fontId="49" fillId="2" borderId="5" xfId="2" applyFont="1" applyFill="1" applyBorder="1" applyAlignment="1">
      <alignment horizontal="center" vertical="center" shrinkToFit="1"/>
    </xf>
    <xf numFmtId="0" fontId="49" fillId="2" borderId="9" xfId="2" applyFont="1" applyFill="1" applyBorder="1" applyAlignment="1">
      <alignment horizontal="center" vertical="center" shrinkToFit="1"/>
    </xf>
    <xf numFmtId="0" fontId="49" fillId="2" borderId="10" xfId="2" applyFont="1" applyFill="1" applyBorder="1" applyAlignment="1">
      <alignment horizontal="center" vertical="center" shrinkToFit="1"/>
    </xf>
    <xf numFmtId="0" fontId="49" fillId="2" borderId="11" xfId="2" applyFont="1" applyFill="1" applyBorder="1" applyAlignment="1">
      <alignment horizontal="center" vertical="center" shrinkToFit="1"/>
    </xf>
    <xf numFmtId="0" fontId="49" fillId="2" borderId="6" xfId="2" applyFont="1" applyFill="1" applyBorder="1" applyAlignment="1">
      <alignment horizontal="center" vertical="center" textRotation="255" wrapText="1" shrinkToFit="1"/>
    </xf>
    <xf numFmtId="0" fontId="49" fillId="2" borderId="5" xfId="2" applyFont="1" applyFill="1" applyBorder="1" applyAlignment="1">
      <alignment horizontal="center" vertical="center" textRotation="255" shrinkToFit="1"/>
    </xf>
    <xf numFmtId="0" fontId="49" fillId="2" borderId="12" xfId="2" applyFont="1" applyFill="1" applyBorder="1" applyAlignment="1">
      <alignment horizontal="center" vertical="center" textRotation="255" shrinkToFit="1"/>
    </xf>
    <xf numFmtId="0" fontId="49" fillId="2" borderId="4" xfId="2" applyFont="1" applyFill="1" applyBorder="1" applyAlignment="1">
      <alignment horizontal="center" vertical="center" textRotation="255" shrinkToFit="1"/>
    </xf>
    <xf numFmtId="0" fontId="49" fillId="2" borderId="9" xfId="2" applyFont="1" applyFill="1" applyBorder="1" applyAlignment="1">
      <alignment horizontal="center" vertical="center" textRotation="255" shrinkToFit="1"/>
    </xf>
    <xf numFmtId="0" fontId="49" fillId="2" borderId="11" xfId="2" applyFont="1" applyFill="1" applyBorder="1" applyAlignment="1">
      <alignment horizontal="center" vertical="center" textRotation="255" shrinkToFit="1"/>
    </xf>
    <xf numFmtId="0" fontId="48" fillId="0" borderId="1" xfId="2" applyFont="1" applyBorder="1" applyAlignment="1">
      <alignment horizontal="center" vertical="center"/>
    </xf>
    <xf numFmtId="0" fontId="49" fillId="0" borderId="3" xfId="2" applyFont="1" applyBorder="1" applyAlignment="1">
      <alignment horizontal="center" vertical="center" shrinkToFit="1"/>
    </xf>
    <xf numFmtId="0" fontId="49" fillId="2" borderId="9" xfId="2" applyFont="1" applyFill="1" applyBorder="1" applyAlignment="1">
      <alignment horizontal="center" vertical="center"/>
    </xf>
    <xf numFmtId="0" fontId="49" fillId="2" borderId="10" xfId="2" applyFont="1" applyFill="1" applyBorder="1" applyAlignment="1">
      <alignment horizontal="center" vertical="center"/>
    </xf>
    <xf numFmtId="0" fontId="49" fillId="2" borderId="11"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lignment horizontal="center" vertical="center" shrinkToFit="1"/>
    </xf>
    <xf numFmtId="0" fontId="49" fillId="0" borderId="8" xfId="2" applyFont="1" applyBorder="1" applyAlignment="1">
      <alignment horizontal="center" vertical="center" shrinkToFit="1"/>
    </xf>
    <xf numFmtId="0" fontId="49" fillId="2" borderId="14" xfId="2" applyFont="1" applyFill="1" applyBorder="1" applyAlignment="1">
      <alignment horizontal="center" vertical="center" textRotation="255"/>
    </xf>
    <xf numFmtId="0" fontId="49" fillId="2" borderId="15" xfId="2" applyFont="1" applyFill="1" applyBorder="1" applyAlignment="1">
      <alignment horizontal="center" vertical="center" textRotation="255"/>
    </xf>
    <xf numFmtId="0" fontId="49" fillId="2" borderId="14" xfId="2" applyFont="1" applyFill="1" applyBorder="1" applyAlignment="1">
      <alignment horizontal="center" vertical="center" shrinkToFit="1"/>
    </xf>
    <xf numFmtId="0" fontId="49" fillId="0" borderId="14" xfId="2" applyFont="1" applyBorder="1" applyAlignment="1">
      <alignment horizontal="left" vertical="center" shrinkToFit="1"/>
    </xf>
    <xf numFmtId="0" fontId="49" fillId="2" borderId="1" xfId="2" applyFont="1" applyFill="1" applyBorder="1" applyAlignment="1">
      <alignment horizontal="center" vertical="center" shrinkToFit="1"/>
    </xf>
    <xf numFmtId="0" fontId="49" fillId="0" borderId="6" xfId="2" applyFont="1" applyBorder="1" applyAlignment="1">
      <alignment horizontal="center" vertical="center" shrinkToFit="1"/>
    </xf>
    <xf numFmtId="0" fontId="49" fillId="0" borderId="7" xfId="2" applyFont="1" applyBorder="1" applyAlignment="1">
      <alignment horizontal="center" vertical="center" shrinkToFit="1"/>
    </xf>
    <xf numFmtId="0" fontId="49" fillId="0" borderId="5" xfId="2" applyFont="1" applyBorder="1" applyAlignment="1">
      <alignment horizontal="center" vertical="center" shrinkToFit="1"/>
    </xf>
    <xf numFmtId="0" fontId="49" fillId="0" borderId="9" xfId="2" applyFont="1" applyBorder="1" applyAlignment="1">
      <alignment horizontal="center" vertical="center" shrinkToFit="1"/>
    </xf>
    <xf numFmtId="0" fontId="49" fillId="0" borderId="10" xfId="2" applyFont="1" applyBorder="1" applyAlignment="1">
      <alignment horizontal="center" vertical="center" shrinkToFit="1"/>
    </xf>
    <xf numFmtId="0" fontId="49" fillId="0" borderId="11" xfId="2" applyFont="1" applyBorder="1" applyAlignment="1">
      <alignment horizontal="center" vertical="center" shrinkToFit="1"/>
    </xf>
    <xf numFmtId="176" fontId="49" fillId="0" borderId="2" xfId="2" applyNumberFormat="1" applyFont="1" applyBorder="1" applyAlignment="1">
      <alignment horizontal="center" vertical="center" shrinkToFit="1"/>
    </xf>
    <xf numFmtId="176" fontId="49" fillId="0" borderId="3" xfId="2" applyNumberFormat="1" applyFont="1" applyBorder="1" applyAlignment="1">
      <alignment horizontal="center" vertical="center" shrinkToFit="1"/>
    </xf>
    <xf numFmtId="176" fontId="49" fillId="0" borderId="8" xfId="2" applyNumberFormat="1" applyFont="1" applyBorder="1" applyAlignment="1">
      <alignment horizontal="center" vertical="center" shrinkToFit="1"/>
    </xf>
    <xf numFmtId="0" fontId="49" fillId="0" borderId="13" xfId="2" applyFont="1" applyBorder="1" applyAlignment="1">
      <alignment horizontal="left" vertical="center" shrinkToFit="1"/>
    </xf>
    <xf numFmtId="4" fontId="49" fillId="0" borderId="1" xfId="2" applyNumberFormat="1" applyFont="1" applyBorder="1" applyAlignment="1">
      <alignment horizontal="center" vertical="center" shrinkToFit="1"/>
    </xf>
    <xf numFmtId="0" fontId="49" fillId="2" borderId="12" xfId="2" applyFont="1" applyFill="1" applyBorder="1" applyAlignment="1">
      <alignment horizontal="center" vertical="center" shrinkToFit="1"/>
    </xf>
    <xf numFmtId="49" fontId="54" fillId="0" borderId="9" xfId="1" applyNumberFormat="1" applyFont="1" applyBorder="1" applyAlignment="1" applyProtection="1">
      <alignment horizontal="center" vertical="center" shrinkToFit="1"/>
      <protection locked="0"/>
    </xf>
    <xf numFmtId="49" fontId="54" fillId="0" borderId="10" xfId="1" applyNumberFormat="1" applyFont="1" applyBorder="1" applyAlignment="1" applyProtection="1">
      <alignment horizontal="center" vertical="center" shrinkToFit="1"/>
      <protection locked="0"/>
    </xf>
    <xf numFmtId="49" fontId="54" fillId="0" borderId="11" xfId="1" applyNumberFormat="1" applyFont="1" applyBorder="1" applyAlignment="1" applyProtection="1">
      <alignment horizontal="center" vertical="center" shrinkToFit="1"/>
      <protection locked="0"/>
    </xf>
    <xf numFmtId="14" fontId="49" fillId="0" borderId="9" xfId="2" applyNumberFormat="1" applyFont="1" applyBorder="1" applyAlignment="1" applyProtection="1">
      <alignment horizontal="center" vertical="center"/>
      <protection locked="0"/>
    </xf>
    <xf numFmtId="14" fontId="49" fillId="0" borderId="11" xfId="2" applyNumberFormat="1" applyFont="1" applyBorder="1" applyAlignment="1" applyProtection="1">
      <alignment horizontal="center" vertical="center"/>
      <protection locked="0"/>
    </xf>
    <xf numFmtId="49" fontId="54" fillId="0" borderId="2" xfId="1" applyNumberFormat="1" applyFont="1" applyBorder="1" applyAlignment="1" applyProtection="1">
      <alignment horizontal="center" vertical="center" shrinkToFit="1"/>
      <protection locked="0"/>
    </xf>
    <xf numFmtId="49" fontId="54" fillId="0" borderId="3" xfId="1" applyNumberFormat="1" applyFont="1" applyBorder="1" applyAlignment="1" applyProtection="1">
      <alignment horizontal="center" vertical="center" shrinkToFit="1"/>
      <protection locked="0"/>
    </xf>
    <xf numFmtId="49" fontId="54" fillId="0" borderId="8" xfId="1" applyNumberFormat="1" applyFont="1" applyBorder="1" applyAlignment="1" applyProtection="1">
      <alignment horizontal="center" vertical="center" shrinkToFit="1"/>
      <protection locked="0"/>
    </xf>
    <xf numFmtId="0" fontId="49" fillId="2" borderId="3" xfId="2" applyFont="1" applyFill="1" applyBorder="1" applyAlignment="1">
      <alignment horizontal="center" vertical="center"/>
    </xf>
    <xf numFmtId="14" fontId="49" fillId="0" borderId="2" xfId="2" applyNumberFormat="1" applyFont="1" applyBorder="1" applyAlignment="1" applyProtection="1">
      <alignment horizontal="center" vertical="center" shrinkToFit="1"/>
      <protection locked="0"/>
    </xf>
    <xf numFmtId="0" fontId="49" fillId="2" borderId="12" xfId="2" applyFont="1" applyFill="1" applyBorder="1" applyAlignment="1">
      <alignment horizontal="center" vertical="center" textRotation="255"/>
    </xf>
    <xf numFmtId="0" fontId="49" fillId="2" borderId="4" xfId="2" applyFont="1" applyFill="1" applyBorder="1" applyAlignment="1">
      <alignment horizontal="center" vertical="center" textRotation="255"/>
    </xf>
    <xf numFmtId="0" fontId="49" fillId="2" borderId="9" xfId="2" applyFont="1" applyFill="1" applyBorder="1" applyAlignment="1">
      <alignment horizontal="center" vertical="center" textRotation="255"/>
    </xf>
    <xf numFmtId="0" fontId="49" fillId="2" borderId="11" xfId="2" applyFont="1" applyFill="1" applyBorder="1" applyAlignment="1">
      <alignment horizontal="center" vertical="center" textRotation="255"/>
    </xf>
    <xf numFmtId="0" fontId="49" fillId="2" borderId="1" xfId="2" applyFont="1" applyFill="1" applyBorder="1" applyAlignment="1" applyProtection="1">
      <alignment horizontal="center" vertical="center"/>
      <protection locked="0"/>
    </xf>
    <xf numFmtId="0" fontId="49" fillId="0" borderId="1" xfId="2" applyFont="1" applyBorder="1" applyAlignment="1">
      <alignment horizontal="center" vertical="center" shrinkToFit="1"/>
    </xf>
    <xf numFmtId="0" fontId="49" fillId="0" borderId="6" xfId="2" applyFont="1" applyBorder="1" applyAlignment="1">
      <alignment horizontal="center" vertical="center" wrapText="1" shrinkToFit="1"/>
    </xf>
    <xf numFmtId="4" fontId="49" fillId="2" borderId="6" xfId="2" applyNumberFormat="1" applyFont="1" applyFill="1" applyBorder="1" applyAlignment="1">
      <alignment horizontal="center" vertical="center" shrinkToFit="1"/>
    </xf>
    <xf numFmtId="4" fontId="49" fillId="2" borderId="5" xfId="2" applyNumberFormat="1" applyFont="1" applyFill="1" applyBorder="1" applyAlignment="1">
      <alignment horizontal="center" vertical="center" shrinkToFit="1"/>
    </xf>
    <xf numFmtId="4" fontId="49" fillId="2" borderId="9" xfId="2" applyNumberFormat="1" applyFont="1" applyFill="1" applyBorder="1" applyAlignment="1">
      <alignment horizontal="center" vertical="center" shrinkToFit="1"/>
    </xf>
    <xf numFmtId="4" fontId="49" fillId="2" borderId="11" xfId="2" applyNumberFormat="1" applyFont="1" applyFill="1" applyBorder="1" applyAlignment="1">
      <alignment horizontal="center" vertical="center" shrinkToFit="1"/>
    </xf>
    <xf numFmtId="176" fontId="49" fillId="0" borderId="6" xfId="2" applyNumberFormat="1" applyFont="1" applyBorder="1" applyAlignment="1">
      <alignment horizontal="center" vertical="center" shrinkToFit="1"/>
    </xf>
    <xf numFmtId="176" fontId="49" fillId="0" borderId="7" xfId="2" applyNumberFormat="1" applyFont="1" applyBorder="1" applyAlignment="1">
      <alignment horizontal="center" vertical="center" shrinkToFit="1"/>
    </xf>
    <xf numFmtId="176" fontId="49" fillId="0" borderId="5" xfId="2" applyNumberFormat="1" applyFont="1" applyBorder="1" applyAlignment="1">
      <alignment horizontal="center" vertical="center" shrinkToFit="1"/>
    </xf>
    <xf numFmtId="176" fontId="49" fillId="0" borderId="9" xfId="2" applyNumberFormat="1" applyFont="1" applyBorder="1" applyAlignment="1">
      <alignment horizontal="center" vertical="center" shrinkToFit="1"/>
    </xf>
    <xf numFmtId="176" fontId="49" fillId="0" borderId="10" xfId="2" applyNumberFormat="1" applyFont="1" applyBorder="1" applyAlignment="1">
      <alignment horizontal="center" vertical="center" shrinkToFit="1"/>
    </xf>
    <xf numFmtId="176" fontId="49" fillId="0" borderId="11" xfId="2" applyNumberFormat="1" applyFont="1" applyBorder="1" applyAlignment="1">
      <alignment horizontal="center" vertical="center" shrinkToFit="1"/>
    </xf>
    <xf numFmtId="0" fontId="49" fillId="2" borderId="6" xfId="2" applyFont="1" applyFill="1" applyBorder="1" applyAlignment="1">
      <alignment horizontal="center" vertical="center"/>
    </xf>
    <xf numFmtId="0" fontId="49" fillId="2" borderId="2" xfId="2" applyFont="1" applyFill="1" applyBorder="1" applyAlignment="1" applyProtection="1">
      <alignment horizontal="center" vertical="center"/>
      <protection locked="0"/>
    </xf>
    <xf numFmtId="0" fontId="49" fillId="2" borderId="3" xfId="2" applyFont="1" applyFill="1" applyBorder="1" applyAlignment="1" applyProtection="1">
      <alignment horizontal="center" vertical="center"/>
      <protection locked="0"/>
    </xf>
    <xf numFmtId="0" fontId="49" fillId="0" borderId="1" xfId="2" applyFont="1" applyBorder="1" applyAlignment="1" applyProtection="1">
      <alignment horizontal="center" vertical="center"/>
      <protection locked="0"/>
    </xf>
    <xf numFmtId="185" fontId="49" fillId="0" borderId="15" xfId="2" applyNumberFormat="1" applyFont="1" applyBorder="1" applyAlignment="1" applyProtection="1">
      <alignment horizontal="center" vertical="center"/>
      <protection locked="0"/>
    </xf>
    <xf numFmtId="0" fontId="49" fillId="2" borderId="6" xfId="2" applyFont="1" applyFill="1" applyBorder="1" applyAlignment="1">
      <alignment horizontal="center" vertical="center" textRotation="255"/>
    </xf>
    <xf numFmtId="0" fontId="49" fillId="2" borderId="5" xfId="2" applyFont="1" applyFill="1" applyBorder="1" applyAlignment="1">
      <alignment horizontal="center" vertical="center" textRotation="255"/>
    </xf>
    <xf numFmtId="0" fontId="49" fillId="0" borderId="13" xfId="2" applyFont="1" applyBorder="1" applyAlignment="1" applyProtection="1">
      <alignment horizontal="center" vertical="center"/>
      <protection locked="0"/>
    </xf>
    <xf numFmtId="0" fontId="49" fillId="2" borderId="13" xfId="2" applyFont="1" applyFill="1" applyBorder="1" applyAlignment="1">
      <alignment horizontal="center" vertical="center" textRotation="255"/>
    </xf>
    <xf numFmtId="0" fontId="49" fillId="0" borderId="14" xfId="2" applyFont="1" applyBorder="1" applyAlignment="1" applyProtection="1">
      <alignment horizontal="center" vertical="center"/>
      <protection locked="0"/>
    </xf>
    <xf numFmtId="0" fontId="49" fillId="2" borderId="7" xfId="2" applyFont="1" applyFill="1" applyBorder="1" applyAlignment="1">
      <alignment horizontal="center" vertical="center"/>
    </xf>
    <xf numFmtId="0" fontId="49" fillId="2" borderId="5" xfId="2" applyFont="1" applyFill="1" applyBorder="1" applyAlignment="1">
      <alignment horizontal="center" vertical="center"/>
    </xf>
    <xf numFmtId="0" fontId="49" fillId="2" borderId="2" xfId="2" applyFont="1" applyFill="1" applyBorder="1" applyAlignment="1">
      <alignment horizontal="center" vertical="center" justifyLastLine="1" shrinkToFit="1"/>
    </xf>
    <xf numFmtId="0" fontId="49" fillId="2" borderId="3" xfId="2" applyFont="1" applyFill="1" applyBorder="1" applyAlignment="1">
      <alignment horizontal="center" vertical="center" justifyLastLine="1" shrinkToFit="1"/>
    </xf>
    <xf numFmtId="0" fontId="49" fillId="2" borderId="8" xfId="2" applyFont="1" applyFill="1" applyBorder="1" applyAlignment="1">
      <alignment horizontal="center" vertical="center" justifyLastLine="1" shrinkToFit="1"/>
    </xf>
    <xf numFmtId="180" fontId="49" fillId="0" borderId="2" xfId="14" applyNumberFormat="1" applyFont="1" applyBorder="1" applyAlignment="1" applyProtection="1">
      <alignment horizontal="center" vertical="center"/>
      <protection locked="0"/>
    </xf>
    <xf numFmtId="180" fontId="49" fillId="0" borderId="3" xfId="14" applyNumberFormat="1" applyFont="1" applyBorder="1" applyAlignment="1" applyProtection="1">
      <alignment horizontal="center" vertical="center"/>
      <protection locked="0"/>
    </xf>
    <xf numFmtId="184" fontId="49" fillId="0" borderId="2" xfId="2" applyNumberFormat="1" applyFont="1" applyBorder="1" applyAlignment="1" applyProtection="1">
      <alignment horizontal="center" vertical="center"/>
      <protection locked="0"/>
    </xf>
    <xf numFmtId="184" fontId="49" fillId="0" borderId="3" xfId="2" applyNumberFormat="1" applyFont="1" applyBorder="1" applyAlignment="1" applyProtection="1">
      <alignment horizontal="center" vertical="center"/>
      <protection locked="0"/>
    </xf>
    <xf numFmtId="183" fontId="49" fillId="0" borderId="1" xfId="2" applyNumberFormat="1" applyFont="1" applyBorder="1" applyAlignment="1" applyProtection="1">
      <alignment horizontal="center" vertical="center"/>
      <protection locked="0"/>
    </xf>
    <xf numFmtId="181" fontId="49" fillId="0" borderId="2" xfId="2" applyNumberFormat="1" applyFont="1" applyBorder="1" applyAlignment="1" applyProtection="1">
      <alignment horizontal="center" vertical="center"/>
      <protection locked="0"/>
    </xf>
    <xf numFmtId="181" fontId="49" fillId="0" borderId="8" xfId="2" applyNumberFormat="1" applyFont="1" applyBorder="1" applyAlignment="1" applyProtection="1">
      <alignment horizontal="center" vertical="center"/>
      <protection locked="0"/>
    </xf>
    <xf numFmtId="0" fontId="49" fillId="0" borderId="2" xfId="2" applyFont="1" applyBorder="1" applyAlignment="1">
      <alignment horizontal="center" vertical="center"/>
    </xf>
    <xf numFmtId="0" fontId="49" fillId="0" borderId="3" xfId="2" applyFont="1" applyBorder="1" applyAlignment="1">
      <alignment horizontal="center" vertical="center"/>
    </xf>
    <xf numFmtId="0" fontId="49" fillId="0" borderId="8" xfId="2" applyFont="1" applyBorder="1" applyAlignment="1">
      <alignment horizontal="center" vertical="center"/>
    </xf>
    <xf numFmtId="182" fontId="49" fillId="0" borderId="1" xfId="2" applyNumberFormat="1" applyFont="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16" fillId="0" borderId="1" xfId="7" applyBorder="1" applyAlignment="1">
      <alignment horizontal="center" vertical="center" shrinkToFit="1"/>
    </xf>
    <xf numFmtId="0" fontId="16" fillId="0" borderId="1" xfId="2" applyBorder="1" applyAlignment="1">
      <alignment horizontal="center" vertical="center" shrinkToFit="1"/>
    </xf>
    <xf numFmtId="0" fontId="16" fillId="0" borderId="2" xfId="2" applyBorder="1" applyAlignment="1">
      <alignment horizontal="center" vertical="center" shrinkToFit="1"/>
    </xf>
    <xf numFmtId="0" fontId="16" fillId="0" borderId="3" xfId="2" applyBorder="1" applyAlignment="1">
      <alignment horizontal="center" vertical="center" shrinkToFit="1"/>
    </xf>
    <xf numFmtId="0" fontId="16" fillId="0" borderId="8" xfId="2" applyBorder="1" applyAlignment="1">
      <alignment horizontal="center" vertical="center" shrinkToFit="1"/>
    </xf>
    <xf numFmtId="0" fontId="16" fillId="0" borderId="2" xfId="7" applyBorder="1" applyAlignment="1">
      <alignment horizontal="center" vertical="center"/>
    </xf>
    <xf numFmtId="0" fontId="16" fillId="0" borderId="8" xfId="7" applyBorder="1" applyAlignment="1">
      <alignment horizontal="center" vertical="center"/>
    </xf>
    <xf numFmtId="0" fontId="8" fillId="2" borderId="6" xfId="2" applyFont="1" applyFill="1" applyBorder="1" applyAlignment="1" applyProtection="1">
      <alignment horizontal="center" vertical="center" wrapText="1"/>
      <protection locked="0"/>
    </xf>
    <xf numFmtId="0" fontId="8" fillId="2" borderId="5"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1" xfId="2" applyFont="1" applyFill="1" applyBorder="1" applyAlignment="1" applyProtection="1">
      <alignment horizontal="center" vertical="center" wrapText="1"/>
      <protection locked="0"/>
    </xf>
    <xf numFmtId="0" fontId="16" fillId="0" borderId="2" xfId="7" applyBorder="1" applyAlignment="1">
      <alignment horizontal="center" vertical="center" shrinkToFit="1"/>
    </xf>
    <xf numFmtId="0" fontId="16" fillId="0" borderId="8" xfId="7" applyBorder="1" applyAlignment="1">
      <alignment horizontal="center" vertical="center" shrinkToFit="1"/>
    </xf>
    <xf numFmtId="0" fontId="16" fillId="0" borderId="2" xfId="2" applyBorder="1" applyAlignment="1">
      <alignment horizontal="left" vertical="center" shrinkToFit="1"/>
    </xf>
    <xf numFmtId="0" fontId="16" fillId="0" borderId="3" xfId="2" applyBorder="1" applyAlignment="1">
      <alignment horizontal="left" vertical="center" shrinkToFit="1"/>
    </xf>
    <xf numFmtId="0" fontId="16" fillId="0" borderId="8" xfId="2" applyBorder="1" applyAlignment="1">
      <alignment horizontal="left" vertical="center" shrinkToFit="1"/>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12" xfId="2" applyFont="1" applyFill="1" applyBorder="1" applyAlignment="1" applyProtection="1">
      <alignment horizontal="center" vertical="center" wrapText="1"/>
      <protection locked="0"/>
    </xf>
    <xf numFmtId="0" fontId="8" fillId="2" borderId="4" xfId="2" applyFont="1" applyFill="1" applyBorder="1" applyAlignment="1" applyProtection="1">
      <alignment horizontal="center" vertical="center" wrapText="1"/>
      <protection locked="0"/>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61" fillId="0" borderId="1" xfId="7" applyFont="1" applyBorder="1" applyAlignment="1">
      <alignment horizontal="center" vertical="center" shrinkToFit="1"/>
    </xf>
    <xf numFmtId="40" fontId="16" fillId="0" borderId="1" xfId="7" applyNumberFormat="1" applyBorder="1" applyAlignment="1">
      <alignment horizontal="center" vertical="center" shrinkToFit="1"/>
    </xf>
    <xf numFmtId="0" fontId="27" fillId="2" borderId="14" xfId="2" applyFont="1" applyFill="1" applyBorder="1" applyAlignment="1" applyProtection="1">
      <alignment horizontal="center" vertical="center" wrapText="1"/>
      <protection locked="0"/>
    </xf>
    <xf numFmtId="0" fontId="27" fillId="2" borderId="13" xfId="2" applyFont="1" applyFill="1" applyBorder="1" applyAlignment="1" applyProtection="1">
      <alignment horizontal="center" vertical="center" wrapText="1"/>
      <protection locked="0"/>
    </xf>
    <xf numFmtId="0" fontId="37" fillId="2" borderId="14" xfId="2" applyFont="1" applyFill="1" applyBorder="1" applyAlignment="1" applyProtection="1">
      <alignment horizontal="center" vertical="center" wrapText="1" shrinkToFit="1"/>
      <protection locked="0"/>
    </xf>
    <xf numFmtId="0" fontId="37" fillId="2" borderId="13" xfId="2" applyFont="1" applyFill="1" applyBorder="1" applyAlignment="1" applyProtection="1">
      <alignment horizontal="center" vertical="center" wrapText="1" shrinkToFit="1"/>
      <protection locked="0"/>
    </xf>
    <xf numFmtId="0" fontId="27" fillId="2" borderId="14" xfId="2" applyFont="1" applyFill="1" applyBorder="1" applyAlignment="1" applyProtection="1">
      <alignment horizontal="center" vertical="center" wrapText="1" shrinkToFit="1"/>
      <protection locked="0"/>
    </xf>
    <xf numFmtId="0" fontId="27" fillId="2" borderId="13" xfId="2" applyFont="1" applyFill="1" applyBorder="1" applyAlignment="1" applyProtection="1">
      <alignment horizontal="center" vertical="center" wrapText="1" shrinkToFit="1"/>
      <protection locked="0"/>
    </xf>
    <xf numFmtId="0" fontId="8" fillId="2" borderId="1" xfId="2" applyFont="1" applyFill="1" applyBorder="1" applyAlignment="1">
      <alignment horizontal="center" vertical="center" wrapText="1"/>
    </xf>
    <xf numFmtId="0" fontId="8" fillId="2" borderId="6" xfId="7" quotePrefix="1" applyFont="1" applyFill="1" applyBorder="1" applyAlignment="1">
      <alignment horizontal="center" vertical="center" shrinkToFit="1"/>
    </xf>
    <xf numFmtId="0" fontId="8" fillId="2" borderId="5" xfId="7" quotePrefix="1" applyFont="1" applyFill="1" applyBorder="1" applyAlignment="1">
      <alignment horizontal="center" vertical="center" shrinkToFit="1"/>
    </xf>
    <xf numFmtId="0" fontId="8" fillId="2" borderId="9" xfId="7" quotePrefix="1" applyFont="1" applyFill="1" applyBorder="1" applyAlignment="1">
      <alignment horizontal="center" vertical="center" shrinkToFit="1"/>
    </xf>
    <xf numFmtId="0" fontId="8" fillId="2" borderId="11" xfId="7" quotePrefix="1" applyFont="1" applyFill="1" applyBorder="1" applyAlignment="1">
      <alignment horizontal="center" vertical="center" shrinkToFit="1"/>
    </xf>
    <xf numFmtId="0" fontId="8" fillId="2" borderId="6" xfId="7" applyFont="1" applyFill="1" applyBorder="1" applyAlignment="1">
      <alignment horizontal="center" vertical="center"/>
    </xf>
    <xf numFmtId="0" fontId="8" fillId="2" borderId="7" xfId="7" applyFont="1" applyFill="1" applyBorder="1" applyAlignment="1">
      <alignment horizontal="center" vertical="center"/>
    </xf>
    <xf numFmtId="0" fontId="8" fillId="2" borderId="5" xfId="7" applyFont="1" applyFill="1" applyBorder="1" applyAlignment="1">
      <alignment horizontal="center" vertical="center"/>
    </xf>
    <xf numFmtId="0" fontId="8" fillId="2" borderId="9" xfId="7" applyFont="1" applyFill="1" applyBorder="1" applyAlignment="1">
      <alignment horizontal="center" vertical="center"/>
    </xf>
    <xf numFmtId="0" fontId="8" fillId="2" borderId="10" xfId="7" applyFont="1" applyFill="1" applyBorder="1" applyAlignment="1">
      <alignment horizontal="center" vertical="center"/>
    </xf>
    <xf numFmtId="0" fontId="8" fillId="2" borderId="11" xfId="7" applyFont="1" applyFill="1" applyBorder="1" applyAlignment="1">
      <alignment horizontal="center" vertical="center"/>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14" fontId="8" fillId="2" borderId="9" xfId="2" applyNumberFormat="1" applyFont="1" applyFill="1" applyBorder="1" applyAlignment="1">
      <alignment horizontal="center" vertical="center" shrinkToFit="1"/>
    </xf>
    <xf numFmtId="14" fontId="8" fillId="2" borderId="10" xfId="2" applyNumberFormat="1"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7" applyFont="1" applyFill="1" applyBorder="1" applyAlignment="1">
      <alignment horizontal="center" vertical="center" shrinkToFit="1"/>
    </xf>
    <xf numFmtId="0" fontId="8" fillId="2" borderId="7" xfId="7" applyFont="1" applyFill="1" applyBorder="1" applyAlignment="1">
      <alignment horizontal="center" vertical="center" shrinkToFit="1"/>
    </xf>
    <xf numFmtId="0" fontId="8" fillId="2" borderId="5" xfId="7" applyFont="1" applyFill="1" applyBorder="1" applyAlignment="1">
      <alignment horizontal="center" vertical="center" shrinkToFit="1"/>
    </xf>
    <xf numFmtId="0" fontId="8" fillId="2" borderId="9" xfId="7" applyFont="1" applyFill="1" applyBorder="1" applyAlignment="1">
      <alignment horizontal="center" vertical="center" shrinkToFit="1"/>
    </xf>
    <xf numFmtId="0" fontId="8" fillId="2" borderId="10" xfId="7" applyFont="1" applyFill="1" applyBorder="1" applyAlignment="1">
      <alignment horizontal="center" vertical="center" shrinkToFit="1"/>
    </xf>
    <xf numFmtId="0" fontId="8" fillId="2" borderId="11" xfId="7" applyFont="1" applyFill="1" applyBorder="1" applyAlignment="1">
      <alignment horizontal="center" vertical="center" shrinkToFit="1"/>
    </xf>
    <xf numFmtId="0" fontId="8" fillId="2" borderId="1" xfId="2" applyFont="1" applyFill="1" applyBorder="1" applyAlignment="1">
      <alignment horizontal="center" vertical="center" wrapText="1" shrinkToFit="1"/>
    </xf>
    <xf numFmtId="0" fontId="17" fillId="2" borderId="1" xfId="2" applyFont="1" applyFill="1" applyBorder="1" applyAlignment="1" applyProtection="1">
      <alignment horizontal="center" vertical="center" wrapText="1"/>
      <protection locked="0"/>
    </xf>
    <xf numFmtId="0" fontId="17" fillId="2" borderId="1" xfId="2" applyFont="1" applyFill="1" applyBorder="1" applyAlignment="1">
      <alignment horizontal="center" vertical="center" wrapText="1"/>
    </xf>
    <xf numFmtId="0" fontId="8" fillId="2" borderId="13" xfId="7" applyFont="1" applyFill="1" applyBorder="1" applyAlignment="1">
      <alignment horizontal="center" vertical="center" wrapText="1"/>
    </xf>
    <xf numFmtId="0" fontId="8" fillId="2" borderId="15" xfId="7"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4"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center" vertical="center" wrapText="1"/>
      <protection locked="0"/>
    </xf>
    <xf numFmtId="0" fontId="17" fillId="2" borderId="14" xfId="2" applyFont="1" applyFill="1" applyBorder="1" applyAlignment="1" applyProtection="1">
      <alignment horizontal="center" vertical="center" wrapText="1"/>
      <protection locked="0"/>
    </xf>
    <xf numFmtId="0" fontId="17" fillId="2" borderId="13" xfId="2" applyFont="1" applyFill="1" applyBorder="1" applyAlignment="1" applyProtection="1">
      <alignment horizontal="center" vertical="center" wrapText="1"/>
      <protection locked="0"/>
    </xf>
    <xf numFmtId="0" fontId="27" fillId="2" borderId="1" xfId="2" applyFont="1" applyFill="1" applyBorder="1" applyAlignment="1" applyProtection="1">
      <alignment horizontal="center" vertical="center" wrapText="1"/>
      <protection locked="0"/>
    </xf>
    <xf numFmtId="0" fontId="27" fillId="2" borderId="1" xfId="2" applyFont="1" applyFill="1" applyBorder="1" applyAlignment="1">
      <alignment horizontal="center" vertical="center" wrapText="1"/>
    </xf>
    <xf numFmtId="0" fontId="9" fillId="0" borderId="10" xfId="2" applyFont="1" applyBorder="1" applyAlignment="1">
      <alignment horizontal="left" vertical="center"/>
    </xf>
    <xf numFmtId="0" fontId="8" fillId="2" borderId="14" xfId="2" applyFont="1" applyFill="1" applyBorder="1" applyAlignment="1">
      <alignment horizontal="center" vertical="center"/>
    </xf>
    <xf numFmtId="199" fontId="10" fillId="0" borderId="6" xfId="2" applyNumberFormat="1" applyFont="1" applyBorder="1" applyAlignment="1">
      <alignment horizontal="left" vertical="center"/>
    </xf>
    <xf numFmtId="199" fontId="10" fillId="0" borderId="7" xfId="2" applyNumberFormat="1" applyFont="1" applyBorder="1" applyAlignment="1">
      <alignment horizontal="left" vertical="center"/>
    </xf>
    <xf numFmtId="199" fontId="10" fillId="0" borderId="5" xfId="2" applyNumberFormat="1" applyFont="1" applyBorder="1" applyAlignment="1">
      <alignment horizontal="left" vertical="center"/>
    </xf>
    <xf numFmtId="0" fontId="8" fillId="2" borderId="1" xfId="2" applyFont="1" applyFill="1" applyBorder="1" applyAlignment="1">
      <alignment horizontal="center" vertical="center"/>
    </xf>
    <xf numFmtId="199" fontId="10" fillId="0" borderId="2" xfId="2" applyNumberFormat="1" applyFont="1" applyBorder="1" applyAlignment="1">
      <alignment horizontal="left" vertical="center" shrinkToFit="1"/>
    </xf>
    <xf numFmtId="199" fontId="10" fillId="0" borderId="3" xfId="2" applyNumberFormat="1" applyFont="1" applyBorder="1" applyAlignment="1">
      <alignment horizontal="left" vertical="center" shrinkToFit="1"/>
    </xf>
    <xf numFmtId="199" fontId="10" fillId="0" borderId="8" xfId="2" applyNumberFormat="1" applyFont="1" applyBorder="1" applyAlignment="1">
      <alignment horizontal="left" vertical="center" shrinkToFit="1"/>
    </xf>
    <xf numFmtId="0" fontId="8" fillId="2" borderId="13" xfId="2" applyFont="1" applyFill="1" applyBorder="1" applyAlignment="1">
      <alignment horizontal="center" vertical="center"/>
    </xf>
    <xf numFmtId="199" fontId="10" fillId="0" borderId="9" xfId="2" applyNumberFormat="1" applyFont="1" applyBorder="1" applyAlignment="1">
      <alignment horizontal="left" vertical="center"/>
    </xf>
    <xf numFmtId="199" fontId="10" fillId="0" borderId="10" xfId="2" applyNumberFormat="1" applyFont="1" applyBorder="1" applyAlignment="1">
      <alignment horizontal="left" vertical="center"/>
    </xf>
    <xf numFmtId="199" fontId="10" fillId="0" borderId="11" xfId="2" applyNumberFormat="1" applyFont="1" applyBorder="1" applyAlignment="1">
      <alignment horizontal="left" vertical="center"/>
    </xf>
    <xf numFmtId="0" fontId="8" fillId="2" borderId="1" xfId="2" applyFont="1" applyFill="1" applyBorder="1" applyAlignment="1">
      <alignment horizontal="center" vertical="center" shrinkToFit="1"/>
    </xf>
    <xf numFmtId="177" fontId="8" fillId="0" borderId="1" xfId="2" applyNumberFormat="1" applyFont="1" applyBorder="1" applyAlignment="1">
      <alignment horizontal="center" vertical="center" wrapText="1" shrinkToFit="1"/>
    </xf>
    <xf numFmtId="199" fontId="10" fillId="0" borderId="6" xfId="2" applyNumberFormat="1" applyFont="1" applyBorder="1" applyAlignment="1">
      <alignment horizontal="center" vertical="center" wrapText="1" shrinkToFit="1"/>
    </xf>
    <xf numFmtId="199" fontId="10" fillId="0" borderId="7" xfId="2" applyNumberFormat="1" applyFont="1" applyBorder="1" applyAlignment="1">
      <alignment horizontal="center" vertical="center" wrapText="1" shrinkToFit="1"/>
    </xf>
    <xf numFmtId="199" fontId="10" fillId="0" borderId="5" xfId="2" applyNumberFormat="1" applyFont="1" applyBorder="1" applyAlignment="1">
      <alignment horizontal="center" vertical="center" wrapText="1" shrinkToFit="1"/>
    </xf>
    <xf numFmtId="199" fontId="10" fillId="0" borderId="9" xfId="2" applyNumberFormat="1" applyFont="1" applyBorder="1" applyAlignment="1">
      <alignment horizontal="center" vertical="center" wrapText="1" shrinkToFit="1"/>
    </xf>
    <xf numFmtId="199" fontId="10" fillId="0" borderId="10" xfId="2" applyNumberFormat="1" applyFont="1" applyBorder="1" applyAlignment="1">
      <alignment horizontal="center" vertical="center" wrapText="1" shrinkToFit="1"/>
    </xf>
    <xf numFmtId="199" fontId="10" fillId="0" borderId="11" xfId="2" applyNumberFormat="1" applyFont="1" applyBorder="1" applyAlignment="1">
      <alignment horizontal="center" vertical="center" wrapText="1" shrinkToFit="1"/>
    </xf>
    <xf numFmtId="0" fontId="31" fillId="0" borderId="1" xfId="7" applyFont="1" applyBorder="1" applyAlignment="1">
      <alignment horizontal="center" vertical="center" shrinkToFit="1"/>
    </xf>
    <xf numFmtId="0" fontId="13" fillId="2" borderId="13" xfId="2" applyFont="1" applyFill="1" applyBorder="1" applyAlignment="1">
      <alignment vertical="center" textRotation="255"/>
    </xf>
    <xf numFmtId="0" fontId="13" fillId="2" borderId="1" xfId="2" applyFont="1" applyFill="1" applyBorder="1" applyAlignment="1">
      <alignment vertical="center" textRotation="255"/>
    </xf>
    <xf numFmtId="0" fontId="13" fillId="0" borderId="6" xfId="2" applyFont="1" applyBorder="1" applyAlignment="1" applyProtection="1">
      <alignment horizontal="center"/>
      <protection locked="0"/>
    </xf>
    <xf numFmtId="0" fontId="13" fillId="0" borderId="7" xfId="2" applyFont="1" applyBorder="1" applyAlignment="1" applyProtection="1">
      <alignment horizontal="center"/>
      <protection locked="0"/>
    </xf>
    <xf numFmtId="0" fontId="13" fillId="0" borderId="5" xfId="2" applyFont="1" applyBorder="1" applyAlignment="1" applyProtection="1">
      <alignment horizontal="center"/>
      <protection locked="0"/>
    </xf>
    <xf numFmtId="0" fontId="13" fillId="0" borderId="12" xfId="2" applyFont="1" applyBorder="1" applyAlignment="1" applyProtection="1">
      <alignment horizontal="center"/>
      <protection locked="0"/>
    </xf>
    <xf numFmtId="0" fontId="13" fillId="0" borderId="0" xfId="2" applyFont="1" applyAlignment="1" applyProtection="1">
      <alignment horizontal="center"/>
      <protection locked="0"/>
    </xf>
    <xf numFmtId="14" fontId="13" fillId="0" borderId="0" xfId="2" applyNumberFormat="1" applyFont="1" applyAlignment="1" applyProtection="1">
      <alignment horizontal="center"/>
      <protection locked="0"/>
    </xf>
    <xf numFmtId="0" fontId="13" fillId="0" borderId="4" xfId="2" applyFont="1" applyBorder="1" applyAlignment="1" applyProtection="1">
      <alignment horizontal="center"/>
      <protection locked="0"/>
    </xf>
    <xf numFmtId="0" fontId="13" fillId="0" borderId="9" xfId="2" applyFont="1" applyBorder="1" applyAlignment="1" applyProtection="1">
      <alignment horizontal="center"/>
      <protection locked="0"/>
    </xf>
    <xf numFmtId="0" fontId="13" fillId="0" borderId="10" xfId="2" applyFont="1" applyBorder="1" applyAlignment="1" applyProtection="1">
      <alignment horizontal="center"/>
      <protection locked="0"/>
    </xf>
    <xf numFmtId="40" fontId="13" fillId="0" borderId="10" xfId="2" applyNumberFormat="1" applyFont="1" applyBorder="1" applyAlignment="1" applyProtection="1">
      <alignment horizontal="center"/>
      <protection locked="0"/>
    </xf>
    <xf numFmtId="0" fontId="13" fillId="0" borderId="11" xfId="2" applyFont="1" applyBorder="1" applyAlignment="1" applyProtection="1">
      <alignment horizontal="center"/>
      <protection locked="0"/>
    </xf>
    <xf numFmtId="0" fontId="13" fillId="2" borderId="6" xfId="2" applyFont="1" applyFill="1" applyBorder="1" applyAlignment="1">
      <alignment horizontal="center" vertical="center" shrinkToFit="1"/>
    </xf>
    <xf numFmtId="0" fontId="13" fillId="2" borderId="7" xfId="2" applyFont="1" applyFill="1" applyBorder="1" applyAlignment="1">
      <alignment horizontal="center" vertical="center" shrinkToFit="1"/>
    </xf>
    <xf numFmtId="0" fontId="13" fillId="2" borderId="5" xfId="2" applyFont="1" applyFill="1" applyBorder="1" applyAlignment="1">
      <alignment horizontal="center" vertical="center" shrinkToFit="1"/>
    </xf>
    <xf numFmtId="0" fontId="13" fillId="2" borderId="9" xfId="2" applyFont="1" applyFill="1" applyBorder="1" applyAlignment="1">
      <alignment horizontal="center" vertical="center" shrinkToFit="1"/>
    </xf>
    <xf numFmtId="0" fontId="13" fillId="2" borderId="10" xfId="2" applyFont="1" applyFill="1" applyBorder="1" applyAlignment="1">
      <alignment horizontal="center" vertical="center" shrinkToFit="1"/>
    </xf>
    <xf numFmtId="0" fontId="13" fillId="2" borderId="11" xfId="2" applyFont="1" applyFill="1" applyBorder="1" applyAlignment="1">
      <alignment horizontal="center" vertical="center" shrinkToFit="1"/>
    </xf>
    <xf numFmtId="199" fontId="13" fillId="0" borderId="6" xfId="2" applyNumberFormat="1" applyFont="1" applyBorder="1" applyAlignment="1">
      <alignment horizontal="center" vertical="center" wrapText="1" shrinkToFit="1"/>
    </xf>
    <xf numFmtId="199" fontId="13" fillId="0" borderId="7" xfId="2" applyNumberFormat="1" applyFont="1" applyBorder="1" applyAlignment="1">
      <alignment horizontal="center" vertical="center" wrapText="1" shrinkToFit="1"/>
    </xf>
    <xf numFmtId="199" fontId="13" fillId="0" borderId="5" xfId="2" applyNumberFormat="1" applyFont="1" applyBorder="1" applyAlignment="1">
      <alignment horizontal="center" vertical="center" wrapText="1" shrinkToFit="1"/>
    </xf>
    <xf numFmtId="199" fontId="13" fillId="0" borderId="9" xfId="2" applyNumberFormat="1" applyFont="1" applyBorder="1" applyAlignment="1">
      <alignment horizontal="center" vertical="center" wrapText="1" shrinkToFit="1"/>
    </xf>
    <xf numFmtId="199" fontId="13" fillId="0" borderId="10" xfId="2" applyNumberFormat="1" applyFont="1" applyBorder="1" applyAlignment="1">
      <alignment horizontal="center" vertical="center" wrapText="1" shrinkToFit="1"/>
    </xf>
    <xf numFmtId="199" fontId="13" fillId="0" borderId="11" xfId="2" applyNumberFormat="1" applyFont="1" applyBorder="1" applyAlignment="1">
      <alignment horizontal="center" vertical="center" wrapText="1" shrinkToFit="1"/>
    </xf>
    <xf numFmtId="0" fontId="13" fillId="2" borderId="6" xfId="2" applyFont="1" applyFill="1" applyBorder="1" applyAlignment="1">
      <alignment horizontal="center" vertical="center" wrapText="1" shrinkToFit="1"/>
    </xf>
    <xf numFmtId="0" fontId="13" fillId="2" borderId="7" xfId="2" applyFont="1" applyFill="1" applyBorder="1" applyAlignment="1">
      <alignment horizontal="center" vertical="center" wrapText="1" shrinkToFit="1"/>
    </xf>
    <xf numFmtId="0" fontId="13" fillId="2" borderId="5" xfId="2" applyFont="1" applyFill="1" applyBorder="1" applyAlignment="1">
      <alignment horizontal="center" vertical="center" wrapText="1" shrinkToFit="1"/>
    </xf>
    <xf numFmtId="0" fontId="13" fillId="2" borderId="9" xfId="2" applyFont="1" applyFill="1" applyBorder="1" applyAlignment="1">
      <alignment horizontal="center" vertical="center" wrapText="1" shrinkToFit="1"/>
    </xf>
    <xf numFmtId="0" fontId="13" fillId="2" borderId="10" xfId="2" applyFont="1" applyFill="1" applyBorder="1" applyAlignment="1">
      <alignment horizontal="center" vertical="center" wrapText="1" shrinkToFit="1"/>
    </xf>
    <xf numFmtId="0" fontId="13" fillId="2" borderId="11" xfId="2" applyFont="1" applyFill="1" applyBorder="1" applyAlignment="1">
      <alignment horizontal="center" vertical="center" wrapText="1" shrinkToFit="1"/>
    </xf>
    <xf numFmtId="0" fontId="14" fillId="0" borderId="0" xfId="2" applyFont="1" applyAlignment="1">
      <alignment horizontal="left" vertical="center"/>
    </xf>
    <xf numFmtId="0" fontId="13" fillId="2" borderId="6" xfId="2" applyFont="1" applyFill="1" applyBorder="1" applyAlignment="1">
      <alignment horizontal="center" vertical="center"/>
    </xf>
    <xf numFmtId="0" fontId="13" fillId="2" borderId="7" xfId="2" applyFont="1" applyFill="1" applyBorder="1" applyAlignment="1">
      <alignment horizontal="center" vertical="center"/>
    </xf>
    <xf numFmtId="0" fontId="13" fillId="2" borderId="5" xfId="2" applyFont="1" applyFill="1" applyBorder="1" applyAlignment="1">
      <alignment horizontal="center" vertical="center"/>
    </xf>
    <xf numFmtId="199" fontId="13" fillId="0" borderId="6" xfId="2" applyNumberFormat="1" applyFont="1" applyBorder="1" applyAlignment="1">
      <alignment horizontal="left" vertical="center"/>
    </xf>
    <xf numFmtId="199" fontId="13" fillId="0" borderId="7" xfId="2" applyNumberFormat="1" applyFont="1" applyBorder="1" applyAlignment="1">
      <alignment horizontal="left" vertical="center"/>
    </xf>
    <xf numFmtId="199" fontId="13" fillId="0" borderId="5" xfId="2" applyNumberFormat="1" applyFont="1" applyBorder="1" applyAlignment="1">
      <alignment horizontal="left" vertical="center"/>
    </xf>
    <xf numFmtId="0" fontId="13" fillId="2" borderId="1" xfId="2" applyFont="1" applyFill="1" applyBorder="1" applyAlignment="1">
      <alignment horizontal="center" vertical="center"/>
    </xf>
    <xf numFmtId="199" fontId="13" fillId="0" borderId="1" xfId="2" applyNumberFormat="1" applyFont="1" applyBorder="1" applyAlignment="1">
      <alignment horizontal="left" vertical="center" shrinkToFit="1"/>
    </xf>
    <xf numFmtId="176" fontId="13" fillId="0" borderId="6" xfId="2" applyNumberFormat="1" applyFont="1" applyBorder="1" applyAlignment="1">
      <alignment horizontal="center" vertical="center"/>
    </xf>
    <xf numFmtId="176" fontId="13" fillId="0" borderId="7" xfId="2" applyNumberFormat="1" applyFont="1" applyBorder="1" applyAlignment="1">
      <alignment horizontal="center" vertical="center"/>
    </xf>
    <xf numFmtId="176" fontId="13" fillId="0" borderId="5" xfId="2" applyNumberFormat="1" applyFont="1" applyBorder="1" applyAlignment="1">
      <alignment horizontal="center" vertical="center"/>
    </xf>
    <xf numFmtId="176" fontId="13" fillId="0" borderId="9" xfId="2" applyNumberFormat="1" applyFont="1" applyBorder="1" applyAlignment="1">
      <alignment horizontal="center" vertical="center"/>
    </xf>
    <xf numFmtId="176" fontId="13" fillId="0" borderId="10" xfId="2" applyNumberFormat="1" applyFont="1" applyBorder="1" applyAlignment="1">
      <alignment horizontal="center" vertical="center"/>
    </xf>
    <xf numFmtId="176" fontId="13" fillId="0" borderId="11" xfId="2" applyNumberFormat="1" applyFont="1" applyBorder="1" applyAlignment="1">
      <alignment horizontal="center" vertical="center"/>
    </xf>
    <xf numFmtId="0" fontId="13" fillId="2" borderId="9" xfId="2" applyFont="1" applyFill="1" applyBorder="1" applyAlignment="1">
      <alignment horizontal="center" vertical="center"/>
    </xf>
    <xf numFmtId="0" fontId="13" fillId="2" borderId="10" xfId="2" applyFont="1" applyFill="1" applyBorder="1" applyAlignment="1">
      <alignment horizontal="center" vertical="center"/>
    </xf>
    <xf numFmtId="0" fontId="13" fillId="2" borderId="11" xfId="2" applyFont="1" applyFill="1" applyBorder="1" applyAlignment="1">
      <alignment horizontal="center" vertical="center"/>
    </xf>
    <xf numFmtId="199" fontId="13" fillId="0" borderId="9" xfId="2" applyNumberFormat="1" applyFont="1" applyBorder="1" applyAlignment="1">
      <alignment horizontal="left" vertical="center"/>
    </xf>
    <xf numFmtId="199" fontId="13" fillId="0" borderId="10" xfId="2" applyNumberFormat="1" applyFont="1" applyBorder="1" applyAlignment="1">
      <alignment horizontal="left" vertical="center"/>
    </xf>
    <xf numFmtId="199" fontId="13" fillId="0" borderId="11" xfId="2" applyNumberFormat="1" applyFont="1" applyBorder="1" applyAlignment="1">
      <alignment horizontal="left" vertical="center"/>
    </xf>
    <xf numFmtId="0" fontId="13" fillId="2" borderId="1" xfId="2" applyFont="1" applyFill="1" applyBorder="1" applyAlignment="1">
      <alignment horizontal="center" vertical="center" wrapText="1"/>
    </xf>
    <xf numFmtId="177" fontId="49" fillId="4" borderId="2" xfId="2" applyNumberFormat="1" applyFont="1" applyFill="1" applyBorder="1" applyAlignment="1">
      <alignment horizontal="center" vertical="center" shrinkToFit="1"/>
    </xf>
    <xf numFmtId="177" fontId="49" fillId="4" borderId="3" xfId="2" applyNumberFormat="1" applyFont="1" applyFill="1" applyBorder="1" applyAlignment="1">
      <alignment horizontal="center" vertical="center" shrinkToFit="1"/>
    </xf>
    <xf numFmtId="177" fontId="49" fillId="4" borderId="8" xfId="2" applyNumberFormat="1" applyFont="1" applyFill="1" applyBorder="1" applyAlignment="1">
      <alignment horizontal="center" vertical="center" shrinkToFit="1"/>
    </xf>
    <xf numFmtId="49" fontId="49" fillId="0" borderId="1" xfId="2" applyNumberFormat="1" applyFont="1" applyBorder="1" applyAlignment="1">
      <alignment horizontal="center" vertical="center"/>
    </xf>
    <xf numFmtId="0" fontId="49" fillId="0" borderId="7" xfId="2" applyFont="1" applyBorder="1" applyAlignment="1">
      <alignment horizontal="center" vertical="center" wrapText="1" shrinkToFit="1"/>
    </xf>
    <xf numFmtId="0" fontId="49" fillId="0" borderId="10" xfId="2" applyFont="1" applyBorder="1" applyAlignment="1">
      <alignment horizontal="center" vertical="center" wrapText="1" shrinkToFit="1"/>
    </xf>
    <xf numFmtId="176" fontId="49" fillId="2" borderId="14" xfId="2" applyNumberFormat="1" applyFont="1" applyFill="1" applyBorder="1" applyAlignment="1">
      <alignment horizontal="center" vertical="center" shrinkToFit="1"/>
    </xf>
    <xf numFmtId="176" fontId="49" fillId="2" borderId="13" xfId="2" applyNumberFormat="1" applyFont="1" applyFill="1" applyBorder="1" applyAlignment="1">
      <alignment horizontal="center" vertical="center" shrinkToFit="1"/>
    </xf>
    <xf numFmtId="49" fontId="49" fillId="0" borderId="9" xfId="1" applyNumberFormat="1" applyFont="1" applyBorder="1" applyAlignment="1" applyProtection="1">
      <alignment horizontal="center" vertical="center" shrinkToFit="1"/>
      <protection locked="0"/>
    </xf>
    <xf numFmtId="49" fontId="49" fillId="0" borderId="10" xfId="1" applyNumberFormat="1" applyFont="1" applyBorder="1" applyAlignment="1" applyProtection="1">
      <alignment horizontal="center" vertical="center" shrinkToFit="1"/>
      <protection locked="0"/>
    </xf>
    <xf numFmtId="49" fontId="49" fillId="0" borderId="11" xfId="1" applyNumberFormat="1" applyFont="1" applyBorder="1" applyAlignment="1" applyProtection="1">
      <alignment horizontal="center" vertical="center" shrinkToFit="1"/>
      <protection locked="0"/>
    </xf>
    <xf numFmtId="49" fontId="49" fillId="0" borderId="2" xfId="1" applyNumberFormat="1" applyFont="1" applyBorder="1" applyAlignment="1" applyProtection="1">
      <alignment horizontal="center" vertical="center" shrinkToFit="1"/>
      <protection locked="0"/>
    </xf>
    <xf numFmtId="49" fontId="49" fillId="0" borderId="3" xfId="1" applyNumberFormat="1" applyFont="1" applyBorder="1" applyAlignment="1" applyProtection="1">
      <alignment horizontal="center" vertical="center" shrinkToFit="1"/>
      <protection locked="0"/>
    </xf>
    <xf numFmtId="49" fontId="49" fillId="0" borderId="8" xfId="1" applyNumberFormat="1" applyFont="1" applyBorder="1" applyAlignment="1" applyProtection="1">
      <alignment horizontal="center" vertical="center" shrinkToFit="1"/>
      <protection locked="0"/>
    </xf>
    <xf numFmtId="0" fontId="49" fillId="2" borderId="6" xfId="2" applyFont="1" applyFill="1" applyBorder="1" applyAlignment="1" applyProtection="1">
      <alignment horizontal="center" vertical="center"/>
      <protection locked="0"/>
    </xf>
    <xf numFmtId="0" fontId="49" fillId="2" borderId="9" xfId="2" applyFont="1" applyFill="1" applyBorder="1" applyAlignment="1" applyProtection="1">
      <alignment horizontal="center" vertical="center"/>
      <protection locked="0"/>
    </xf>
    <xf numFmtId="0" fontId="49" fillId="0" borderId="14" xfId="2" applyFont="1" applyBorder="1" applyAlignment="1">
      <alignment horizontal="center" vertical="center" shrinkToFit="1"/>
    </xf>
    <xf numFmtId="0" fontId="49" fillId="0" borderId="13" xfId="2" applyFont="1" applyBorder="1" applyAlignment="1">
      <alignment horizontal="center" vertical="center" shrinkToFit="1"/>
    </xf>
    <xf numFmtId="177" fontId="49" fillId="0" borderId="2" xfId="2" applyNumberFormat="1" applyFont="1" applyBorder="1" applyAlignment="1">
      <alignment horizontal="center" vertical="center" shrinkToFit="1"/>
    </xf>
    <xf numFmtId="177" fontId="49" fillId="0" borderId="3" xfId="2" applyNumberFormat="1" applyFont="1" applyBorder="1" applyAlignment="1">
      <alignment horizontal="center" vertical="center" shrinkToFit="1"/>
    </xf>
    <xf numFmtId="177" fontId="49" fillId="0" borderId="8" xfId="2" applyNumberFormat="1" applyFont="1" applyBorder="1" applyAlignment="1">
      <alignment horizontal="center" vertical="center" shrinkToFit="1"/>
    </xf>
    <xf numFmtId="0" fontId="49" fillId="2" borderId="5" xfId="2" applyFont="1" applyFill="1" applyBorder="1" applyAlignment="1">
      <alignment horizontal="center" vertical="center" wrapText="1" shrinkToFit="1"/>
    </xf>
    <xf numFmtId="200" fontId="49" fillId="0" borderId="6" xfId="2" applyNumberFormat="1" applyFont="1" applyBorder="1" applyAlignment="1" applyProtection="1">
      <alignment horizontal="center" vertical="center"/>
      <protection locked="0"/>
    </xf>
    <xf numFmtId="200" fontId="49" fillId="0" borderId="5" xfId="2" applyNumberFormat="1" applyFont="1" applyBorder="1" applyAlignment="1" applyProtection="1">
      <alignment horizontal="center" vertical="center"/>
      <protection locked="0"/>
    </xf>
    <xf numFmtId="200" fontId="49" fillId="0" borderId="12" xfId="2" applyNumberFormat="1" applyFont="1" applyBorder="1" applyAlignment="1" applyProtection="1">
      <alignment horizontal="center" vertical="center"/>
      <protection locked="0"/>
    </xf>
    <xf numFmtId="200" fontId="49" fillId="0" borderId="4" xfId="2" applyNumberFormat="1" applyFont="1" applyBorder="1" applyAlignment="1" applyProtection="1">
      <alignment horizontal="center" vertical="center"/>
      <protection locked="0"/>
    </xf>
    <xf numFmtId="0" fontId="49" fillId="2" borderId="14" xfId="2" applyFont="1" applyFill="1" applyBorder="1" applyAlignment="1" applyProtection="1">
      <alignment horizontal="center" vertical="center"/>
      <protection locked="0"/>
    </xf>
    <xf numFmtId="0" fontId="49" fillId="2" borderId="13" xfId="2" applyFont="1" applyFill="1" applyBorder="1" applyAlignment="1" applyProtection="1">
      <alignment horizontal="center" vertical="center"/>
      <protection locked="0"/>
    </xf>
    <xf numFmtId="0" fontId="54" fillId="2" borderId="14" xfId="2" applyFont="1" applyFill="1" applyBorder="1" applyAlignment="1" applyProtection="1">
      <alignment horizontal="center" vertical="center"/>
      <protection locked="0"/>
    </xf>
    <xf numFmtId="0" fontId="54" fillId="2" borderId="13" xfId="2" applyFont="1" applyFill="1" applyBorder="1" applyAlignment="1" applyProtection="1">
      <alignment horizontal="center" vertical="center"/>
      <protection locked="0"/>
    </xf>
    <xf numFmtId="200" fontId="49" fillId="0" borderId="9" xfId="2" applyNumberFormat="1" applyFont="1" applyBorder="1" applyAlignment="1" applyProtection="1">
      <alignment horizontal="center" vertical="center"/>
      <protection locked="0"/>
    </xf>
    <xf numFmtId="200" fontId="49" fillId="0" borderId="11" xfId="2" applyNumberFormat="1" applyFont="1" applyBorder="1" applyAlignment="1" applyProtection="1">
      <alignment horizontal="center" vertical="center"/>
      <protection locked="0"/>
    </xf>
    <xf numFmtId="200" fontId="49" fillId="0" borderId="2" xfId="2" applyNumberFormat="1" applyFont="1" applyBorder="1" applyAlignment="1" applyProtection="1">
      <alignment horizontal="center" vertical="center"/>
      <protection locked="0"/>
    </xf>
    <xf numFmtId="200" fontId="49" fillId="0" borderId="8" xfId="2" applyNumberFormat="1" applyFont="1" applyBorder="1" applyAlignment="1" applyProtection="1">
      <alignment horizontal="center" vertical="center"/>
      <protection locked="0"/>
    </xf>
    <xf numFmtId="200" fontId="49" fillId="0" borderId="3" xfId="2" applyNumberFormat="1" applyFont="1" applyBorder="1" applyAlignment="1" applyProtection="1">
      <alignment horizontal="center" vertical="center"/>
      <protection locked="0"/>
    </xf>
    <xf numFmtId="0" fontId="53" fillId="0" borderId="10" xfId="2" applyFont="1" applyBorder="1" applyAlignment="1" applyProtection="1">
      <alignment horizontal="left" vertical="top" wrapText="1"/>
      <protection locked="0"/>
    </xf>
    <xf numFmtId="0" fontId="55" fillId="2" borderId="6" xfId="2" applyFont="1" applyFill="1" applyBorder="1" applyAlignment="1">
      <alignment horizontal="center" vertical="center" wrapText="1" shrinkToFit="1"/>
    </xf>
    <xf numFmtId="0" fontId="55" fillId="2" borderId="5" xfId="2" applyFont="1" applyFill="1" applyBorder="1" applyAlignment="1">
      <alignment horizontal="center" vertical="center" wrapText="1" shrinkToFit="1"/>
    </xf>
    <xf numFmtId="0" fontId="55" fillId="2" borderId="9" xfId="2" applyFont="1" applyFill="1" applyBorder="1" applyAlignment="1">
      <alignment horizontal="center" vertical="center" wrapText="1" shrinkToFit="1"/>
    </xf>
    <xf numFmtId="0" fontId="55" fillId="2" borderId="11" xfId="2" applyFont="1" applyFill="1" applyBorder="1" applyAlignment="1">
      <alignment horizontal="center" vertical="center" wrapText="1" shrinkToFit="1"/>
    </xf>
    <xf numFmtId="201" fontId="49" fillId="0" borderId="2" xfId="2" applyNumberFormat="1" applyFont="1" applyBorder="1" applyAlignment="1" applyProtection="1">
      <alignment horizontal="center" vertical="center"/>
      <protection locked="0"/>
    </xf>
    <xf numFmtId="201" fontId="49" fillId="0" borderId="8" xfId="2" applyNumberFormat="1" applyFont="1" applyBorder="1" applyAlignment="1" applyProtection="1">
      <alignment horizontal="center" vertical="center"/>
      <protection locked="0"/>
    </xf>
    <xf numFmtId="201" fontId="49" fillId="0" borderId="3" xfId="2" applyNumberFormat="1" applyFont="1" applyBorder="1" applyAlignment="1" applyProtection="1">
      <alignment horizontal="center" vertical="center"/>
      <protection locked="0"/>
    </xf>
    <xf numFmtId="0" fontId="49" fillId="2" borderId="1" xfId="2" applyFont="1" applyFill="1" applyBorder="1" applyAlignment="1">
      <alignment horizontal="center" vertical="center" wrapText="1"/>
    </xf>
    <xf numFmtId="0" fontId="52" fillId="0" borderId="1" xfId="2" applyFont="1" applyBorder="1" applyAlignment="1" applyProtection="1">
      <alignment horizontal="center" vertical="center"/>
      <protection locked="0"/>
    </xf>
    <xf numFmtId="0" fontId="49" fillId="2" borderId="6" xfId="2" applyFont="1" applyFill="1" applyBorder="1" applyAlignment="1">
      <alignment horizontal="center" vertical="center" wrapText="1" shrinkToFit="1"/>
    </xf>
    <xf numFmtId="0" fontId="49" fillId="2" borderId="12" xfId="2" applyFont="1" applyFill="1" applyBorder="1" applyAlignment="1">
      <alignment horizontal="center" vertical="center" wrapText="1" shrinkToFit="1"/>
    </xf>
    <xf numFmtId="0" fontId="49" fillId="2" borderId="4" xfId="2" applyFont="1" applyFill="1" applyBorder="1" applyAlignment="1">
      <alignment horizontal="center" vertical="center" wrapText="1" shrinkToFit="1"/>
    </xf>
    <xf numFmtId="0" fontId="49" fillId="2" borderId="9" xfId="2" applyFont="1" applyFill="1" applyBorder="1" applyAlignment="1">
      <alignment horizontal="center" vertical="center" wrapText="1" shrinkToFit="1"/>
    </xf>
    <xf numFmtId="0" fontId="49" fillId="2" borderId="11" xfId="2" applyFont="1" applyFill="1" applyBorder="1" applyAlignment="1">
      <alignment horizontal="center" vertical="center" wrapText="1" shrinkToFit="1"/>
    </xf>
    <xf numFmtId="0" fontId="49" fillId="2" borderId="14" xfId="2" applyFont="1" applyFill="1" applyBorder="1" applyAlignment="1">
      <alignment horizontal="center" vertical="center" wrapText="1" shrinkToFit="1"/>
    </xf>
    <xf numFmtId="0" fontId="49" fillId="2" borderId="15" xfId="2" applyFont="1" applyFill="1" applyBorder="1" applyAlignment="1">
      <alignment horizontal="center" vertical="center" wrapText="1" shrinkToFit="1"/>
    </xf>
    <xf numFmtId="0" fontId="49" fillId="2" borderId="13" xfId="2" applyFont="1" applyFill="1" applyBorder="1" applyAlignment="1">
      <alignment horizontal="center" vertical="center" wrapText="1" shrinkToFit="1"/>
    </xf>
    <xf numFmtId="0" fontId="48" fillId="0" borderId="10" xfId="2" applyFont="1" applyBorder="1" applyAlignment="1">
      <alignment horizontal="left" vertical="center"/>
    </xf>
    <xf numFmtId="0" fontId="48" fillId="0" borderId="0" xfId="2" applyFont="1" applyAlignment="1">
      <alignment horizontal="left" vertical="center"/>
    </xf>
    <xf numFmtId="0" fontId="49" fillId="0" borderId="14" xfId="2" applyFont="1" applyBorder="1" applyAlignment="1">
      <alignment horizontal="left" vertical="center"/>
    </xf>
    <xf numFmtId="0" fontId="39" fillId="0" borderId="5" xfId="0" applyFont="1" applyBorder="1" applyAlignment="1">
      <alignment horizontal="center" vertical="center" wrapText="1" shrinkToFit="1"/>
    </xf>
    <xf numFmtId="0" fontId="49" fillId="2" borderId="7" xfId="2" applyFont="1" applyFill="1" applyBorder="1" applyAlignment="1">
      <alignment horizontal="center" vertical="center" wrapText="1" shrinkToFit="1"/>
    </xf>
    <xf numFmtId="0" fontId="39" fillId="0" borderId="9" xfId="0" applyFont="1" applyBorder="1" applyAlignment="1">
      <alignment horizontal="center" vertical="center" wrapText="1" shrinkToFit="1"/>
    </xf>
    <xf numFmtId="0" fontId="39" fillId="0" borderId="10" xfId="0" applyFont="1" applyBorder="1" applyAlignment="1">
      <alignment horizontal="center" vertical="center" wrapText="1" shrinkToFit="1"/>
    </xf>
    <xf numFmtId="0" fontId="39" fillId="0" borderId="11" xfId="0" applyFont="1" applyBorder="1" applyAlignment="1">
      <alignment horizontal="center" vertical="center" wrapText="1" shrinkToFit="1"/>
    </xf>
    <xf numFmtId="176" fontId="49" fillId="0" borderId="6" xfId="2" applyNumberFormat="1" applyFont="1" applyBorder="1" applyAlignment="1">
      <alignment horizontal="center" vertical="center"/>
    </xf>
    <xf numFmtId="176" fontId="49" fillId="0" borderId="5" xfId="2" applyNumberFormat="1"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49" fillId="0" borderId="13" xfId="2" applyFont="1" applyBorder="1" applyAlignment="1">
      <alignment horizontal="left" vertical="center"/>
    </xf>
    <xf numFmtId="0" fontId="49" fillId="2" borderId="2" xfId="2" applyFont="1" applyFill="1" applyBorder="1" applyAlignment="1">
      <alignment horizontal="center" vertical="center" wrapText="1"/>
    </xf>
    <xf numFmtId="0" fontId="49" fillId="2" borderId="8" xfId="2" applyFont="1" applyFill="1" applyBorder="1" applyAlignment="1">
      <alignment horizontal="center" vertical="center" wrapText="1"/>
    </xf>
    <xf numFmtId="0" fontId="49" fillId="0" borderId="9" xfId="2" applyFont="1" applyBorder="1" applyAlignment="1">
      <alignment horizontal="center" vertical="center" wrapText="1" shrinkToFit="1"/>
    </xf>
    <xf numFmtId="0" fontId="49" fillId="2" borderId="12" xfId="2" applyFont="1" applyFill="1" applyBorder="1" applyAlignment="1">
      <alignment horizontal="center" vertical="center" wrapText="1"/>
    </xf>
    <xf numFmtId="0" fontId="49" fillId="2" borderId="4" xfId="2" applyFont="1" applyFill="1" applyBorder="1" applyAlignment="1">
      <alignment horizontal="center" vertical="center"/>
    </xf>
    <xf numFmtId="0" fontId="49" fillId="2" borderId="15" xfId="2" applyFont="1" applyFill="1" applyBorder="1" applyAlignment="1">
      <alignment horizontal="center" vertical="center" wrapText="1"/>
    </xf>
    <xf numFmtId="0" fontId="49" fillId="2" borderId="13" xfId="2" applyFont="1" applyFill="1" applyBorder="1" applyAlignment="1">
      <alignment horizontal="center" vertical="center"/>
    </xf>
    <xf numFmtId="0" fontId="49" fillId="2" borderId="6" xfId="2" applyFont="1" applyFill="1" applyBorder="1" applyAlignment="1">
      <alignment horizontal="center" vertical="center" wrapText="1"/>
    </xf>
    <xf numFmtId="0" fontId="49" fillId="2" borderId="5" xfId="2" applyFont="1" applyFill="1" applyBorder="1" applyAlignment="1">
      <alignment horizontal="center" vertical="center" wrapText="1"/>
    </xf>
    <xf numFmtId="0" fontId="49" fillId="2" borderId="9" xfId="2" applyFont="1" applyFill="1" applyBorder="1" applyAlignment="1">
      <alignment horizontal="center" vertical="center" wrapText="1"/>
    </xf>
    <xf numFmtId="0" fontId="49" fillId="2" borderId="11" xfId="2" applyFont="1" applyFill="1" applyBorder="1" applyAlignment="1">
      <alignment horizontal="center" vertical="center" wrapText="1"/>
    </xf>
    <xf numFmtId="0" fontId="49" fillId="2" borderId="7" xfId="2" applyFont="1" applyFill="1" applyBorder="1" applyAlignment="1" applyProtection="1">
      <alignment horizontal="center" vertical="center"/>
      <protection locked="0"/>
    </xf>
    <xf numFmtId="0" fontId="49" fillId="2" borderId="5" xfId="2" applyFont="1" applyFill="1" applyBorder="1" applyAlignment="1" applyProtection="1">
      <alignment horizontal="center" vertical="center"/>
      <protection locked="0"/>
    </xf>
    <xf numFmtId="0" fontId="49" fillId="2" borderId="10" xfId="2" applyFont="1" applyFill="1" applyBorder="1" applyAlignment="1" applyProtection="1">
      <alignment horizontal="center" vertical="center"/>
      <protection locked="0"/>
    </xf>
    <xf numFmtId="0" fontId="49" fillId="2" borderId="11" xfId="2" applyFont="1" applyFill="1" applyBorder="1" applyAlignment="1" applyProtection="1">
      <alignment horizontal="center" vertical="center"/>
      <protection locked="0"/>
    </xf>
    <xf numFmtId="0" fontId="49" fillId="2" borderId="7" xfId="2" applyFont="1" applyFill="1" applyBorder="1" applyAlignment="1">
      <alignment horizontal="center" vertical="center" wrapText="1"/>
    </xf>
    <xf numFmtId="0" fontId="49" fillId="2" borderId="10" xfId="2" applyFont="1" applyFill="1" applyBorder="1" applyAlignment="1">
      <alignment horizontal="center" vertical="center" wrapText="1"/>
    </xf>
    <xf numFmtId="0" fontId="49" fillId="2" borderId="14" xfId="2" applyFont="1" applyFill="1" applyBorder="1" applyAlignment="1">
      <alignment horizontal="center" vertical="center" wrapText="1"/>
    </xf>
    <xf numFmtId="0" fontId="49" fillId="2" borderId="13" xfId="2" applyFont="1" applyFill="1" applyBorder="1" applyAlignment="1">
      <alignment horizontal="center" vertical="center" wrapText="1"/>
    </xf>
    <xf numFmtId="0" fontId="39" fillId="0" borderId="1" xfId="0" applyFont="1" applyBorder="1" applyAlignment="1">
      <alignment horizontal="center" vertical="center" wrapText="1"/>
    </xf>
    <xf numFmtId="0" fontId="49" fillId="2" borderId="1" xfId="2" applyFont="1" applyFill="1" applyBorder="1" applyAlignment="1">
      <alignment horizontal="center" vertical="center"/>
    </xf>
    <xf numFmtId="0" fontId="39" fillId="0" borderId="1" xfId="0" applyFont="1" applyBorder="1" applyAlignment="1">
      <alignment horizontal="center" vertical="center"/>
    </xf>
    <xf numFmtId="0" fontId="53" fillId="2" borderId="1" xfId="2" applyFont="1" applyFill="1" applyBorder="1" applyAlignment="1">
      <alignment horizontal="center" vertical="center"/>
    </xf>
    <xf numFmtId="0" fontId="53" fillId="2" borderId="1" xfId="2" applyFont="1" applyFill="1" applyBorder="1" applyAlignment="1">
      <alignment horizontal="center" vertical="center" wrapText="1" shrinkToFit="1"/>
    </xf>
    <xf numFmtId="178" fontId="49" fillId="0" borderId="2" xfId="2" applyNumberFormat="1" applyFont="1" applyBorder="1" applyAlignment="1" applyProtection="1">
      <alignment horizontal="center" vertical="center"/>
      <protection locked="0"/>
    </xf>
    <xf numFmtId="178" fontId="49" fillId="0" borderId="8" xfId="2" applyNumberFormat="1" applyFont="1" applyBorder="1" applyAlignment="1" applyProtection="1">
      <alignment horizontal="center" vertical="center"/>
      <protection locked="0"/>
    </xf>
    <xf numFmtId="0" fontId="39" fillId="0" borderId="1" xfId="0" applyFont="1" applyBorder="1" applyAlignment="1">
      <alignment horizontal="center" vertical="center" shrinkToFit="1"/>
    </xf>
    <xf numFmtId="0" fontId="49" fillId="2" borderId="1" xfId="2" applyFont="1" applyFill="1" applyBorder="1" applyAlignment="1">
      <alignment horizontal="center" vertical="center" textRotation="255"/>
    </xf>
    <xf numFmtId="0" fontId="49" fillId="0" borderId="3" xfId="2" applyFont="1" applyBorder="1" applyAlignment="1" applyProtection="1">
      <alignment horizontal="center" vertical="center" shrinkToFit="1"/>
      <protection locked="0"/>
    </xf>
    <xf numFmtId="0" fontId="14" fillId="0" borderId="10" xfId="2" applyFont="1" applyBorder="1" applyAlignment="1">
      <alignment horizontal="left" vertical="center"/>
    </xf>
    <xf numFmtId="0" fontId="49" fillId="0" borderId="6" xfId="2" applyFont="1" applyBorder="1" applyAlignment="1">
      <alignment horizontal="left" vertical="center"/>
    </xf>
    <xf numFmtId="0" fontId="49" fillId="0" borderId="7" xfId="2" applyFont="1" applyBorder="1" applyAlignment="1">
      <alignment horizontal="left" vertical="center"/>
    </xf>
    <xf numFmtId="0" fontId="49" fillId="0" borderId="5" xfId="2" applyFont="1" applyBorder="1" applyAlignment="1">
      <alignment horizontal="left" vertical="center"/>
    </xf>
    <xf numFmtId="0" fontId="49" fillId="0" borderId="5" xfId="2" applyFont="1" applyBorder="1" applyAlignment="1">
      <alignment horizontal="center" vertical="center" wrapText="1" shrinkToFit="1"/>
    </xf>
    <xf numFmtId="0" fontId="49" fillId="0" borderId="9" xfId="2" applyFont="1" applyBorder="1" applyAlignment="1">
      <alignment horizontal="left" vertical="center"/>
    </xf>
    <xf numFmtId="0" fontId="49" fillId="0" borderId="10" xfId="2" applyFont="1" applyBorder="1" applyAlignment="1">
      <alignment horizontal="left" vertical="center"/>
    </xf>
    <xf numFmtId="0" fontId="49" fillId="0" borderId="11" xfId="2" applyFont="1" applyBorder="1" applyAlignment="1">
      <alignment horizontal="left" vertical="center"/>
    </xf>
    <xf numFmtId="0" fontId="49" fillId="0" borderId="11" xfId="2" applyFont="1" applyBorder="1" applyAlignment="1">
      <alignment horizontal="center" vertical="center" wrapText="1" shrinkToFit="1"/>
    </xf>
    <xf numFmtId="0" fontId="49" fillId="2" borderId="12" xfId="2" applyFont="1" applyFill="1" applyBorder="1" applyAlignment="1">
      <alignment horizontal="center" vertical="center"/>
    </xf>
    <xf numFmtId="0" fontId="49" fillId="2" borderId="15" xfId="2" applyFont="1" applyFill="1" applyBorder="1" applyAlignment="1">
      <alignment horizontal="center" vertical="center"/>
    </xf>
    <xf numFmtId="0" fontId="39" fillId="0" borderId="13" xfId="0" applyFont="1" applyBorder="1" applyAlignment="1">
      <alignment horizontal="center" vertical="center"/>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203" fontId="49" fillId="0" borderId="48" xfId="2" applyNumberFormat="1" applyFont="1" applyBorder="1" applyAlignment="1" applyProtection="1">
      <alignment horizontal="center" vertical="center" shrinkToFit="1"/>
      <protection locked="0"/>
    </xf>
    <xf numFmtId="203" fontId="49" fillId="0" borderId="8" xfId="2" applyNumberFormat="1" applyFont="1" applyBorder="1" applyAlignment="1" applyProtection="1">
      <alignment horizontal="center" vertical="center" shrinkToFit="1"/>
      <protection locked="0"/>
    </xf>
    <xf numFmtId="203" fontId="49" fillId="0" borderId="1" xfId="2" applyNumberFormat="1" applyFont="1" applyBorder="1" applyAlignment="1" applyProtection="1">
      <alignment horizontal="center" vertical="center" shrinkToFit="1"/>
      <protection locked="0"/>
    </xf>
    <xf numFmtId="0" fontId="39" fillId="0" borderId="1" xfId="0" applyFont="1" applyBorder="1" applyAlignment="1">
      <alignment horizontal="center" vertical="center" textRotation="255"/>
    </xf>
    <xf numFmtId="0" fontId="13" fillId="2" borderId="12" xfId="2" applyFont="1" applyFill="1" applyBorder="1" applyAlignment="1">
      <alignment horizontal="center" vertical="center" textRotation="255"/>
    </xf>
    <xf numFmtId="0" fontId="13" fillId="2" borderId="15" xfId="2" applyFont="1" applyFill="1" applyBorder="1" applyAlignment="1">
      <alignment horizontal="center" vertical="center" textRotation="255"/>
    </xf>
    <xf numFmtId="0" fontId="13" fillId="2" borderId="13" xfId="2" applyFont="1" applyFill="1" applyBorder="1" applyAlignment="1">
      <alignment horizontal="center" vertical="center" textRotation="255"/>
    </xf>
    <xf numFmtId="0" fontId="13" fillId="2" borderId="13" xfId="2" applyFont="1" applyFill="1" applyBorder="1" applyAlignment="1">
      <alignment horizontal="center" vertical="center" wrapText="1"/>
    </xf>
    <xf numFmtId="0" fontId="13" fillId="2" borderId="13" xfId="2" applyFont="1" applyFill="1" applyBorder="1" applyAlignment="1" applyProtection="1">
      <alignment horizontal="center" vertical="center" wrapText="1"/>
      <protection locked="0"/>
    </xf>
    <xf numFmtId="0" fontId="13" fillId="2" borderId="1" xfId="2" applyFont="1" applyFill="1" applyBorder="1" applyAlignment="1" applyProtection="1">
      <alignment horizontal="center" vertical="center" wrapText="1"/>
      <protection locked="0"/>
    </xf>
    <xf numFmtId="0" fontId="13" fillId="0" borderId="2" xfId="2" applyFont="1" applyBorder="1" applyAlignment="1" applyProtection="1">
      <alignment horizontal="center" vertical="center"/>
      <protection locked="0"/>
    </xf>
    <xf numFmtId="0" fontId="13" fillId="0" borderId="8" xfId="2" applyFont="1" applyBorder="1" applyAlignment="1" applyProtection="1">
      <alignment horizontal="center" vertical="center"/>
      <protection locked="0"/>
    </xf>
    <xf numFmtId="176" fontId="16" fillId="0" borderId="1" xfId="2" applyNumberFormat="1" applyBorder="1" applyAlignment="1">
      <alignment horizontal="center" vertical="center" shrinkToFit="1"/>
    </xf>
    <xf numFmtId="178" fontId="13" fillId="0" borderId="2" xfId="2" applyNumberFormat="1" applyFont="1" applyBorder="1" applyAlignment="1" applyProtection="1">
      <alignment horizontal="center" vertical="center"/>
      <protection locked="0"/>
    </xf>
    <xf numFmtId="178" fontId="13" fillId="0" borderId="8" xfId="2" applyNumberFormat="1" applyFont="1" applyBorder="1" applyAlignment="1" applyProtection="1">
      <alignment horizontal="center" vertical="center"/>
      <protection locked="0"/>
    </xf>
    <xf numFmtId="0" fontId="16" fillId="0" borderId="2" xfId="2" applyBorder="1" applyAlignment="1">
      <alignment horizontal="center" vertical="center"/>
    </xf>
    <xf numFmtId="0" fontId="16" fillId="0" borderId="8" xfId="2" applyBorder="1" applyAlignment="1">
      <alignment horizontal="center" vertical="center"/>
    </xf>
    <xf numFmtId="0" fontId="13" fillId="2" borderId="9" xfId="2" applyFont="1" applyFill="1" applyBorder="1" applyAlignment="1">
      <alignment horizontal="center" vertical="center" wrapText="1"/>
    </xf>
    <xf numFmtId="0" fontId="13" fillId="2" borderId="10" xfId="2" applyFont="1" applyFill="1" applyBorder="1" applyAlignment="1">
      <alignment horizontal="center" vertical="center" wrapText="1"/>
    </xf>
    <xf numFmtId="0" fontId="13" fillId="2" borderId="3" xfId="2" applyFont="1" applyFill="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16" fillId="0" borderId="1" xfId="2" applyBorder="1" applyAlignment="1">
      <alignment horizontal="center" vertical="center"/>
    </xf>
    <xf numFmtId="0" fontId="13" fillId="2" borderId="2" xfId="2" applyFont="1" applyFill="1" applyBorder="1" applyAlignment="1">
      <alignment horizontal="center" vertical="center" wrapText="1"/>
    </xf>
    <xf numFmtId="0" fontId="16" fillId="0" borderId="2" xfId="2" applyBorder="1" applyAlignment="1">
      <alignment vertical="center"/>
    </xf>
    <xf numFmtId="0" fontId="31" fillId="0" borderId="3" xfId="0" applyFont="1" applyBorder="1">
      <alignment vertical="center"/>
    </xf>
    <xf numFmtId="0" fontId="31" fillId="0" borderId="8" xfId="0" applyFont="1" applyBorder="1">
      <alignment vertical="center"/>
    </xf>
    <xf numFmtId="0" fontId="13" fillId="2" borderId="14" xfId="2" applyFont="1" applyFill="1" applyBorder="1" applyAlignment="1">
      <alignment horizontal="center" vertical="center"/>
    </xf>
    <xf numFmtId="0" fontId="13" fillId="0" borderId="6" xfId="2" applyFont="1" applyBorder="1" applyAlignment="1">
      <alignment horizontal="left" vertical="center"/>
    </xf>
    <xf numFmtId="0" fontId="13" fillId="0" borderId="7" xfId="2" applyFont="1" applyBorder="1" applyAlignment="1">
      <alignment horizontal="left" vertical="center"/>
    </xf>
    <xf numFmtId="0" fontId="13" fillId="0" borderId="5" xfId="2" applyFont="1" applyBorder="1" applyAlignment="1">
      <alignment horizontal="left" vertical="center"/>
    </xf>
    <xf numFmtId="0" fontId="13" fillId="2" borderId="8" xfId="2" applyFont="1" applyFill="1" applyBorder="1" applyAlignment="1">
      <alignment horizontal="center" vertical="center"/>
    </xf>
    <xf numFmtId="0" fontId="13" fillId="0" borderId="1" xfId="2" applyFont="1" applyBorder="1" applyAlignment="1">
      <alignment horizontal="left" vertical="center" shrinkToFit="1"/>
    </xf>
    <xf numFmtId="0" fontId="31" fillId="0" borderId="9" xfId="0" applyFont="1" applyBorder="1" applyAlignment="1">
      <alignment horizontal="center" vertical="center" wrapText="1" shrinkToFit="1"/>
    </xf>
    <xf numFmtId="0" fontId="31" fillId="0" borderId="10" xfId="0" applyFont="1" applyBorder="1" applyAlignment="1">
      <alignment horizontal="center" vertical="center" wrapText="1" shrinkToFit="1"/>
    </xf>
    <xf numFmtId="0" fontId="31" fillId="0" borderId="11" xfId="0" applyFont="1" applyBorder="1" applyAlignment="1">
      <alignment horizontal="center" vertical="center" wrapText="1" shrinkToFit="1"/>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13" fillId="2" borderId="13" xfId="2" applyFont="1" applyFill="1" applyBorder="1" applyAlignment="1">
      <alignment horizontal="center" vertical="center"/>
    </xf>
    <xf numFmtId="0" fontId="13" fillId="0" borderId="9" xfId="2" applyFont="1" applyBorder="1" applyAlignment="1">
      <alignment horizontal="left" vertical="center"/>
    </xf>
    <xf numFmtId="0" fontId="13" fillId="0" borderId="10" xfId="2" applyFont="1" applyBorder="1" applyAlignment="1">
      <alignment horizontal="left" vertical="center"/>
    </xf>
    <xf numFmtId="0" fontId="13" fillId="0" borderId="11" xfId="2" applyFont="1" applyBorder="1" applyAlignment="1">
      <alignment horizontal="left" vertical="center"/>
    </xf>
    <xf numFmtId="0" fontId="13" fillId="2" borderId="8" xfId="2" applyFont="1" applyFill="1" applyBorder="1" applyAlignment="1">
      <alignment horizontal="center" vertical="center" wrapText="1"/>
    </xf>
    <xf numFmtId="0" fontId="13" fillId="0" borderId="6" xfId="2" applyFont="1" applyBorder="1" applyAlignment="1">
      <alignment horizontal="center" vertical="center" wrapText="1" shrinkToFit="1"/>
    </xf>
    <xf numFmtId="0" fontId="13" fillId="0" borderId="7" xfId="2" applyFont="1" applyBorder="1" applyAlignment="1">
      <alignment horizontal="center" vertical="center" wrapText="1" shrinkToFit="1"/>
    </xf>
    <xf numFmtId="0" fontId="13" fillId="0" borderId="5" xfId="2" applyFont="1" applyBorder="1" applyAlignment="1">
      <alignment horizontal="center" vertical="center" wrapText="1" shrinkToFit="1"/>
    </xf>
    <xf numFmtId="0" fontId="13" fillId="0" borderId="9" xfId="2" applyFont="1" applyBorder="1" applyAlignment="1">
      <alignment horizontal="center" vertical="center" wrapText="1" shrinkToFit="1"/>
    </xf>
    <xf numFmtId="0" fontId="13" fillId="0" borderId="10" xfId="2" applyFont="1" applyBorder="1" applyAlignment="1">
      <alignment horizontal="center" vertical="center" wrapText="1" shrinkToFit="1"/>
    </xf>
    <xf numFmtId="0" fontId="13" fillId="0" borderId="11" xfId="2" applyFont="1" applyBorder="1" applyAlignment="1">
      <alignment horizontal="center" vertical="center" wrapText="1" shrinkToFit="1"/>
    </xf>
    <xf numFmtId="0" fontId="16" fillId="0" borderId="3" xfId="2" applyBorder="1" applyAlignment="1">
      <alignment vertical="center"/>
    </xf>
    <xf numFmtId="176" fontId="16" fillId="0" borderId="2" xfId="2" applyNumberFormat="1" applyBorder="1" applyAlignment="1">
      <alignment horizontal="center" vertical="center" shrinkToFit="1"/>
    </xf>
    <xf numFmtId="176" fontId="16" fillId="0" borderId="8" xfId="2" applyNumberFormat="1" applyBorder="1" applyAlignment="1">
      <alignment horizontal="center" vertical="center" shrinkToFit="1"/>
    </xf>
    <xf numFmtId="176" fontId="16" fillId="0" borderId="2" xfId="2" applyNumberFormat="1" applyBorder="1" applyAlignment="1">
      <alignment horizontal="center" vertical="center"/>
    </xf>
    <xf numFmtId="176" fontId="16" fillId="0" borderId="8" xfId="2" applyNumberFormat="1" applyBorder="1" applyAlignment="1">
      <alignment horizontal="center" vertical="center"/>
    </xf>
    <xf numFmtId="0" fontId="16" fillId="0" borderId="8" xfId="2" applyBorder="1" applyAlignment="1">
      <alignment vertical="center"/>
    </xf>
    <xf numFmtId="176" fontId="16" fillId="0" borderId="1" xfId="2" applyNumberFormat="1" applyBorder="1" applyAlignment="1">
      <alignment horizontal="center" vertical="center"/>
    </xf>
    <xf numFmtId="0" fontId="16" fillId="0" borderId="3" xfId="2" applyBorder="1" applyAlignment="1">
      <alignment horizontal="center" vertical="center"/>
    </xf>
    <xf numFmtId="0" fontId="16" fillId="0" borderId="2" xfId="2" applyBorder="1" applyAlignment="1">
      <alignment horizontal="center" vertical="center" wrapText="1"/>
    </xf>
    <xf numFmtId="0" fontId="16" fillId="0" borderId="3" xfId="2" applyBorder="1" applyAlignment="1">
      <alignment horizontal="center" vertical="center" wrapText="1"/>
    </xf>
    <xf numFmtId="0" fontId="16" fillId="0" borderId="8" xfId="2" applyBorder="1" applyAlignment="1">
      <alignment horizontal="center" vertical="center" wrapText="1"/>
    </xf>
    <xf numFmtId="0" fontId="49" fillId="0" borderId="1" xfId="2" applyFont="1" applyBorder="1" applyAlignment="1">
      <alignment horizontal="center" vertical="center"/>
    </xf>
    <xf numFmtId="0" fontId="49" fillId="2" borderId="6" xfId="4" applyFont="1" applyFill="1" applyBorder="1" applyAlignment="1">
      <alignment horizontal="center"/>
    </xf>
    <xf numFmtId="0" fontId="49" fillId="2" borderId="7" xfId="4" applyFont="1" applyFill="1" applyBorder="1" applyAlignment="1">
      <alignment horizontal="center"/>
    </xf>
    <xf numFmtId="0" fontId="49" fillId="0" borderId="6" xfId="4" applyFont="1" applyBorder="1" applyAlignment="1">
      <alignment horizontal="left" vertical="center"/>
    </xf>
    <xf numFmtId="0" fontId="49" fillId="0" borderId="7" xfId="4" applyFont="1" applyBorder="1" applyAlignment="1">
      <alignment horizontal="left" vertical="center"/>
    </xf>
    <xf numFmtId="0" fontId="49" fillId="0" borderId="5" xfId="4" applyFont="1" applyBorder="1" applyAlignment="1">
      <alignment horizontal="left" vertical="center"/>
    </xf>
    <xf numFmtId="0" fontId="49" fillId="2" borderId="2" xfId="4" applyFont="1" applyFill="1" applyBorder="1" applyAlignment="1">
      <alignment horizontal="center" vertical="center"/>
    </xf>
    <xf numFmtId="0" fontId="49" fillId="2" borderId="8" xfId="4" applyFont="1" applyFill="1" applyBorder="1" applyAlignment="1">
      <alignment horizontal="center" vertical="center"/>
    </xf>
    <xf numFmtId="0" fontId="49" fillId="0" borderId="2" xfId="4" applyFont="1" applyBorder="1" applyAlignment="1">
      <alignment horizontal="center" vertical="center" shrinkToFit="1"/>
    </xf>
    <xf numFmtId="0" fontId="49" fillId="0" borderId="3" xfId="4" applyFont="1" applyBorder="1" applyAlignment="1">
      <alignment horizontal="center" vertical="center" shrinkToFit="1"/>
    </xf>
    <xf numFmtId="0" fontId="49" fillId="0" borderId="8" xfId="4" applyFont="1" applyBorder="1" applyAlignment="1">
      <alignment horizontal="center" vertical="center" shrinkToFit="1"/>
    </xf>
    <xf numFmtId="0" fontId="57" fillId="2" borderId="6" xfId="2" applyFont="1" applyFill="1" applyBorder="1" applyAlignment="1">
      <alignment horizontal="center" vertical="center" shrinkToFit="1"/>
    </xf>
    <xf numFmtId="0" fontId="57" fillId="2" borderId="7" xfId="2" applyFont="1" applyFill="1" applyBorder="1" applyAlignment="1">
      <alignment horizontal="center" vertical="center" shrinkToFit="1"/>
    </xf>
    <xf numFmtId="0" fontId="57" fillId="2" borderId="5" xfId="2" applyFont="1" applyFill="1" applyBorder="1" applyAlignment="1">
      <alignment horizontal="center" vertical="center" shrinkToFit="1"/>
    </xf>
    <xf numFmtId="0" fontId="57" fillId="2" borderId="9" xfId="2" applyFont="1" applyFill="1" applyBorder="1" applyAlignment="1">
      <alignment horizontal="center" vertical="center" shrinkToFit="1"/>
    </xf>
    <xf numFmtId="0" fontId="57" fillId="2" borderId="10" xfId="2" applyFont="1" applyFill="1" applyBorder="1" applyAlignment="1">
      <alignment horizontal="center" vertical="center" shrinkToFit="1"/>
    </xf>
    <xf numFmtId="0" fontId="57" fillId="2" borderId="11" xfId="2" applyFont="1" applyFill="1" applyBorder="1" applyAlignment="1">
      <alignment horizontal="center" vertical="center" shrinkToFit="1"/>
    </xf>
    <xf numFmtId="0" fontId="57" fillId="0" borderId="14" xfId="2" applyFont="1" applyBorder="1" applyAlignment="1">
      <alignment horizontal="center" vertical="center" wrapText="1" shrinkToFit="1"/>
    </xf>
    <xf numFmtId="0" fontId="39" fillId="0" borderId="9" xfId="11" applyBorder="1" applyAlignment="1">
      <alignment horizontal="center" vertical="center"/>
    </xf>
    <xf numFmtId="0" fontId="39" fillId="0" borderId="11" xfId="11" applyBorder="1" applyAlignment="1">
      <alignment horizontal="center" vertical="center"/>
    </xf>
    <xf numFmtId="176" fontId="58" fillId="0" borderId="6" xfId="2" applyNumberFormat="1" applyFont="1" applyBorder="1" applyAlignment="1">
      <alignment horizontal="center" vertical="center"/>
    </xf>
    <xf numFmtId="176" fontId="58" fillId="0" borderId="7" xfId="2" applyNumberFormat="1" applyFont="1" applyBorder="1" applyAlignment="1">
      <alignment horizontal="center" vertical="center"/>
    </xf>
    <xf numFmtId="176" fontId="58" fillId="0" borderId="5" xfId="2" applyNumberFormat="1" applyFont="1" applyBorder="1" applyAlignment="1">
      <alignment horizontal="center" vertical="center"/>
    </xf>
    <xf numFmtId="0" fontId="39" fillId="0" borderId="10" xfId="11" applyBorder="1" applyAlignment="1">
      <alignment horizontal="center" vertical="center"/>
    </xf>
    <xf numFmtId="0" fontId="49" fillId="2" borderId="9" xfId="4" applyFont="1" applyFill="1" applyBorder="1" applyAlignment="1">
      <alignment horizontal="center" vertical="center"/>
    </xf>
    <xf numFmtId="0" fontId="49" fillId="2" borderId="10" xfId="4" applyFont="1" applyFill="1" applyBorder="1" applyAlignment="1">
      <alignment horizontal="center" vertical="center"/>
    </xf>
    <xf numFmtId="0" fontId="49" fillId="0" borderId="9" xfId="4" applyFont="1" applyBorder="1" applyAlignment="1">
      <alignment horizontal="left" vertical="center"/>
    </xf>
    <xf numFmtId="0" fontId="49" fillId="0" borderId="10" xfId="4" applyFont="1" applyBorder="1" applyAlignment="1">
      <alignment horizontal="left" vertical="center"/>
    </xf>
    <xf numFmtId="0" fontId="49" fillId="0" borderId="11" xfId="4" applyFont="1" applyBorder="1" applyAlignment="1">
      <alignment horizontal="left" vertical="center"/>
    </xf>
    <xf numFmtId="0" fontId="49" fillId="0" borderId="2" xfId="4" applyFont="1" applyBorder="1" applyAlignment="1">
      <alignment horizontal="center" vertical="center" wrapText="1" shrinkToFit="1"/>
    </xf>
    <xf numFmtId="0" fontId="57" fillId="0" borderId="13" xfId="2" applyFont="1" applyBorder="1" applyAlignment="1">
      <alignment horizontal="center" vertical="center" wrapText="1" shrinkToFit="1"/>
    </xf>
    <xf numFmtId="0" fontId="47" fillId="2" borderId="14" xfId="4" applyFont="1" applyFill="1" applyBorder="1" applyAlignment="1">
      <alignment horizontal="center" vertical="center" wrapText="1"/>
    </xf>
    <xf numFmtId="0" fontId="47" fillId="2" borderId="13" xfId="4" applyFont="1" applyFill="1" applyBorder="1" applyAlignment="1">
      <alignment horizontal="center" vertical="center" wrapText="1"/>
    </xf>
    <xf numFmtId="0" fontId="47" fillId="2" borderId="2" xfId="4" applyFont="1" applyFill="1" applyBorder="1" applyAlignment="1">
      <alignment horizontal="center" vertical="center" wrapText="1"/>
    </xf>
    <xf numFmtId="0" fontId="47" fillId="2" borderId="8" xfId="4" applyFont="1" applyFill="1" applyBorder="1" applyAlignment="1">
      <alignment horizontal="center" vertical="center" wrapText="1"/>
    </xf>
    <xf numFmtId="0" fontId="47" fillId="0" borderId="6" xfId="4" applyFont="1" applyBorder="1" applyAlignment="1">
      <alignment horizontal="left" vertical="top"/>
    </xf>
    <xf numFmtId="0" fontId="47" fillId="0" borderId="7" xfId="4" applyFont="1" applyBorder="1" applyAlignment="1">
      <alignment horizontal="left" vertical="top"/>
    </xf>
    <xf numFmtId="0" fontId="47" fillId="0" borderId="5" xfId="4" applyFont="1" applyBorder="1" applyAlignment="1">
      <alignment horizontal="left" vertical="top"/>
    </xf>
    <xf numFmtId="0" fontId="47" fillId="0" borderId="12" xfId="4" applyFont="1" applyBorder="1" applyAlignment="1">
      <alignment horizontal="left" vertical="top"/>
    </xf>
    <xf numFmtId="0" fontId="47" fillId="0" borderId="0" xfId="4" applyFont="1" applyAlignment="1">
      <alignment horizontal="left" vertical="top"/>
    </xf>
    <xf numFmtId="0" fontId="47" fillId="0" borderId="4" xfId="4" applyFont="1" applyBorder="1" applyAlignment="1">
      <alignment horizontal="left" vertical="top"/>
    </xf>
    <xf numFmtId="0" fontId="47" fillId="0" borderId="9" xfId="4" applyFont="1" applyBorder="1" applyAlignment="1">
      <alignment horizontal="left" vertical="top"/>
    </xf>
    <xf numFmtId="0" fontId="47" fillId="0" borderId="10" xfId="4" applyFont="1" applyBorder="1" applyAlignment="1">
      <alignment horizontal="left" vertical="top"/>
    </xf>
    <xf numFmtId="0" fontId="47" fillId="0" borderId="11" xfId="4" applyFont="1" applyBorder="1" applyAlignment="1">
      <alignment horizontal="left" vertical="top"/>
    </xf>
    <xf numFmtId="0" fontId="47" fillId="2" borderId="15" xfId="4" applyFont="1" applyFill="1" applyBorder="1" applyAlignment="1">
      <alignment horizontal="center" vertical="center" wrapText="1"/>
    </xf>
    <xf numFmtId="0" fontId="47" fillId="2" borderId="2" xfId="4" applyFont="1" applyFill="1" applyBorder="1" applyAlignment="1">
      <alignment horizontal="center" vertical="center"/>
    </xf>
    <xf numFmtId="0" fontId="47" fillId="2" borderId="3" xfId="4" applyFont="1" applyFill="1" applyBorder="1" applyAlignment="1">
      <alignment horizontal="center" vertical="center"/>
    </xf>
    <xf numFmtId="0" fontId="47" fillId="2" borderId="8" xfId="4" applyFont="1" applyFill="1" applyBorder="1" applyAlignment="1">
      <alignment horizontal="center" vertical="center"/>
    </xf>
    <xf numFmtId="0" fontId="47" fillId="2" borderId="1" xfId="4" applyFont="1" applyFill="1" applyBorder="1" applyAlignment="1">
      <alignment horizontal="center" vertical="center"/>
    </xf>
    <xf numFmtId="0" fontId="47" fillId="0" borderId="2" xfId="4" applyFont="1" applyBorder="1" applyAlignment="1">
      <alignment horizontal="left" vertical="center" wrapText="1" shrinkToFit="1"/>
    </xf>
    <xf numFmtId="0" fontId="47" fillId="0" borderId="3" xfId="4" applyFont="1" applyBorder="1" applyAlignment="1">
      <alignment horizontal="left" vertical="center" wrapText="1" shrinkToFit="1"/>
    </xf>
    <xf numFmtId="0" fontId="47" fillId="0" borderId="8" xfId="4" applyFont="1" applyBorder="1" applyAlignment="1">
      <alignment horizontal="left" vertical="center" wrapText="1" shrinkToFit="1"/>
    </xf>
    <xf numFmtId="0" fontId="47" fillId="2" borderId="1" xfId="4" applyFont="1" applyFill="1" applyBorder="1" applyAlignment="1">
      <alignment horizontal="center" vertical="center" wrapText="1"/>
    </xf>
    <xf numFmtId="0" fontId="47" fillId="2" borderId="1" xfId="4" applyFont="1" applyFill="1" applyBorder="1" applyAlignment="1">
      <alignment horizontal="center" vertical="center" shrinkToFit="1"/>
    </xf>
    <xf numFmtId="0" fontId="47" fillId="0" borderId="1" xfId="4" applyFont="1" applyBorder="1" applyAlignment="1">
      <alignment horizontal="center" vertical="center" shrinkToFit="1"/>
    </xf>
    <xf numFmtId="0" fontId="57" fillId="2" borderId="1" xfId="2" applyFont="1" applyFill="1" applyBorder="1" applyAlignment="1">
      <alignment horizontal="center" vertical="center" shrinkToFit="1"/>
    </xf>
    <xf numFmtId="0" fontId="57" fillId="0" borderId="3" xfId="2" applyFont="1" applyBorder="1" applyAlignment="1" applyProtection="1">
      <alignment horizontal="center" vertical="center"/>
      <protection locked="0"/>
    </xf>
    <xf numFmtId="0" fontId="57" fillId="2" borderId="2" xfId="2" applyFont="1" applyFill="1" applyBorder="1" applyAlignment="1">
      <alignment horizontal="center" vertical="center" shrinkToFit="1"/>
    </xf>
    <xf numFmtId="0" fontId="57" fillId="2" borderId="3" xfId="2" applyFont="1" applyFill="1" applyBorder="1" applyAlignment="1">
      <alignment horizontal="center" vertical="center" shrinkToFit="1"/>
    </xf>
    <xf numFmtId="176" fontId="57" fillId="0" borderId="2" xfId="2" applyNumberFormat="1" applyFont="1" applyBorder="1" applyAlignment="1" applyProtection="1">
      <alignment horizontal="center" vertical="center"/>
      <protection locked="0"/>
    </xf>
    <xf numFmtId="176" fontId="57" fillId="0" borderId="3" xfId="2" applyNumberFormat="1" applyFont="1" applyBorder="1" applyAlignment="1" applyProtection="1">
      <alignment horizontal="center" vertical="center"/>
      <protection locked="0"/>
    </xf>
    <xf numFmtId="176" fontId="57" fillId="0" borderId="8" xfId="2" applyNumberFormat="1" applyFont="1" applyBorder="1" applyAlignment="1" applyProtection="1">
      <alignment horizontal="center" vertical="center"/>
      <protection locked="0"/>
    </xf>
    <xf numFmtId="0" fontId="57" fillId="2" borderId="8" xfId="2" applyFont="1" applyFill="1" applyBorder="1" applyAlignment="1">
      <alignment horizontal="center" vertical="center" shrinkToFit="1"/>
    </xf>
    <xf numFmtId="0" fontId="57" fillId="0" borderId="2" xfId="2" applyFont="1" applyBorder="1" applyAlignment="1" applyProtection="1">
      <alignment horizontal="center" vertical="center"/>
      <protection locked="0"/>
    </xf>
    <xf numFmtId="0" fontId="57" fillId="2" borderId="2" xfId="2" applyFont="1" applyFill="1" applyBorder="1" applyAlignment="1" applyProtection="1">
      <alignment horizontal="center" vertical="center" shrinkToFit="1"/>
      <protection locked="0"/>
    </xf>
    <xf numFmtId="0" fontId="57" fillId="2" borderId="8" xfId="2" applyFont="1" applyFill="1" applyBorder="1" applyAlignment="1" applyProtection="1">
      <alignment horizontal="center" vertical="center" shrinkToFit="1"/>
      <protection locked="0"/>
    </xf>
    <xf numFmtId="0" fontId="47" fillId="0" borderId="2" xfId="4"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49" fillId="0" borderId="7" xfId="2" applyFont="1" applyBorder="1" applyAlignment="1" applyProtection="1">
      <alignment vertical="center" wrapText="1"/>
      <protection locked="0"/>
    </xf>
    <xf numFmtId="0" fontId="39" fillId="0" borderId="7" xfId="12" applyFont="1" applyBorder="1" applyAlignment="1">
      <alignment vertical="center" wrapText="1"/>
    </xf>
    <xf numFmtId="0" fontId="39" fillId="0" borderId="0" xfId="12" applyFont="1" applyAlignment="1">
      <alignment vertical="center" wrapText="1"/>
    </xf>
    <xf numFmtId="0" fontId="13" fillId="3" borderId="6" xfId="4" applyFont="1" applyFill="1" applyBorder="1" applyAlignment="1">
      <alignment horizontal="center" vertical="center" shrinkToFit="1"/>
    </xf>
    <xf numFmtId="0" fontId="13" fillId="3" borderId="5" xfId="4" applyFont="1" applyFill="1" applyBorder="1" applyAlignment="1">
      <alignment horizontal="center" vertical="center" shrinkToFit="1"/>
    </xf>
    <xf numFmtId="0" fontId="31" fillId="0" borderId="9" xfId="0" applyFont="1" applyBorder="1" applyAlignment="1">
      <alignment horizontal="center" vertical="center" shrinkToFit="1"/>
    </xf>
    <xf numFmtId="0" fontId="31" fillId="0" borderId="11" xfId="0" applyFont="1" applyBorder="1" applyAlignment="1">
      <alignment horizontal="center"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0" fontId="31" fillId="0" borderId="9" xfId="1" applyFont="1" applyBorder="1" applyAlignment="1">
      <alignment horizontal="center" vertical="center"/>
    </xf>
    <xf numFmtId="0" fontId="31" fillId="0" borderId="10" xfId="1" applyFont="1" applyBorder="1" applyAlignment="1">
      <alignment horizontal="center" vertical="center"/>
    </xf>
    <xf numFmtId="0" fontId="31" fillId="0" borderId="11" xfId="1" applyFont="1" applyBorder="1" applyAlignment="1">
      <alignment horizontal="center" vertical="center"/>
    </xf>
    <xf numFmtId="0" fontId="49" fillId="3" borderId="13" xfId="4" applyFont="1" applyFill="1" applyBorder="1" applyAlignment="1">
      <alignment horizontal="center" vertical="center"/>
    </xf>
    <xf numFmtId="0" fontId="49" fillId="0" borderId="13" xfId="4" applyFont="1" applyBorder="1">
      <alignment vertical="center"/>
    </xf>
    <xf numFmtId="0" fontId="49" fillId="3" borderId="2" xfId="4" applyFont="1" applyFill="1" applyBorder="1" applyAlignment="1">
      <alignment horizontal="center" vertical="center"/>
    </xf>
    <xf numFmtId="0" fontId="49" fillId="3" borderId="3" xfId="4" applyFont="1" applyFill="1" applyBorder="1" applyAlignment="1">
      <alignment horizontal="center" vertical="center"/>
    </xf>
    <xf numFmtId="0" fontId="49" fillId="3" borderId="8" xfId="4" applyFont="1" applyFill="1" applyBorder="1" applyAlignment="1">
      <alignment horizontal="center" vertical="center"/>
    </xf>
    <xf numFmtId="0" fontId="13" fillId="0" borderId="9" xfId="4" applyFont="1" applyBorder="1" applyAlignment="1">
      <alignment horizontal="center" vertical="center" shrinkToFit="1"/>
    </xf>
    <xf numFmtId="0" fontId="13" fillId="0" borderId="10" xfId="4" applyFont="1" applyBorder="1" applyAlignment="1">
      <alignment horizontal="center" vertical="center" shrinkToFit="1"/>
    </xf>
    <xf numFmtId="0" fontId="13" fillId="0" borderId="11" xfId="4" applyFont="1" applyBorder="1" applyAlignment="1">
      <alignment horizontal="center" vertical="center" shrinkToFit="1"/>
    </xf>
    <xf numFmtId="0" fontId="49" fillId="3" borderId="14" xfId="4" applyFont="1" applyFill="1" applyBorder="1" applyAlignment="1">
      <alignment horizontal="center"/>
    </xf>
    <xf numFmtId="0" fontId="49" fillId="0" borderId="14" xfId="4" applyFont="1" applyBorder="1">
      <alignment vertical="center"/>
    </xf>
    <xf numFmtId="0" fontId="57" fillId="3" borderId="6" xfId="2" applyFont="1" applyFill="1" applyBorder="1" applyAlignment="1">
      <alignment horizontal="center" vertical="center" shrinkToFit="1"/>
    </xf>
    <xf numFmtId="0" fontId="57" fillId="3" borderId="7" xfId="2" applyFont="1" applyFill="1" applyBorder="1" applyAlignment="1">
      <alignment horizontal="center" vertical="center" shrinkToFit="1"/>
    </xf>
    <xf numFmtId="0" fontId="57" fillId="3" borderId="5" xfId="2" applyFont="1" applyFill="1" applyBorder="1" applyAlignment="1">
      <alignment horizontal="center" vertical="center" shrinkToFit="1"/>
    </xf>
    <xf numFmtId="0" fontId="57" fillId="3" borderId="9" xfId="2" applyFont="1" applyFill="1" applyBorder="1" applyAlignment="1">
      <alignment horizontal="center" vertical="center" shrinkToFit="1"/>
    </xf>
    <xf numFmtId="0" fontId="57" fillId="3" borderId="10" xfId="2" applyFont="1" applyFill="1" applyBorder="1" applyAlignment="1">
      <alignment horizontal="center" vertical="center" shrinkToFit="1"/>
    </xf>
    <xf numFmtId="0" fontId="57" fillId="3" borderId="11" xfId="2" applyFont="1" applyFill="1" applyBorder="1" applyAlignment="1">
      <alignment horizontal="center" vertical="center" shrinkToFit="1"/>
    </xf>
    <xf numFmtId="0" fontId="13" fillId="0" borderId="6" xfId="4" applyFont="1" applyBorder="1" applyAlignment="1">
      <alignment horizontal="center" vertical="center" shrinkToFit="1"/>
    </xf>
    <xf numFmtId="0" fontId="13" fillId="0" borderId="7" xfId="4" applyFont="1" applyBorder="1" applyAlignment="1">
      <alignment horizontal="center" vertical="center" shrinkToFit="1"/>
    </xf>
    <xf numFmtId="0" fontId="13" fillId="0" borderId="5" xfId="4" applyFont="1" applyBorder="1" applyAlignment="1">
      <alignment horizontal="center" vertical="center" shrinkToFit="1"/>
    </xf>
    <xf numFmtId="0" fontId="13" fillId="3" borderId="2" xfId="4" applyFont="1" applyFill="1" applyBorder="1" applyAlignment="1">
      <alignment horizontal="center" vertical="center"/>
    </xf>
    <xf numFmtId="0" fontId="13" fillId="3" borderId="3" xfId="4" applyFont="1" applyFill="1" applyBorder="1" applyAlignment="1">
      <alignment horizontal="center" vertical="center"/>
    </xf>
    <xf numFmtId="0" fontId="13" fillId="0" borderId="2" xfId="4" applyFont="1" applyBorder="1" applyAlignment="1">
      <alignment horizontal="left" vertical="center" shrinkToFit="1"/>
    </xf>
    <xf numFmtId="0" fontId="13" fillId="0" borderId="3" xfId="4" applyFont="1" applyBorder="1" applyAlignment="1">
      <alignment horizontal="left" vertical="center" shrinkToFit="1"/>
    </xf>
    <xf numFmtId="0" fontId="13" fillId="0" borderId="8" xfId="4" applyFont="1" applyBorder="1" applyAlignment="1">
      <alignment horizontal="left" vertical="center" shrinkToFit="1"/>
    </xf>
    <xf numFmtId="0" fontId="13" fillId="3" borderId="8" xfId="4" applyFont="1" applyFill="1" applyBorder="1" applyAlignment="1">
      <alignment horizontal="center" vertical="center"/>
    </xf>
    <xf numFmtId="0" fontId="49" fillId="0" borderId="2" xfId="4" applyFont="1" applyBorder="1" applyAlignment="1">
      <alignment horizontal="left" vertical="center" shrinkToFit="1"/>
    </xf>
    <xf numFmtId="0" fontId="49" fillId="0" borderId="3" xfId="4" applyFont="1" applyBorder="1" applyAlignment="1">
      <alignment horizontal="left" vertical="center" shrinkToFit="1"/>
    </xf>
    <xf numFmtId="0" fontId="49" fillId="0" borderId="8" xfId="4" applyFont="1" applyBorder="1" applyAlignment="1">
      <alignment horizontal="left" vertical="center" shrinkToFit="1"/>
    </xf>
    <xf numFmtId="0" fontId="13" fillId="0" borderId="1" xfId="4" applyFont="1" applyBorder="1" applyAlignment="1">
      <alignment horizontal="left" vertical="center" shrinkToFit="1"/>
    </xf>
    <xf numFmtId="0" fontId="13" fillId="0" borderId="2" xfId="4" applyFont="1" applyBorder="1" applyAlignment="1">
      <alignment horizontal="center" vertical="center" shrinkToFit="1"/>
    </xf>
    <xf numFmtId="0" fontId="13" fillId="0" borderId="8" xfId="4" applyFont="1" applyBorder="1" applyAlignment="1">
      <alignment horizontal="center" vertical="center" shrinkToFit="1"/>
    </xf>
    <xf numFmtId="0" fontId="13" fillId="0" borderId="1" xfId="2" applyFont="1" applyBorder="1" applyAlignment="1" applyProtection="1">
      <alignment horizontal="center" vertical="center" shrinkToFit="1"/>
      <protection locked="0"/>
    </xf>
    <xf numFmtId="0" fontId="49" fillId="3" borderId="1" xfId="4" applyFont="1" applyFill="1" applyBorder="1" applyAlignment="1">
      <alignment horizontal="center" vertical="center"/>
    </xf>
    <xf numFmtId="0" fontId="49" fillId="0" borderId="1" xfId="4" applyFont="1" applyBorder="1" applyAlignment="1">
      <alignment horizontal="left" vertical="center" shrinkToFit="1"/>
    </xf>
    <xf numFmtId="0" fontId="13" fillId="3" borderId="1" xfId="4" applyFont="1" applyFill="1" applyBorder="1" applyAlignment="1">
      <alignment horizontal="center" vertical="center"/>
    </xf>
    <xf numFmtId="0" fontId="47" fillId="0" borderId="13" xfId="4" applyFont="1" applyBorder="1" applyAlignment="1">
      <alignment horizontal="center" vertical="center" wrapText="1"/>
    </xf>
    <xf numFmtId="0" fontId="47" fillId="0" borderId="1" xfId="4" applyFont="1" applyBorder="1" applyAlignment="1">
      <alignment horizontal="center" vertical="center" wrapText="1"/>
    </xf>
    <xf numFmtId="0" fontId="47" fillId="0" borderId="1" xfId="4" applyFont="1" applyBorder="1" applyAlignment="1">
      <alignment horizontal="center" vertical="center"/>
    </xf>
    <xf numFmtId="178" fontId="19" fillId="0" borderId="0" xfId="4" applyNumberFormat="1" applyFont="1" applyAlignment="1">
      <alignment horizontal="center" vertical="center" shrinkToFit="1"/>
    </xf>
    <xf numFmtId="178" fontId="19" fillId="0" borderId="4" xfId="4" applyNumberFormat="1" applyFont="1" applyBorder="1" applyAlignment="1">
      <alignment horizontal="center" vertical="center" shrinkToFit="1"/>
    </xf>
    <xf numFmtId="178" fontId="19" fillId="0" borderId="6" xfId="4" applyNumberFormat="1" applyFont="1" applyBorder="1" applyAlignment="1">
      <alignment horizontal="center" vertical="center" shrinkToFit="1"/>
    </xf>
    <xf numFmtId="178" fontId="19" fillId="0" borderId="7" xfId="4" applyNumberFormat="1" applyFont="1" applyBorder="1" applyAlignment="1">
      <alignment horizontal="center" vertical="center" shrinkToFit="1"/>
    </xf>
    <xf numFmtId="178" fontId="19" fillId="0" borderId="5" xfId="4" applyNumberFormat="1" applyFont="1" applyBorder="1" applyAlignment="1">
      <alignment horizontal="center" vertical="center" shrinkToFit="1"/>
    </xf>
    <xf numFmtId="178" fontId="19" fillId="0" borderId="12" xfId="4" applyNumberFormat="1" applyFont="1" applyBorder="1" applyAlignment="1">
      <alignment horizontal="center" vertical="center" shrinkToFit="1"/>
    </xf>
    <xf numFmtId="178" fontId="19" fillId="0" borderId="9" xfId="4" applyNumberFormat="1" applyFont="1" applyBorder="1" applyAlignment="1">
      <alignment horizontal="center" vertical="center" shrinkToFit="1"/>
    </xf>
    <xf numFmtId="178" fontId="19" fillId="0" borderId="10" xfId="4" applyNumberFormat="1" applyFont="1" applyBorder="1" applyAlignment="1">
      <alignment horizontal="center" vertical="center" shrinkToFit="1"/>
    </xf>
    <xf numFmtId="178" fontId="19" fillId="0" borderId="11" xfId="4" applyNumberFormat="1" applyFont="1" applyBorder="1" applyAlignment="1">
      <alignment horizontal="center" vertical="center"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11" xfId="2" applyFont="1" applyBorder="1" applyAlignment="1">
      <alignment horizontal="center" vertical="center" wrapText="1"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8" fillId="2" borderId="13" xfId="2" applyFont="1" applyFill="1" applyBorder="1" applyAlignment="1">
      <alignment vertical="center" textRotation="255"/>
    </xf>
    <xf numFmtId="0" fontId="18" fillId="0" borderId="6" xfId="2" applyFont="1" applyBorder="1" applyAlignment="1" applyProtection="1">
      <alignment horizontal="center"/>
      <protection locked="0"/>
    </xf>
    <xf numFmtId="0" fontId="18" fillId="0" borderId="7" xfId="2" applyFont="1" applyBorder="1" applyAlignment="1" applyProtection="1">
      <alignment horizontal="center"/>
      <protection locked="0"/>
    </xf>
    <xf numFmtId="0" fontId="18" fillId="0" borderId="5" xfId="2" applyFont="1" applyBorder="1" applyAlignment="1" applyProtection="1">
      <alignment horizontal="center"/>
      <protection locked="0"/>
    </xf>
    <xf numFmtId="0" fontId="8" fillId="0" borderId="10"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9" fillId="0" borderId="0" xfId="2" applyFont="1" applyAlignment="1">
      <alignment horizontal="left"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8" xfId="2" applyFont="1" applyFill="1" applyBorder="1" applyAlignment="1">
      <alignment horizontal="center" vertical="center"/>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8" xfId="2" applyFont="1" applyBorder="1" applyAlignment="1">
      <alignment horizontal="left" vertical="center" shrinkToFit="1"/>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0" fontId="8" fillId="2" borderId="9" xfId="2" applyFont="1" applyFill="1" applyBorder="1" applyAlignment="1">
      <alignment horizontal="center" vertical="center" shrinkToFit="1"/>
    </xf>
    <xf numFmtId="177" fontId="8" fillId="0" borderId="6" xfId="2" applyNumberFormat="1" applyFont="1" applyBorder="1" applyAlignment="1">
      <alignment horizontal="center" vertical="center" wrapText="1" shrinkToFit="1"/>
    </xf>
    <xf numFmtId="177" fontId="8" fillId="0" borderId="7" xfId="2" applyNumberFormat="1" applyFont="1" applyBorder="1" applyAlignment="1">
      <alignment horizontal="center" vertical="center" wrapText="1" shrinkToFit="1"/>
    </xf>
    <xf numFmtId="177" fontId="8" fillId="0" borderId="5" xfId="2" applyNumberFormat="1" applyFont="1" applyBorder="1" applyAlignment="1">
      <alignment horizontal="center" vertical="center" wrapText="1" shrinkToFit="1"/>
    </xf>
    <xf numFmtId="177" fontId="8" fillId="0" borderId="9" xfId="2" applyNumberFormat="1" applyFont="1" applyBorder="1" applyAlignment="1">
      <alignment horizontal="center" vertical="center" wrapText="1" shrinkToFit="1"/>
    </xf>
    <xf numFmtId="177" fontId="8" fillId="0" borderId="10" xfId="2" applyNumberFormat="1" applyFont="1" applyBorder="1" applyAlignment="1">
      <alignment horizontal="center" vertical="center" wrapText="1" shrinkToFit="1"/>
    </xf>
    <xf numFmtId="177" fontId="8" fillId="0" borderId="11" xfId="2" applyNumberFormat="1" applyFont="1" applyBorder="1" applyAlignment="1">
      <alignment horizontal="center" vertical="center" wrapText="1" shrinkToFit="1"/>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18" fillId="0" borderId="12" xfId="2" applyFont="1" applyBorder="1" applyAlignment="1" applyProtection="1">
      <alignment horizontal="center"/>
      <protection locked="0"/>
    </xf>
    <xf numFmtId="0" fontId="18" fillId="0" borderId="0" xfId="2" applyFont="1" applyAlignment="1" applyProtection="1">
      <alignment horizontal="center"/>
      <protection locked="0"/>
    </xf>
    <xf numFmtId="0" fontId="18" fillId="0" borderId="4" xfId="2" applyFont="1" applyBorder="1" applyAlignment="1" applyProtection="1">
      <alignment horizontal="center"/>
      <protection locked="0"/>
    </xf>
    <xf numFmtId="0" fontId="19" fillId="2" borderId="1" xfId="5" applyFont="1" applyFill="1" applyBorder="1" applyAlignment="1">
      <alignment horizontal="center" vertical="center"/>
    </xf>
    <xf numFmtId="0" fontId="13" fillId="0" borderId="0" xfId="2" applyFont="1" applyAlignment="1">
      <alignment horizontal="center" vertical="center"/>
    </xf>
    <xf numFmtId="0" fontId="13" fillId="0" borderId="0" xfId="2" applyFont="1" applyAlignment="1">
      <alignment horizontal="center" vertical="center" shrinkToFit="1"/>
    </xf>
    <xf numFmtId="0" fontId="31" fillId="0" borderId="10" xfId="0" applyFont="1" applyBorder="1" applyAlignment="1">
      <alignment horizontal="left" vertical="center"/>
    </xf>
    <xf numFmtId="0" fontId="31" fillId="0" borderId="0" xfId="0" applyFont="1" applyAlignment="1">
      <alignment horizontal="left" vertical="center"/>
    </xf>
    <xf numFmtId="0" fontId="35" fillId="0" borderId="0" xfId="2" applyFont="1" applyAlignment="1">
      <alignment vertical="center" wrapText="1"/>
    </xf>
    <xf numFmtId="0" fontId="19" fillId="2" borderId="1" xfId="5" applyFont="1" applyFill="1" applyBorder="1" applyAlignment="1">
      <alignment horizontal="center" vertical="center" wrapText="1"/>
    </xf>
    <xf numFmtId="0" fontId="32" fillId="2" borderId="1" xfId="5" applyFont="1" applyFill="1" applyBorder="1" applyAlignment="1">
      <alignment horizontal="center" vertical="center" wrapText="1"/>
    </xf>
    <xf numFmtId="0" fontId="31" fillId="0" borderId="7" xfId="0" applyFont="1" applyBorder="1" applyAlignment="1">
      <alignment horizontal="center" vertical="center" wrapText="1" shrinkToFit="1"/>
    </xf>
    <xf numFmtId="0" fontId="31" fillId="0" borderId="5" xfId="0" applyFont="1" applyBorder="1" applyAlignment="1">
      <alignment horizontal="center" vertical="center" wrapText="1" shrinkToFit="1"/>
    </xf>
    <xf numFmtId="0" fontId="30" fillId="0" borderId="9" xfId="2" applyFont="1" applyBorder="1" applyAlignment="1">
      <alignment horizontal="left" vertical="center" shrinkToFit="1"/>
    </xf>
    <xf numFmtId="0" fontId="30" fillId="0" borderId="10" xfId="2" applyFont="1" applyBorder="1" applyAlignment="1">
      <alignment horizontal="left" vertical="center" shrinkToFit="1"/>
    </xf>
    <xf numFmtId="0" fontId="30" fillId="0" borderId="11" xfId="2" applyFont="1" applyBorder="1" applyAlignment="1">
      <alignment horizontal="left" vertical="center" shrinkToFit="1"/>
    </xf>
    <xf numFmtId="0" fontId="30" fillId="0" borderId="1" xfId="2" applyFont="1" applyBorder="1" applyAlignment="1">
      <alignment horizontal="left" vertical="center" shrinkToFit="1"/>
    </xf>
    <xf numFmtId="0" fontId="30" fillId="0" borderId="13" xfId="2" applyFont="1" applyBorder="1" applyAlignment="1">
      <alignment horizontal="left" vertical="center" shrinkToFit="1"/>
    </xf>
    <xf numFmtId="0" fontId="30" fillId="0" borderId="6" xfId="2" applyFont="1" applyBorder="1" applyAlignment="1">
      <alignment horizontal="left" vertical="center" shrinkToFit="1"/>
    </xf>
    <xf numFmtId="0" fontId="30" fillId="0" borderId="7" xfId="2" applyFont="1" applyBorder="1" applyAlignment="1">
      <alignment horizontal="left" vertical="center" shrinkToFit="1"/>
    </xf>
    <xf numFmtId="0" fontId="30" fillId="0" borderId="5" xfId="2" applyFont="1" applyBorder="1" applyAlignment="1">
      <alignment horizontal="left" vertical="center" shrinkToFit="1"/>
    </xf>
    <xf numFmtId="0" fontId="30" fillId="0" borderId="14" xfId="2" applyFont="1" applyBorder="1" applyAlignment="1">
      <alignment horizontal="left" vertical="center" shrinkToFit="1"/>
    </xf>
    <xf numFmtId="0" fontId="31" fillId="0" borderId="10" xfId="0" applyFont="1" applyBorder="1" applyAlignment="1">
      <alignment horizontal="center" vertical="center" shrinkToFit="1"/>
    </xf>
    <xf numFmtId="0" fontId="13" fillId="2" borderId="14" xfId="2" applyFont="1" applyFill="1" applyBorder="1" applyAlignment="1">
      <alignment vertical="center" textRotation="255"/>
    </xf>
    <xf numFmtId="0" fontId="13" fillId="2" borderId="15" xfId="2" applyFont="1" applyFill="1" applyBorder="1" applyAlignment="1">
      <alignment vertical="center" textRotation="255"/>
    </xf>
    <xf numFmtId="0" fontId="29" fillId="0" borderId="6" xfId="2" applyFont="1" applyBorder="1" applyAlignment="1" applyProtection="1">
      <alignment horizontal="center"/>
      <protection locked="0"/>
    </xf>
    <xf numFmtId="0" fontId="29" fillId="0" borderId="7" xfId="2" applyFont="1" applyBorder="1" applyAlignment="1" applyProtection="1">
      <alignment horizontal="center"/>
      <protection locked="0"/>
    </xf>
    <xf numFmtId="0" fontId="29" fillId="0" borderId="0" xfId="2" applyFont="1" applyAlignment="1" applyProtection="1">
      <alignment horizontal="center"/>
      <protection locked="0"/>
    </xf>
    <xf numFmtId="0" fontId="29" fillId="0" borderId="4" xfId="2" applyFont="1" applyBorder="1" applyAlignment="1" applyProtection="1">
      <alignment horizontal="center"/>
      <protection locked="0"/>
    </xf>
    <xf numFmtId="0" fontId="29" fillId="0" borderId="12" xfId="2" applyFont="1" applyBorder="1" applyAlignment="1" applyProtection="1">
      <alignment horizontal="center"/>
      <protection locked="0"/>
    </xf>
    <xf numFmtId="0" fontId="29" fillId="0" borderId="9" xfId="2" applyFont="1" applyBorder="1" applyAlignment="1" applyProtection="1">
      <alignment horizontal="center"/>
      <protection locked="0"/>
    </xf>
    <xf numFmtId="0" fontId="29" fillId="0" borderId="10" xfId="2" applyFont="1" applyBorder="1" applyAlignment="1" applyProtection="1">
      <alignment horizontal="center"/>
      <protection locked="0"/>
    </xf>
    <xf numFmtId="0" fontId="29" fillId="0" borderId="11" xfId="2" applyFont="1" applyBorder="1" applyAlignment="1" applyProtection="1">
      <alignment horizontal="center"/>
      <protection locked="0"/>
    </xf>
    <xf numFmtId="0" fontId="19" fillId="2" borderId="2" xfId="2" applyFont="1" applyFill="1" applyBorder="1" applyAlignment="1" applyProtection="1">
      <alignment horizontal="center" vertical="center"/>
      <protection locked="0"/>
    </xf>
    <xf numFmtId="0" fontId="31" fillId="2" borderId="3" xfId="0" applyFont="1" applyFill="1" applyBorder="1" applyAlignment="1">
      <alignment horizontal="center" vertical="center"/>
    </xf>
    <xf numFmtId="0" fontId="31" fillId="2" borderId="8" xfId="0" applyFont="1" applyFill="1" applyBorder="1" applyAlignment="1">
      <alignment horizontal="center" vertical="center"/>
    </xf>
    <xf numFmtId="0" fontId="19" fillId="2" borderId="2" xfId="2" applyFont="1" applyFill="1" applyBorder="1" applyAlignment="1" applyProtection="1">
      <alignment horizontal="center" vertical="center" wrapText="1"/>
      <protection locked="0"/>
    </xf>
    <xf numFmtId="0" fontId="19" fillId="2" borderId="3" xfId="2" applyFont="1" applyFill="1" applyBorder="1" applyAlignment="1" applyProtection="1">
      <alignment horizontal="center" vertical="center" wrapText="1"/>
      <protection locked="0"/>
    </xf>
    <xf numFmtId="0" fontId="19" fillId="2" borderId="8" xfId="2" applyFont="1" applyFill="1" applyBorder="1" applyAlignment="1" applyProtection="1">
      <alignment horizontal="center" vertical="center" wrapText="1"/>
      <protection locked="0"/>
    </xf>
    <xf numFmtId="178" fontId="19" fillId="0" borderId="2" xfId="2" applyNumberFormat="1" applyFont="1" applyBorder="1" applyAlignment="1" applyProtection="1">
      <alignment horizontal="center" vertical="center" wrapText="1"/>
      <protection locked="0"/>
    </xf>
    <xf numFmtId="178" fontId="19" fillId="0" borderId="3" xfId="2" applyNumberFormat="1" applyFont="1" applyBorder="1" applyAlignment="1" applyProtection="1">
      <alignment horizontal="center" vertical="center" wrapText="1"/>
      <protection locked="0"/>
    </xf>
    <xf numFmtId="192" fontId="19" fillId="0" borderId="2" xfId="2" applyNumberFormat="1" applyFont="1" applyBorder="1" applyAlignment="1" applyProtection="1">
      <alignment horizontal="center" vertical="center" wrapText="1"/>
      <protection locked="0"/>
    </xf>
    <xf numFmtId="192" fontId="19" fillId="0" borderId="3" xfId="2" applyNumberFormat="1" applyFont="1" applyBorder="1" applyAlignment="1" applyProtection="1">
      <alignment horizontal="center" vertical="center" wrapText="1"/>
      <protection locked="0"/>
    </xf>
    <xf numFmtId="192" fontId="19" fillId="0" borderId="8" xfId="2" applyNumberFormat="1" applyFont="1" applyBorder="1" applyAlignment="1" applyProtection="1">
      <alignment horizontal="center" vertical="center" wrapText="1"/>
      <protection locked="0"/>
    </xf>
    <xf numFmtId="0" fontId="19" fillId="2" borderId="6" xfId="2" applyFont="1" applyFill="1" applyBorder="1" applyAlignment="1" applyProtection="1">
      <alignment horizontal="center" vertical="center" wrapText="1"/>
      <protection locked="0"/>
    </xf>
    <xf numFmtId="0" fontId="19" fillId="2" borderId="5" xfId="2" applyFont="1" applyFill="1" applyBorder="1" applyAlignment="1" applyProtection="1">
      <alignment horizontal="center" vertical="center" wrapText="1"/>
      <protection locked="0"/>
    </xf>
    <xf numFmtId="0" fontId="19" fillId="2" borderId="12" xfId="2" applyFont="1" applyFill="1" applyBorder="1" applyAlignment="1" applyProtection="1">
      <alignment horizontal="center" vertical="center" wrapText="1"/>
      <protection locked="0"/>
    </xf>
    <xf numFmtId="0" fontId="19" fillId="2" borderId="4" xfId="2" applyFont="1" applyFill="1" applyBorder="1" applyAlignment="1" applyProtection="1">
      <alignment horizontal="center" vertical="center" wrapText="1"/>
      <protection locked="0"/>
    </xf>
    <xf numFmtId="0" fontId="19" fillId="2" borderId="9" xfId="2" applyFont="1" applyFill="1" applyBorder="1" applyAlignment="1" applyProtection="1">
      <alignment horizontal="center" vertical="center" wrapText="1"/>
      <protection locked="0"/>
    </xf>
    <xf numFmtId="0" fontId="19" fillId="2" borderId="11" xfId="2" applyFont="1" applyFill="1" applyBorder="1" applyAlignment="1" applyProtection="1">
      <alignment horizontal="center" vertical="center" wrapText="1"/>
      <protection locked="0"/>
    </xf>
    <xf numFmtId="0" fontId="19" fillId="2" borderId="1" xfId="2" applyFont="1" applyFill="1" applyBorder="1" applyAlignment="1" applyProtection="1">
      <alignment horizontal="center" vertical="center" wrapText="1"/>
      <protection locked="0"/>
    </xf>
    <xf numFmtId="0" fontId="19" fillId="2" borderId="7" xfId="2" applyFont="1" applyFill="1" applyBorder="1" applyAlignment="1" applyProtection="1">
      <alignment horizontal="center" vertical="center" wrapText="1"/>
      <protection locked="0"/>
    </xf>
    <xf numFmtId="0" fontId="19" fillId="2" borderId="10" xfId="2" applyFont="1" applyFill="1" applyBorder="1" applyAlignment="1" applyProtection="1">
      <alignment horizontal="center" vertical="center" wrapText="1"/>
      <protection locked="0"/>
    </xf>
    <xf numFmtId="0" fontId="31" fillId="0" borderId="7" xfId="0" applyFont="1" applyBorder="1" applyAlignment="1">
      <alignment horizontal="center" vertical="center" wrapText="1"/>
    </xf>
    <xf numFmtId="0" fontId="31" fillId="0" borderId="5" xfId="0" applyFont="1" applyBorder="1" applyAlignment="1">
      <alignment horizontal="center" vertical="center" wrapText="1"/>
    </xf>
    <xf numFmtId="0" fontId="19" fillId="2" borderId="0" xfId="2" applyFont="1" applyFill="1" applyAlignment="1" applyProtection="1">
      <alignment horizontal="center" vertical="center" wrapText="1"/>
      <protection locked="0"/>
    </xf>
    <xf numFmtId="0" fontId="31" fillId="0" borderId="0" xfId="0" applyFont="1" applyAlignment="1">
      <alignment horizontal="center" vertical="center" wrapText="1"/>
    </xf>
    <xf numFmtId="0" fontId="31" fillId="0" borderId="4"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19" fillId="0" borderId="2" xfId="2" applyFont="1" applyBorder="1" applyAlignment="1" applyProtection="1">
      <alignment horizontal="center" vertical="center" wrapText="1"/>
      <protection locked="0"/>
    </xf>
    <xf numFmtId="0" fontId="19" fillId="0" borderId="3" xfId="2" applyFont="1" applyBorder="1" applyAlignment="1" applyProtection="1">
      <alignment horizontal="center" vertical="center" wrapText="1"/>
      <protection locked="0"/>
    </xf>
    <xf numFmtId="0" fontId="19" fillId="0" borderId="8" xfId="2" applyFont="1" applyBorder="1" applyAlignment="1" applyProtection="1">
      <alignment horizontal="center" vertical="center" wrapText="1"/>
      <protection locked="0"/>
    </xf>
    <xf numFmtId="0" fontId="19" fillId="0" borderId="2" xfId="2" applyFont="1" applyBorder="1" applyAlignment="1" applyProtection="1">
      <alignment horizontal="center" vertical="center" shrinkToFit="1"/>
      <protection locked="0"/>
    </xf>
    <xf numFmtId="0" fontId="19" fillId="0" borderId="8" xfId="2" applyFont="1" applyBorder="1" applyAlignment="1" applyProtection="1">
      <alignment horizontal="center" vertical="center" shrinkToFit="1"/>
      <protection locked="0"/>
    </xf>
    <xf numFmtId="0" fontId="13" fillId="0" borderId="2" xfId="2" applyFont="1" applyBorder="1" applyAlignment="1" applyProtection="1">
      <alignment horizontal="center" vertical="center" shrinkToFit="1"/>
      <protection locked="0"/>
    </xf>
    <xf numFmtId="0" fontId="13" fillId="0" borderId="3" xfId="2" applyFont="1" applyBorder="1" applyAlignment="1" applyProtection="1">
      <alignment horizontal="center" vertical="center" shrinkToFit="1"/>
      <protection locked="0"/>
    </xf>
    <xf numFmtId="0" fontId="13" fillId="0" borderId="8" xfId="2" applyFont="1" applyBorder="1" applyAlignment="1" applyProtection="1">
      <alignment horizontal="center" vertical="center" shrinkToFit="1"/>
      <protection locked="0"/>
    </xf>
    <xf numFmtId="0" fontId="19" fillId="0" borderId="12" xfId="2" applyFont="1" applyBorder="1" applyAlignment="1" applyProtection="1">
      <alignment horizontal="left" vertical="center" shrinkToFit="1"/>
      <protection locked="0"/>
    </xf>
    <xf numFmtId="0" fontId="19" fillId="0" borderId="0" xfId="2" applyFont="1" applyAlignment="1" applyProtection="1">
      <alignment horizontal="left" vertical="center" shrinkToFit="1"/>
      <protection locked="0"/>
    </xf>
    <xf numFmtId="0" fontId="19" fillId="0" borderId="4" xfId="2" applyFont="1" applyBorder="1" applyAlignment="1" applyProtection="1">
      <alignment horizontal="left" vertical="center" shrinkToFit="1"/>
      <protection locked="0"/>
    </xf>
    <xf numFmtId="0" fontId="47" fillId="0" borderId="9" xfId="2" applyFont="1" applyBorder="1" applyAlignment="1" applyProtection="1">
      <alignment horizontal="left" vertical="center" shrinkToFit="1"/>
      <protection locked="0"/>
    </xf>
    <xf numFmtId="0" fontId="47" fillId="0" borderId="10" xfId="2" applyFont="1" applyBorder="1" applyAlignment="1" applyProtection="1">
      <alignment horizontal="left" vertical="center" shrinkToFit="1"/>
      <protection locked="0"/>
    </xf>
    <xf numFmtId="0" fontId="47" fillId="0" borderId="11" xfId="2" applyFont="1" applyBorder="1" applyAlignment="1" applyProtection="1">
      <alignment horizontal="left" vertical="center" shrinkToFit="1"/>
      <protection locked="0"/>
    </xf>
    <xf numFmtId="0" fontId="19" fillId="0" borderId="1" xfId="2" applyFont="1" applyBorder="1" applyAlignment="1" applyProtection="1">
      <alignment horizontal="center" vertical="center" wrapText="1"/>
      <protection locked="0"/>
    </xf>
    <xf numFmtId="0" fontId="47" fillId="2" borderId="1" xfId="2" applyFont="1" applyFill="1" applyBorder="1" applyAlignment="1" applyProtection="1">
      <alignment horizontal="center" vertical="center" wrapText="1" shrinkToFit="1"/>
      <protection locked="0"/>
    </xf>
    <xf numFmtId="0" fontId="47" fillId="2" borderId="1" xfId="2" applyFont="1" applyFill="1" applyBorder="1" applyAlignment="1" applyProtection="1">
      <alignment horizontal="center" vertical="center" shrinkToFit="1"/>
      <protection locked="0"/>
    </xf>
    <xf numFmtId="0" fontId="19" fillId="0" borderId="7" xfId="2" applyFont="1" applyBorder="1" applyAlignment="1" applyProtection="1">
      <alignment horizontal="center" vertical="center" shrinkToFit="1"/>
      <protection locked="0"/>
    </xf>
    <xf numFmtId="0" fontId="19" fillId="0" borderId="0" xfId="2" applyFont="1" applyAlignment="1" applyProtection="1">
      <alignment horizontal="center" vertical="center" shrinkToFit="1"/>
      <protection locked="0"/>
    </xf>
    <xf numFmtId="0" fontId="19" fillId="0" borderId="4" xfId="2" applyFont="1" applyBorder="1" applyAlignment="1" applyProtection="1">
      <alignment horizontal="center" vertical="center" shrinkToFit="1"/>
      <protection locked="0"/>
    </xf>
    <xf numFmtId="0" fontId="19" fillId="0" borderId="10" xfId="2" applyFont="1" applyBorder="1" applyAlignment="1" applyProtection="1">
      <alignment horizontal="center" vertical="center" shrinkToFit="1"/>
      <protection locked="0"/>
    </xf>
    <xf numFmtId="0" fontId="19" fillId="0" borderId="11" xfId="2" applyFont="1" applyBorder="1" applyAlignment="1" applyProtection="1">
      <alignment horizontal="center" vertical="center" shrinkToFit="1"/>
      <protection locked="0"/>
    </xf>
    <xf numFmtId="0" fontId="19" fillId="0" borderId="14" xfId="2" applyFont="1" applyBorder="1" applyAlignment="1" applyProtection="1">
      <alignment horizontal="left" vertical="center" shrinkToFit="1"/>
      <protection locked="0"/>
    </xf>
    <xf numFmtId="0" fontId="19" fillId="2" borderId="14" xfId="2" applyFont="1" applyFill="1" applyBorder="1" applyAlignment="1" applyProtection="1">
      <alignment horizontal="center" vertical="center" wrapText="1"/>
      <protection locked="0"/>
    </xf>
    <xf numFmtId="0" fontId="19" fillId="2" borderId="15" xfId="2" applyFont="1" applyFill="1" applyBorder="1" applyAlignment="1" applyProtection="1">
      <alignment horizontal="center" vertical="center" wrapText="1"/>
      <protection locked="0"/>
    </xf>
    <xf numFmtId="0" fontId="29" fillId="0" borderId="1" xfId="2" applyFont="1" applyBorder="1" applyAlignment="1" applyProtection="1">
      <alignment horizontal="center" vertical="center" wrapText="1"/>
      <protection locked="0"/>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45" fillId="2" borderId="6" xfId="0" applyFont="1" applyFill="1" applyBorder="1" applyAlignment="1">
      <alignment horizontal="center" vertical="center" shrinkToFit="1"/>
    </xf>
    <xf numFmtId="0" fontId="45" fillId="2" borderId="7" xfId="0" applyFont="1" applyFill="1" applyBorder="1" applyAlignment="1">
      <alignment horizontal="center" vertical="center" shrinkToFit="1"/>
    </xf>
    <xf numFmtId="0" fontId="45" fillId="2" borderId="5" xfId="0" applyFont="1" applyFill="1" applyBorder="1" applyAlignment="1">
      <alignment horizontal="center" vertical="center" shrinkToFit="1"/>
    </xf>
    <xf numFmtId="0" fontId="30" fillId="0" borderId="2" xfId="0" applyFont="1" applyBorder="1">
      <alignment vertical="center"/>
    </xf>
    <xf numFmtId="0" fontId="30" fillId="0" borderId="3" xfId="0" applyFont="1" applyBorder="1">
      <alignment vertical="center"/>
    </xf>
    <xf numFmtId="0" fontId="30" fillId="0" borderId="8" xfId="0" applyFont="1" applyBorder="1">
      <alignment vertical="center"/>
    </xf>
    <xf numFmtId="0" fontId="30" fillId="0" borderId="1" xfId="0" applyFont="1" applyBorder="1">
      <alignment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45" fillId="2" borderId="9" xfId="0" applyFont="1" applyFill="1" applyBorder="1" applyAlignment="1">
      <alignment horizontal="center" vertical="center" shrinkToFit="1"/>
    </xf>
    <xf numFmtId="0" fontId="45" fillId="2" borderId="10" xfId="0" applyFont="1" applyFill="1" applyBorder="1" applyAlignment="1">
      <alignment horizontal="center" vertical="center" shrinkToFit="1"/>
    </xf>
    <xf numFmtId="0" fontId="45" fillId="2" borderId="11" xfId="0" applyFont="1" applyFill="1" applyBorder="1" applyAlignment="1">
      <alignment horizontal="center" vertical="center" shrinkToFit="1"/>
    </xf>
    <xf numFmtId="188" fontId="45" fillId="0" borderId="9" xfId="0" applyNumberFormat="1" applyFont="1" applyBorder="1" applyAlignment="1">
      <alignment horizontal="left" vertical="center"/>
    </xf>
    <xf numFmtId="188" fontId="45" fillId="0" borderId="10" xfId="0" applyNumberFormat="1" applyFont="1" applyBorder="1" applyAlignment="1">
      <alignment horizontal="left" vertical="center"/>
    </xf>
    <xf numFmtId="188" fontId="45" fillId="0" borderId="11" xfId="0" applyNumberFormat="1" applyFont="1" applyBorder="1" applyAlignment="1">
      <alignment horizontal="left" vertical="center"/>
    </xf>
    <xf numFmtId="0" fontId="31" fillId="0" borderId="1" xfId="0" applyFont="1" applyBorder="1">
      <alignment vertical="center"/>
    </xf>
    <xf numFmtId="188" fontId="45" fillId="0" borderId="2" xfId="0" applyNumberFormat="1" applyFont="1" applyBorder="1" applyAlignment="1">
      <alignment horizontal="center" vertical="center"/>
    </xf>
    <xf numFmtId="0" fontId="31" fillId="0" borderId="3" xfId="0" applyFont="1" applyBorder="1" applyAlignment="1">
      <alignment horizontal="center" vertical="center"/>
    </xf>
    <xf numFmtId="0" fontId="31" fillId="0" borderId="8" xfId="0" applyFont="1" applyBorder="1" applyAlignment="1">
      <alignment horizontal="center" vertical="center"/>
    </xf>
    <xf numFmtId="188" fontId="45" fillId="0" borderId="2" xfId="0" applyNumberFormat="1" applyFont="1" applyBorder="1" applyAlignment="1">
      <alignment horizontal="center" vertical="center" shrinkToFit="1"/>
    </xf>
    <xf numFmtId="0" fontId="31" fillId="0" borderId="3" xfId="0" applyFont="1" applyBorder="1" applyAlignment="1">
      <alignment horizontal="center" vertical="center" shrinkToFit="1"/>
    </xf>
    <xf numFmtId="0" fontId="31" fillId="0" borderId="8" xfId="0" applyFont="1" applyBorder="1" applyAlignment="1">
      <alignment horizontal="center" vertical="center" shrinkToFit="1"/>
    </xf>
    <xf numFmtId="0" fontId="49" fillId="2" borderId="6" xfId="0" applyFont="1" applyFill="1" applyBorder="1" applyAlignment="1">
      <alignment horizontal="center" vertical="center" shrinkToFit="1"/>
    </xf>
    <xf numFmtId="0" fontId="49" fillId="2" borderId="7" xfId="0" applyFont="1" applyFill="1" applyBorder="1" applyAlignment="1">
      <alignment horizontal="center" vertical="center" shrinkToFit="1"/>
    </xf>
    <xf numFmtId="0" fontId="49" fillId="2" borderId="5" xfId="0" applyFont="1" applyFill="1" applyBorder="1" applyAlignment="1">
      <alignment horizontal="center" vertical="center" shrinkToFit="1"/>
    </xf>
    <xf numFmtId="0" fontId="49" fillId="2" borderId="9" xfId="0" applyFont="1" applyFill="1" applyBorder="1" applyAlignment="1">
      <alignment horizontal="center" vertical="center" shrinkToFit="1"/>
    </xf>
    <xf numFmtId="0" fontId="49" fillId="2" borderId="10" xfId="0" applyFont="1" applyFill="1" applyBorder="1" applyAlignment="1">
      <alignment horizontal="center" vertical="center" shrinkToFit="1"/>
    </xf>
    <xf numFmtId="0" fontId="49" fillId="2" borderId="11" xfId="0" applyFont="1" applyFill="1" applyBorder="1" applyAlignment="1">
      <alignment horizontal="center" vertical="center" shrinkToFit="1"/>
    </xf>
    <xf numFmtId="0" fontId="30" fillId="0" borderId="8" xfId="0" applyFont="1" applyBorder="1" applyAlignment="1">
      <alignment horizontal="center" vertical="center"/>
    </xf>
    <xf numFmtId="0" fontId="45" fillId="2" borderId="6" xfId="0" applyFont="1" applyFill="1" applyBorder="1" applyAlignment="1">
      <alignment horizontal="center" vertical="center"/>
    </xf>
    <xf numFmtId="0" fontId="45" fillId="2" borderId="7" xfId="0" applyFont="1" applyFill="1" applyBorder="1" applyAlignment="1">
      <alignment horizontal="center" vertical="center"/>
    </xf>
    <xf numFmtId="0" fontId="45" fillId="2" borderId="5" xfId="0" applyFont="1" applyFill="1" applyBorder="1" applyAlignment="1">
      <alignment horizontal="center" vertical="center"/>
    </xf>
    <xf numFmtId="0" fontId="45" fillId="2" borderId="9" xfId="0" applyFont="1" applyFill="1" applyBorder="1" applyAlignment="1">
      <alignment horizontal="center" vertical="center"/>
    </xf>
    <xf numFmtId="0" fontId="45" fillId="2" borderId="10" xfId="0" applyFont="1" applyFill="1" applyBorder="1" applyAlignment="1">
      <alignment horizontal="center" vertical="center"/>
    </xf>
    <xf numFmtId="0" fontId="45" fillId="2" borderId="11" xfId="0" applyFont="1" applyFill="1" applyBorder="1" applyAlignment="1">
      <alignment horizontal="center" vertical="center"/>
    </xf>
    <xf numFmtId="177" fontId="45" fillId="0" borderId="6" xfId="0" applyNumberFormat="1" applyFont="1" applyBorder="1" applyAlignment="1">
      <alignment horizontal="center" vertical="center"/>
    </xf>
    <xf numFmtId="177" fontId="45" fillId="0" borderId="7" xfId="0" applyNumberFormat="1" applyFont="1" applyBorder="1" applyAlignment="1">
      <alignment horizontal="center" vertical="center"/>
    </xf>
    <xf numFmtId="177" fontId="45" fillId="0" borderId="5" xfId="0" applyNumberFormat="1" applyFont="1" applyBorder="1" applyAlignment="1">
      <alignment horizontal="center" vertical="center"/>
    </xf>
    <xf numFmtId="177" fontId="45" fillId="0" borderId="9" xfId="0" applyNumberFormat="1" applyFont="1" applyBorder="1" applyAlignment="1">
      <alignment horizontal="center" vertical="center"/>
    </xf>
    <xf numFmtId="177" fontId="45" fillId="0" borderId="10" xfId="0" applyNumberFormat="1" applyFont="1" applyBorder="1" applyAlignment="1">
      <alignment horizontal="center" vertical="center"/>
    </xf>
    <xf numFmtId="177" fontId="45" fillId="0" borderId="11" xfId="0" applyNumberFormat="1" applyFont="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188" fontId="45" fillId="0" borderId="6" xfId="0" applyNumberFormat="1" applyFont="1" applyBorder="1" applyAlignment="1">
      <alignment horizontal="center" vertical="center"/>
    </xf>
    <xf numFmtId="0" fontId="31" fillId="0" borderId="7" xfId="0" applyFont="1" applyBorder="1">
      <alignment vertical="center"/>
    </xf>
    <xf numFmtId="0" fontId="31" fillId="0" borderId="5" xfId="0" applyFont="1" applyBorder="1">
      <alignment vertical="center"/>
    </xf>
    <xf numFmtId="188" fontId="45" fillId="0" borderId="9" xfId="0" applyNumberFormat="1" applyFont="1" applyBorder="1" applyAlignment="1">
      <alignment horizontal="center" vertical="center"/>
    </xf>
    <xf numFmtId="0" fontId="31" fillId="0" borderId="10" xfId="0" applyFont="1" applyBorder="1">
      <alignment vertical="center"/>
    </xf>
    <xf numFmtId="0" fontId="31" fillId="0" borderId="11" xfId="0" applyFont="1" applyBorder="1">
      <alignment vertical="center"/>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8" xfId="0" applyFont="1" applyBorder="1" applyAlignment="1">
      <alignment horizontal="left" vertical="center" wrapText="1"/>
    </xf>
    <xf numFmtId="188" fontId="45" fillId="0" borderId="6" xfId="0" applyNumberFormat="1" applyFont="1" applyBorder="1" applyAlignment="1">
      <alignment horizontal="left"/>
    </xf>
    <xf numFmtId="188" fontId="45" fillId="0" borderId="7" xfId="0" applyNumberFormat="1" applyFont="1" applyBorder="1" applyAlignment="1">
      <alignment horizontal="left"/>
    </xf>
    <xf numFmtId="188" fontId="45" fillId="0" borderId="5" xfId="0" applyNumberFormat="1" applyFont="1" applyBorder="1" applyAlignment="1">
      <alignment horizontal="left"/>
    </xf>
    <xf numFmtId="0" fontId="31" fillId="0" borderId="2" xfId="0" applyFont="1" applyBorder="1">
      <alignment vertical="center"/>
    </xf>
    <xf numFmtId="0" fontId="31" fillId="2" borderId="2" xfId="0" applyFont="1" applyFill="1" applyBorder="1">
      <alignment vertical="center"/>
    </xf>
    <xf numFmtId="0" fontId="31" fillId="2" borderId="3" xfId="0" applyFont="1" applyFill="1" applyBorder="1">
      <alignment vertical="center"/>
    </xf>
    <xf numFmtId="0" fontId="31" fillId="2" borderId="8" xfId="0" applyFont="1" applyFill="1" applyBorder="1">
      <alignment vertical="center"/>
    </xf>
    <xf numFmtId="0" fontId="31" fillId="2" borderId="2" xfId="0" applyFont="1" applyFill="1" applyBorder="1" applyAlignment="1">
      <alignment horizontal="center" vertical="center"/>
    </xf>
    <xf numFmtId="0" fontId="31" fillId="2" borderId="2" xfId="0" applyFont="1" applyFill="1" applyBorder="1" applyAlignment="1">
      <alignment vertical="center" wrapText="1"/>
    </xf>
    <xf numFmtId="0" fontId="63" fillId="2" borderId="1" xfId="15" applyFont="1" applyFill="1" applyBorder="1" applyAlignment="1">
      <alignment horizontal="center" vertical="center" wrapText="1" shrinkToFit="1"/>
    </xf>
    <xf numFmtId="0" fontId="63" fillId="0" borderId="1" xfId="0" applyFont="1" applyBorder="1" applyAlignment="1">
      <alignment horizontal="center" vertical="center"/>
    </xf>
    <xf numFmtId="177" fontId="28" fillId="0" borderId="6" xfId="15" applyNumberFormat="1" applyFont="1" applyBorder="1" applyAlignment="1">
      <alignment horizontal="center" vertical="center" wrapText="1" shrinkToFit="1"/>
    </xf>
    <xf numFmtId="177" fontId="28" fillId="0" borderId="7" xfId="15" applyNumberFormat="1" applyFont="1" applyBorder="1" applyAlignment="1">
      <alignment horizontal="center" vertical="center" wrapText="1" shrinkToFit="1"/>
    </xf>
    <xf numFmtId="177" fontId="28" fillId="0" borderId="5" xfId="15" applyNumberFormat="1" applyFont="1" applyBorder="1" applyAlignment="1">
      <alignment horizontal="center" vertical="center" wrapText="1" shrinkToFit="1"/>
    </xf>
    <xf numFmtId="177" fontId="28" fillId="0" borderId="9" xfId="15" applyNumberFormat="1" applyFont="1" applyBorder="1" applyAlignment="1">
      <alignment horizontal="center" vertical="center" wrapText="1" shrinkToFit="1"/>
    </xf>
    <xf numFmtId="177" fontId="28" fillId="0" borderId="10" xfId="15" applyNumberFormat="1" applyFont="1" applyBorder="1" applyAlignment="1">
      <alignment horizontal="center" vertical="center" wrapText="1" shrinkToFit="1"/>
    </xf>
    <xf numFmtId="177" fontId="28" fillId="0" borderId="11" xfId="15" applyNumberFormat="1" applyFont="1" applyBorder="1" applyAlignment="1">
      <alignment horizontal="center" vertical="center" wrapText="1" shrinkToFit="1"/>
    </xf>
    <xf numFmtId="0" fontId="13" fillId="2" borderId="13" xfId="15" applyFont="1" applyFill="1" applyBorder="1" applyAlignment="1">
      <alignment horizontal="center" vertical="center"/>
    </xf>
    <xf numFmtId="0" fontId="13" fillId="0" borderId="13" xfId="15" applyFont="1" applyBorder="1" applyAlignment="1">
      <alignment horizontal="left" vertical="center"/>
    </xf>
    <xf numFmtId="0" fontId="13" fillId="2" borderId="1" xfId="15" applyFont="1" applyFill="1" applyBorder="1" applyAlignment="1">
      <alignment horizontal="center" vertical="center"/>
    </xf>
    <xf numFmtId="0" fontId="13" fillId="0" borderId="1" xfId="15" applyFont="1" applyBorder="1" applyAlignment="1">
      <alignment horizontal="center" vertical="center"/>
    </xf>
    <xf numFmtId="0" fontId="13" fillId="2" borderId="14" xfId="15" applyFont="1" applyFill="1" applyBorder="1" applyAlignment="1">
      <alignment horizontal="center" vertical="center"/>
    </xf>
    <xf numFmtId="0" fontId="13" fillId="0" borderId="14" xfId="15" applyFont="1" applyBorder="1" applyAlignment="1">
      <alignment horizontal="left" vertical="center"/>
    </xf>
    <xf numFmtId="0" fontId="13" fillId="0" borderId="14" xfId="15" applyFont="1" applyBorder="1" applyAlignment="1">
      <alignment horizontal="center" vertical="center"/>
    </xf>
    <xf numFmtId="0" fontId="49" fillId="2" borderId="6" xfId="15" applyFont="1" applyFill="1" applyBorder="1" applyAlignment="1">
      <alignment horizontal="center" vertical="center" shrinkToFit="1"/>
    </xf>
    <xf numFmtId="0" fontId="49" fillId="2" borderId="5" xfId="15" applyFont="1" applyFill="1" applyBorder="1" applyAlignment="1">
      <alignment horizontal="center" vertical="center" shrinkToFit="1"/>
    </xf>
    <xf numFmtId="0" fontId="49" fillId="2" borderId="9" xfId="15" applyFont="1" applyFill="1" applyBorder="1" applyAlignment="1">
      <alignment horizontal="center" vertical="center" shrinkToFit="1"/>
    </xf>
    <xf numFmtId="0" fontId="49" fillId="2" borderId="11" xfId="15" applyFont="1" applyFill="1" applyBorder="1" applyAlignment="1">
      <alignment horizontal="center" vertical="center" shrinkToFit="1"/>
    </xf>
    <xf numFmtId="0" fontId="32" fillId="0" borderId="6" xfId="15" applyFont="1" applyBorder="1" applyAlignment="1">
      <alignment horizontal="center" vertical="center" wrapText="1" shrinkToFit="1"/>
    </xf>
    <xf numFmtId="0" fontId="32" fillId="0" borderId="7" xfId="15" applyFont="1" applyBorder="1" applyAlignment="1">
      <alignment horizontal="center" vertical="center" shrinkToFit="1"/>
    </xf>
    <xf numFmtId="0" fontId="32" fillId="0" borderId="9" xfId="15" applyFont="1" applyBorder="1" applyAlignment="1">
      <alignment horizontal="center" vertical="center" shrinkToFit="1"/>
    </xf>
    <xf numFmtId="0" fontId="32" fillId="0" borderId="10" xfId="15" applyFont="1" applyBorder="1" applyAlignment="1">
      <alignment horizontal="center" vertical="center" shrinkToFit="1"/>
    </xf>
    <xf numFmtId="0" fontId="19" fillId="2" borderId="20" xfId="15" applyFont="1" applyFill="1" applyBorder="1" applyAlignment="1">
      <alignment horizontal="center" vertical="center" wrapText="1"/>
    </xf>
    <xf numFmtId="0" fontId="19" fillId="2" borderId="18" xfId="15" applyFont="1" applyFill="1" applyBorder="1" applyAlignment="1">
      <alignment horizontal="center" vertical="center" wrapText="1"/>
    </xf>
    <xf numFmtId="0" fontId="51" fillId="2" borderId="14" xfId="15" applyFont="1" applyFill="1" applyBorder="1" applyAlignment="1">
      <alignment horizontal="center" vertical="center" wrapText="1"/>
    </xf>
    <xf numFmtId="0" fontId="51" fillId="2" borderId="15" xfId="15" applyFont="1" applyFill="1" applyBorder="1" applyAlignment="1">
      <alignment horizontal="center" vertical="center" wrapText="1"/>
    </xf>
    <xf numFmtId="0" fontId="51" fillId="2" borderId="13" xfId="15" applyFont="1" applyFill="1" applyBorder="1" applyAlignment="1">
      <alignment horizontal="center" vertical="center" wrapText="1"/>
    </xf>
    <xf numFmtId="0" fontId="51" fillId="2" borderId="33" xfId="15" applyFont="1" applyFill="1" applyBorder="1" applyAlignment="1">
      <alignment horizontal="center" vertical="center" wrapText="1"/>
    </xf>
    <xf numFmtId="0" fontId="51" fillId="2" borderId="47" xfId="15" applyFont="1" applyFill="1" applyBorder="1" applyAlignment="1">
      <alignment horizontal="center" vertical="center" wrapText="1"/>
    </xf>
    <xf numFmtId="0" fontId="19" fillId="2" borderId="19" xfId="15" applyFont="1" applyFill="1" applyBorder="1" applyAlignment="1">
      <alignment horizontal="center" vertical="center"/>
    </xf>
    <xf numFmtId="0" fontId="19" fillId="2" borderId="3" xfId="15" applyFont="1" applyFill="1" applyBorder="1" applyAlignment="1">
      <alignment horizontal="center" vertical="center"/>
    </xf>
    <xf numFmtId="0" fontId="19" fillId="2" borderId="8" xfId="15" applyFont="1" applyFill="1" applyBorder="1" applyAlignment="1">
      <alignment horizontal="center" vertical="center"/>
    </xf>
    <xf numFmtId="0" fontId="13" fillId="0" borderId="6" xfId="15" applyFont="1" applyBorder="1" applyAlignment="1">
      <alignment horizontal="center" vertical="center"/>
    </xf>
    <xf numFmtId="0" fontId="13" fillId="0" borderId="7" xfId="15" applyFont="1" applyBorder="1" applyAlignment="1">
      <alignment horizontal="center" vertical="center"/>
    </xf>
    <xf numFmtId="0" fontId="13" fillId="0" borderId="59" xfId="15" applyFont="1" applyBorder="1" applyAlignment="1">
      <alignment horizontal="center" vertical="center"/>
    </xf>
    <xf numFmtId="0" fontId="13" fillId="0" borderId="25" xfId="15" applyFont="1" applyBorder="1" applyAlignment="1">
      <alignment horizontal="center" vertical="center"/>
    </xf>
    <xf numFmtId="0" fontId="13" fillId="0" borderId="60" xfId="15" applyFont="1" applyBorder="1" applyAlignment="1">
      <alignment horizontal="center" vertical="center"/>
    </xf>
    <xf numFmtId="0" fontId="19" fillId="2" borderId="23" xfId="15" applyFont="1" applyFill="1" applyBorder="1" applyAlignment="1">
      <alignment horizontal="center" vertical="center" wrapText="1"/>
    </xf>
    <xf numFmtId="0" fontId="19" fillId="2" borderId="22" xfId="15" applyFont="1" applyFill="1" applyBorder="1" applyAlignment="1">
      <alignment horizontal="center" vertical="center" wrapText="1"/>
    </xf>
    <xf numFmtId="0" fontId="19" fillId="2" borderId="21" xfId="15" applyFont="1" applyFill="1" applyBorder="1" applyAlignment="1">
      <alignment horizontal="center" vertical="center" wrapText="1"/>
    </xf>
    <xf numFmtId="0" fontId="19" fillId="2" borderId="23" xfId="15" applyFont="1" applyFill="1" applyBorder="1" applyAlignment="1">
      <alignment horizontal="center" vertical="center"/>
    </xf>
    <xf numFmtId="0" fontId="19" fillId="2" borderId="22" xfId="15" applyFont="1" applyFill="1" applyBorder="1" applyAlignment="1">
      <alignment horizontal="center" vertical="center"/>
    </xf>
    <xf numFmtId="0" fontId="19" fillId="2" borderId="21" xfId="15" applyFont="1" applyFill="1" applyBorder="1" applyAlignment="1">
      <alignment horizontal="center" vertical="center"/>
    </xf>
    <xf numFmtId="0" fontId="19" fillId="2" borderId="2" xfId="15" applyFont="1" applyFill="1" applyBorder="1" applyAlignment="1">
      <alignment horizontal="center" vertical="center"/>
    </xf>
    <xf numFmtId="0" fontId="19" fillId="2" borderId="16" xfId="15" applyFont="1" applyFill="1" applyBorder="1" applyAlignment="1">
      <alignment horizontal="center" vertical="center"/>
    </xf>
    <xf numFmtId="179" fontId="13" fillId="2" borderId="34" xfId="15" applyNumberFormat="1" applyFont="1" applyFill="1" applyBorder="1" applyAlignment="1">
      <alignment horizontal="center" vertical="center" shrinkToFit="1"/>
    </xf>
    <xf numFmtId="179" fontId="13" fillId="2" borderId="25" xfId="15" applyNumberFormat="1" applyFont="1" applyFill="1" applyBorder="1" applyAlignment="1">
      <alignment horizontal="center" vertical="center" shrinkToFit="1"/>
    </xf>
    <xf numFmtId="179" fontId="13" fillId="2" borderId="24" xfId="15" applyNumberFormat="1" applyFont="1" applyFill="1" applyBorder="1" applyAlignment="1">
      <alignment horizontal="center" vertical="center" shrinkToFit="1"/>
    </xf>
    <xf numFmtId="0" fontId="13" fillId="0" borderId="35" xfId="15" applyFont="1" applyBorder="1" applyAlignment="1">
      <alignment horizontal="center" vertical="center" shrinkToFit="1"/>
    </xf>
    <xf numFmtId="0" fontId="13" fillId="0" borderId="49" xfId="15" applyFont="1" applyBorder="1" applyAlignment="1">
      <alignment horizontal="center" vertical="center" shrinkToFit="1"/>
    </xf>
    <xf numFmtId="0" fontId="13" fillId="0" borderId="36" xfId="15" applyFont="1" applyBorder="1" applyAlignment="1">
      <alignment horizontal="center" vertical="center" shrinkToFit="1"/>
    </xf>
    <xf numFmtId="0" fontId="13" fillId="0" borderId="34" xfId="15" applyFont="1" applyBorder="1" applyAlignment="1">
      <alignment horizontal="center" vertical="center" shrinkToFit="1"/>
    </xf>
    <xf numFmtId="0" fontId="13" fillId="0" borderId="25" xfId="15" applyFont="1" applyBorder="1" applyAlignment="1">
      <alignment horizontal="center" vertical="center" shrinkToFit="1"/>
    </xf>
    <xf numFmtId="0" fontId="13" fillId="0" borderId="24" xfId="15" applyFont="1" applyBorder="1" applyAlignment="1">
      <alignment horizontal="center" vertical="center" shrinkToFit="1"/>
    </xf>
    <xf numFmtId="0" fontId="13" fillId="0" borderId="50" xfId="15" applyFont="1" applyBorder="1" applyAlignment="1">
      <alignment horizontal="center" vertical="center" shrinkToFit="1"/>
    </xf>
    <xf numFmtId="0" fontId="13" fillId="0" borderId="40" xfId="15" applyFont="1" applyBorder="1" applyAlignment="1">
      <alignment horizontal="center" vertical="center" shrinkToFit="1"/>
    </xf>
    <xf numFmtId="0" fontId="13" fillId="0" borderId="51" xfId="15" applyFont="1" applyBorder="1" applyAlignment="1">
      <alignment horizontal="center" vertical="center" shrinkToFit="1"/>
    </xf>
    <xf numFmtId="0" fontId="13" fillId="0" borderId="42" xfId="15" applyFont="1" applyBorder="1" applyAlignment="1">
      <alignment horizontal="center" vertical="center" shrinkToFit="1"/>
    </xf>
    <xf numFmtId="0" fontId="13" fillId="0" borderId="55" xfId="15" applyFont="1" applyBorder="1" applyAlignment="1">
      <alignment horizontal="center" vertical="center" shrinkToFit="1"/>
    </xf>
    <xf numFmtId="0" fontId="13" fillId="0" borderId="43" xfId="15" applyFont="1" applyBorder="1" applyAlignment="1">
      <alignment horizontal="center" vertical="center" shrinkToFit="1"/>
    </xf>
    <xf numFmtId="0" fontId="13" fillId="0" borderId="53" xfId="15" applyFont="1" applyBorder="1" applyAlignment="1">
      <alignment horizontal="center" vertical="center" shrinkToFit="1"/>
    </xf>
    <xf numFmtId="0" fontId="13" fillId="0" borderId="54" xfId="15" applyFont="1" applyBorder="1" applyAlignment="1">
      <alignment horizontal="center" vertical="center" shrinkToFit="1"/>
    </xf>
    <xf numFmtId="0" fontId="13" fillId="0" borderId="56" xfId="15" applyFont="1" applyBorder="1" applyAlignment="1">
      <alignment horizontal="center" vertical="center" shrinkToFit="1"/>
    </xf>
    <xf numFmtId="0" fontId="13" fillId="0" borderId="0" xfId="2" applyFont="1" applyAlignment="1">
      <alignment vertical="center"/>
    </xf>
    <xf numFmtId="0" fontId="31" fillId="0" borderId="0" xfId="11" applyFont="1">
      <alignment vertical="center"/>
    </xf>
    <xf numFmtId="0" fontId="13" fillId="2" borderId="2" xfId="2" applyFont="1" applyFill="1" applyBorder="1" applyAlignment="1">
      <alignment horizontal="center" vertical="center" shrinkToFit="1"/>
    </xf>
    <xf numFmtId="0" fontId="13" fillId="2" borderId="3" xfId="2" applyFont="1" applyFill="1" applyBorder="1" applyAlignment="1">
      <alignment horizontal="center" vertical="center" shrinkToFit="1"/>
    </xf>
    <xf numFmtId="0" fontId="13" fillId="2" borderId="8" xfId="2" applyFont="1" applyFill="1" applyBorder="1" applyAlignment="1">
      <alignment horizontal="center" vertical="center" shrinkToFit="1"/>
    </xf>
    <xf numFmtId="0" fontId="13" fillId="0" borderId="2" xfId="2" applyFont="1" applyBorder="1" applyAlignment="1">
      <alignment horizontal="center" vertical="center" wrapText="1" shrinkToFit="1"/>
    </xf>
    <xf numFmtId="0" fontId="13" fillId="0" borderId="3" xfId="2" applyFont="1" applyBorder="1" applyAlignment="1">
      <alignment horizontal="center" vertical="center" wrapText="1" shrinkToFit="1"/>
    </xf>
    <xf numFmtId="0" fontId="13" fillId="0" borderId="8" xfId="2" applyFont="1" applyBorder="1" applyAlignment="1">
      <alignment horizontal="center" vertical="center" wrapText="1" shrinkToFit="1"/>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0" borderId="2" xfId="2" applyFont="1" applyBorder="1" applyAlignment="1">
      <alignment horizontal="center" vertical="center" shrinkToFit="1"/>
    </xf>
    <xf numFmtId="0" fontId="13" fillId="0" borderId="3" xfId="2" applyFont="1" applyBorder="1" applyAlignment="1">
      <alignment horizontal="center" vertical="center" shrinkToFit="1"/>
    </xf>
    <xf numFmtId="0" fontId="13" fillId="0" borderId="8" xfId="2" applyFont="1" applyBorder="1" applyAlignment="1">
      <alignment horizontal="center" vertical="center" shrinkToFit="1"/>
    </xf>
    <xf numFmtId="0" fontId="64" fillId="0" borderId="6" xfId="2" applyFont="1" applyBorder="1" applyAlignment="1">
      <alignment horizontal="left" vertical="top" wrapText="1"/>
    </xf>
    <xf numFmtId="0" fontId="64" fillId="0" borderId="7" xfId="2" applyFont="1" applyBorder="1" applyAlignment="1">
      <alignment horizontal="left" vertical="top"/>
    </xf>
    <xf numFmtId="0" fontId="64" fillId="0" borderId="5" xfId="2" applyFont="1" applyBorder="1" applyAlignment="1">
      <alignment horizontal="left" vertical="top"/>
    </xf>
    <xf numFmtId="0" fontId="64" fillId="0" borderId="12" xfId="2" applyFont="1" applyBorder="1" applyAlignment="1">
      <alignment horizontal="left" vertical="top"/>
    </xf>
    <xf numFmtId="0" fontId="64" fillId="0" borderId="0" xfId="2" applyFont="1" applyAlignment="1">
      <alignment horizontal="left" vertical="top"/>
    </xf>
    <xf numFmtId="0" fontId="64" fillId="0" borderId="4" xfId="2" applyFont="1" applyBorder="1" applyAlignment="1">
      <alignment horizontal="left" vertical="top"/>
    </xf>
    <xf numFmtId="0" fontId="64" fillId="0" borderId="9" xfId="2" applyFont="1" applyBorder="1" applyAlignment="1">
      <alignment horizontal="left" vertical="top"/>
    </xf>
    <xf numFmtId="0" fontId="64" fillId="0" borderId="10" xfId="2" applyFont="1" applyBorder="1" applyAlignment="1">
      <alignment horizontal="left" vertical="top"/>
    </xf>
    <xf numFmtId="0" fontId="64" fillId="0" borderId="11" xfId="2" applyFont="1" applyBorder="1" applyAlignment="1">
      <alignment horizontal="left" vertical="top"/>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2" borderId="8" xfId="2" applyFont="1" applyFill="1" applyBorder="1" applyAlignment="1">
      <alignment horizontal="center" vertical="center"/>
    </xf>
    <xf numFmtId="176" fontId="13" fillId="0" borderId="6" xfId="2" applyNumberFormat="1" applyFont="1" applyBorder="1" applyAlignment="1">
      <alignment horizontal="center" vertical="center" wrapText="1" shrinkToFit="1"/>
    </xf>
    <xf numFmtId="176" fontId="13" fillId="0" borderId="7" xfId="2" applyNumberFormat="1" applyFont="1" applyBorder="1" applyAlignment="1">
      <alignment horizontal="center" vertical="center" wrapText="1" shrinkToFit="1"/>
    </xf>
    <xf numFmtId="176" fontId="13" fillId="0" borderId="5" xfId="2" applyNumberFormat="1" applyFont="1" applyBorder="1" applyAlignment="1">
      <alignment horizontal="center" vertical="center" wrapText="1" shrinkToFit="1"/>
    </xf>
    <xf numFmtId="176" fontId="13" fillId="0" borderId="9" xfId="2" applyNumberFormat="1" applyFont="1" applyBorder="1" applyAlignment="1">
      <alignment horizontal="center" vertical="center" wrapText="1" shrinkToFit="1"/>
    </xf>
    <xf numFmtId="176" fontId="13" fillId="0" borderId="10" xfId="2" applyNumberFormat="1" applyFont="1" applyBorder="1" applyAlignment="1">
      <alignment horizontal="center" vertical="center" wrapText="1" shrinkToFit="1"/>
    </xf>
    <xf numFmtId="176" fontId="13" fillId="0" borderId="11" xfId="2" applyNumberFormat="1" applyFont="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7">
    <cellStyle name="桁区切り" xfId="14" builtinId="6"/>
    <cellStyle name="桁区切り 2" xfId="3" xr:uid="{00000000-0005-0000-0000-000001000000}"/>
    <cellStyle name="桁区切り 3" xfId="6" xr:uid="{00000000-0005-0000-0000-000002000000}"/>
    <cellStyle name="桁区切り 3 2" xfId="9" xr:uid="{00000000-0005-0000-0000-000003000000}"/>
    <cellStyle name="桁区切り 3 3" xfId="16" xr:uid="{00000000-0005-0000-0000-000004000000}"/>
    <cellStyle name="標準" xfId="0" builtinId="0"/>
    <cellStyle name="標準 2" xfId="1" xr:uid="{00000000-0005-0000-0000-000006000000}"/>
    <cellStyle name="標準 2 2" xfId="10" xr:uid="{00000000-0005-0000-0000-000007000000}"/>
    <cellStyle name="標準 2 3" xfId="11" xr:uid="{00000000-0005-0000-0000-000008000000}"/>
    <cellStyle name="標準 3" xfId="2" xr:uid="{00000000-0005-0000-0000-000009000000}"/>
    <cellStyle name="標準 3 2" xfId="4" xr:uid="{00000000-0005-0000-0000-00000A000000}"/>
    <cellStyle name="標準 4" xfId="5" xr:uid="{00000000-0005-0000-0000-00000B000000}"/>
    <cellStyle name="標準 4 2" xfId="8" xr:uid="{00000000-0005-0000-0000-00000C000000}"/>
    <cellStyle name="標準 4 3" xfId="15" xr:uid="{00000000-0005-0000-0000-00000D000000}"/>
    <cellStyle name="標準 5" xfId="12" xr:uid="{00000000-0005-0000-0000-00000E000000}"/>
    <cellStyle name="標準 6" xfId="13" xr:uid="{00000000-0005-0000-0000-00000F000000}"/>
    <cellStyle name="標準_021220点検表修正案" xfId="7" xr:uid="{00000000-0005-0000-0000-000010000000}"/>
  </cellStyles>
  <dxfs count="1213">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sharedStrings" Target="sharedString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externalLink" Target="externalLinks/externalLink1.xml"/><Relationship Id="rId139" Type="http://schemas.openxmlformats.org/officeDocument/2006/relationships/calcChain" Target="calcChain.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externalLink" Target="externalLinks/externalLink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customXml" Target="../customXml/item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jpe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4.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1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1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7.jpeg"/><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8.jpeg"/><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2.png"/></Relationships>
</file>

<file path=xl/drawings/_rels/drawing16.xml.rels><?xml version="1.0" encoding="UTF-8" standalone="yes"?>
<Relationships xmlns="http://schemas.openxmlformats.org/package/2006/relationships"><Relationship Id="rId3" Type="http://schemas.openxmlformats.org/officeDocument/2006/relationships/image" Target="../media/image22.jpeg"/><Relationship Id="rId2" Type="http://schemas.openxmlformats.org/officeDocument/2006/relationships/image" Target="../media/image21.jpeg"/><Relationship Id="rId1" Type="http://schemas.openxmlformats.org/officeDocument/2006/relationships/image" Target="../media/image20.jpeg"/><Relationship Id="rId4" Type="http://schemas.openxmlformats.org/officeDocument/2006/relationships/image" Target="../media/image23.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26.jpeg"/><Relationship Id="rId2" Type="http://schemas.openxmlformats.org/officeDocument/2006/relationships/image" Target="../media/image25.jpeg"/><Relationship Id="rId1" Type="http://schemas.openxmlformats.org/officeDocument/2006/relationships/image" Target="../media/image24.jpeg"/><Relationship Id="rId4" Type="http://schemas.openxmlformats.org/officeDocument/2006/relationships/image" Target="../media/image27.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30.jpeg"/><Relationship Id="rId2" Type="http://schemas.openxmlformats.org/officeDocument/2006/relationships/image" Target="../media/image29.jpeg"/><Relationship Id="rId1" Type="http://schemas.openxmlformats.org/officeDocument/2006/relationships/image" Target="../media/image28.jpeg"/><Relationship Id="rId4" Type="http://schemas.openxmlformats.org/officeDocument/2006/relationships/image" Target="../media/image31.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34.jpeg"/><Relationship Id="rId2" Type="http://schemas.openxmlformats.org/officeDocument/2006/relationships/image" Target="../media/image33.jpeg"/><Relationship Id="rId1" Type="http://schemas.openxmlformats.org/officeDocument/2006/relationships/image" Target="../media/image32.jpeg"/><Relationship Id="rId4" Type="http://schemas.openxmlformats.org/officeDocument/2006/relationships/image" Target="../media/image35.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38.jpeg"/><Relationship Id="rId2" Type="http://schemas.openxmlformats.org/officeDocument/2006/relationships/image" Target="../media/image37.jpeg"/><Relationship Id="rId1" Type="http://schemas.openxmlformats.org/officeDocument/2006/relationships/image" Target="../media/image36.jpeg"/><Relationship Id="rId4" Type="http://schemas.openxmlformats.org/officeDocument/2006/relationships/image" Target="../media/image39.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42.jpeg"/><Relationship Id="rId2" Type="http://schemas.openxmlformats.org/officeDocument/2006/relationships/image" Target="../media/image41.jpeg"/><Relationship Id="rId1" Type="http://schemas.openxmlformats.org/officeDocument/2006/relationships/image" Target="../media/image40.jpeg"/><Relationship Id="rId4" Type="http://schemas.openxmlformats.org/officeDocument/2006/relationships/image" Target="../media/image43.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46.jpeg"/><Relationship Id="rId2" Type="http://schemas.openxmlformats.org/officeDocument/2006/relationships/image" Target="../media/image45.jpeg"/><Relationship Id="rId1" Type="http://schemas.openxmlformats.org/officeDocument/2006/relationships/image" Target="../media/image44.jpeg"/><Relationship Id="rId4" Type="http://schemas.openxmlformats.org/officeDocument/2006/relationships/image" Target="../media/image47.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50.jpeg"/><Relationship Id="rId2" Type="http://schemas.openxmlformats.org/officeDocument/2006/relationships/image" Target="../media/image49.jpeg"/><Relationship Id="rId1" Type="http://schemas.openxmlformats.org/officeDocument/2006/relationships/image" Target="../media/image48.jpeg"/><Relationship Id="rId4" Type="http://schemas.openxmlformats.org/officeDocument/2006/relationships/image" Target="../media/image51.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54.jpeg"/><Relationship Id="rId2" Type="http://schemas.openxmlformats.org/officeDocument/2006/relationships/image" Target="../media/image53.jpeg"/><Relationship Id="rId1" Type="http://schemas.openxmlformats.org/officeDocument/2006/relationships/image" Target="../media/image52.jpeg"/><Relationship Id="rId4" Type="http://schemas.openxmlformats.org/officeDocument/2006/relationships/image" Target="../media/image55.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58.jpeg"/><Relationship Id="rId2" Type="http://schemas.openxmlformats.org/officeDocument/2006/relationships/image" Target="../media/image57.jpeg"/><Relationship Id="rId1" Type="http://schemas.openxmlformats.org/officeDocument/2006/relationships/image" Target="../media/image56.jpeg"/><Relationship Id="rId4" Type="http://schemas.openxmlformats.org/officeDocument/2006/relationships/image" Target="../media/image59.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62.jpeg"/><Relationship Id="rId2" Type="http://schemas.openxmlformats.org/officeDocument/2006/relationships/image" Target="../media/image61.jpeg"/><Relationship Id="rId1" Type="http://schemas.openxmlformats.org/officeDocument/2006/relationships/image" Target="../media/image60.jpeg"/><Relationship Id="rId4" Type="http://schemas.openxmlformats.org/officeDocument/2006/relationships/image" Target="../media/image63.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66.jpeg"/><Relationship Id="rId2" Type="http://schemas.openxmlformats.org/officeDocument/2006/relationships/image" Target="../media/image65.jpeg"/><Relationship Id="rId1" Type="http://schemas.openxmlformats.org/officeDocument/2006/relationships/image" Target="../media/image64.jpeg"/><Relationship Id="rId4" Type="http://schemas.openxmlformats.org/officeDocument/2006/relationships/image" Target="../media/image67.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70.jpeg"/><Relationship Id="rId2" Type="http://schemas.openxmlformats.org/officeDocument/2006/relationships/image" Target="../media/image69.jpeg"/><Relationship Id="rId1" Type="http://schemas.openxmlformats.org/officeDocument/2006/relationships/image" Target="../media/image68.jpeg"/><Relationship Id="rId4" Type="http://schemas.openxmlformats.org/officeDocument/2006/relationships/image" Target="../media/image71.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74.jpeg"/><Relationship Id="rId2" Type="http://schemas.openxmlformats.org/officeDocument/2006/relationships/image" Target="../media/image73.jpeg"/><Relationship Id="rId1" Type="http://schemas.openxmlformats.org/officeDocument/2006/relationships/image" Target="../media/image72.jpeg"/><Relationship Id="rId4" Type="http://schemas.openxmlformats.org/officeDocument/2006/relationships/image" Target="../media/image75.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78.jpeg"/><Relationship Id="rId2" Type="http://schemas.openxmlformats.org/officeDocument/2006/relationships/image" Target="../media/image77.jpeg"/><Relationship Id="rId1" Type="http://schemas.openxmlformats.org/officeDocument/2006/relationships/image" Target="../media/image76.jpeg"/><Relationship Id="rId4" Type="http://schemas.openxmlformats.org/officeDocument/2006/relationships/image" Target="../media/image79.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82.jpeg"/><Relationship Id="rId2" Type="http://schemas.openxmlformats.org/officeDocument/2006/relationships/image" Target="../media/image81.jpeg"/><Relationship Id="rId1" Type="http://schemas.openxmlformats.org/officeDocument/2006/relationships/image" Target="../media/image80.jpeg"/><Relationship Id="rId4" Type="http://schemas.openxmlformats.org/officeDocument/2006/relationships/image" Target="../media/image83.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86.jpeg"/><Relationship Id="rId2" Type="http://schemas.openxmlformats.org/officeDocument/2006/relationships/image" Target="../media/image85.jpeg"/><Relationship Id="rId1" Type="http://schemas.openxmlformats.org/officeDocument/2006/relationships/image" Target="../media/image84.jpeg"/><Relationship Id="rId4" Type="http://schemas.openxmlformats.org/officeDocument/2006/relationships/image" Target="../media/image87.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90.jpeg"/><Relationship Id="rId2" Type="http://schemas.openxmlformats.org/officeDocument/2006/relationships/image" Target="../media/image89.jpeg"/><Relationship Id="rId1" Type="http://schemas.openxmlformats.org/officeDocument/2006/relationships/image" Target="../media/image88.jpeg"/><Relationship Id="rId4" Type="http://schemas.openxmlformats.org/officeDocument/2006/relationships/image" Target="../media/image91.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94.jpeg"/><Relationship Id="rId2" Type="http://schemas.openxmlformats.org/officeDocument/2006/relationships/image" Target="../media/image93.jpeg"/><Relationship Id="rId1" Type="http://schemas.openxmlformats.org/officeDocument/2006/relationships/image" Target="../media/image92.jpeg"/><Relationship Id="rId4" Type="http://schemas.openxmlformats.org/officeDocument/2006/relationships/image" Target="../media/image95.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98.jpeg"/><Relationship Id="rId2" Type="http://schemas.openxmlformats.org/officeDocument/2006/relationships/image" Target="../media/image97.jpeg"/><Relationship Id="rId1" Type="http://schemas.openxmlformats.org/officeDocument/2006/relationships/image" Target="../media/image96.jpeg"/><Relationship Id="rId4" Type="http://schemas.openxmlformats.org/officeDocument/2006/relationships/image" Target="../media/image99.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02.jpeg"/><Relationship Id="rId2" Type="http://schemas.openxmlformats.org/officeDocument/2006/relationships/image" Target="../media/image101.jpeg"/><Relationship Id="rId1" Type="http://schemas.openxmlformats.org/officeDocument/2006/relationships/image" Target="../media/image100.jpeg"/><Relationship Id="rId4" Type="http://schemas.openxmlformats.org/officeDocument/2006/relationships/image" Target="../media/image103.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jpeg"/><Relationship Id="rId1" Type="http://schemas.openxmlformats.org/officeDocument/2006/relationships/image" Target="../media/image104.jpeg"/><Relationship Id="rId4" Type="http://schemas.openxmlformats.org/officeDocument/2006/relationships/image" Target="../media/image107.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10.jpeg"/><Relationship Id="rId2" Type="http://schemas.openxmlformats.org/officeDocument/2006/relationships/image" Target="../media/image109.jpeg"/><Relationship Id="rId1" Type="http://schemas.openxmlformats.org/officeDocument/2006/relationships/image" Target="../media/image108.jpeg"/><Relationship Id="rId4" Type="http://schemas.openxmlformats.org/officeDocument/2006/relationships/image" Target="../media/image111.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14.jpeg"/><Relationship Id="rId2" Type="http://schemas.openxmlformats.org/officeDocument/2006/relationships/image" Target="../media/image113.jpeg"/><Relationship Id="rId1" Type="http://schemas.openxmlformats.org/officeDocument/2006/relationships/image" Target="../media/image112.jpeg"/><Relationship Id="rId4" Type="http://schemas.openxmlformats.org/officeDocument/2006/relationships/image" Target="../media/image115.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18.jpeg"/><Relationship Id="rId2" Type="http://schemas.openxmlformats.org/officeDocument/2006/relationships/image" Target="../media/image117.jpeg"/><Relationship Id="rId1" Type="http://schemas.openxmlformats.org/officeDocument/2006/relationships/image" Target="../media/image116.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21.jpeg"/><Relationship Id="rId2" Type="http://schemas.openxmlformats.org/officeDocument/2006/relationships/image" Target="../media/image120.jpeg"/><Relationship Id="rId1" Type="http://schemas.openxmlformats.org/officeDocument/2006/relationships/image" Target="../media/image119.jpeg"/><Relationship Id="rId6" Type="http://schemas.openxmlformats.org/officeDocument/2006/relationships/image" Target="../media/image124.jpeg"/><Relationship Id="rId5" Type="http://schemas.openxmlformats.org/officeDocument/2006/relationships/image" Target="../media/image123.jpeg"/><Relationship Id="rId4" Type="http://schemas.openxmlformats.org/officeDocument/2006/relationships/image" Target="../media/image122.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27.jpeg"/><Relationship Id="rId2" Type="http://schemas.openxmlformats.org/officeDocument/2006/relationships/image" Target="../media/image126.jpeg"/><Relationship Id="rId1" Type="http://schemas.openxmlformats.org/officeDocument/2006/relationships/image" Target="../media/image125.jpeg"/><Relationship Id="rId6" Type="http://schemas.openxmlformats.org/officeDocument/2006/relationships/image" Target="../media/image130.jpeg"/><Relationship Id="rId5" Type="http://schemas.openxmlformats.org/officeDocument/2006/relationships/image" Target="../media/image129.jpeg"/><Relationship Id="rId4" Type="http://schemas.openxmlformats.org/officeDocument/2006/relationships/image" Target="../media/image128.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33.jpeg"/><Relationship Id="rId2" Type="http://schemas.openxmlformats.org/officeDocument/2006/relationships/image" Target="../media/image132.jpeg"/><Relationship Id="rId1" Type="http://schemas.openxmlformats.org/officeDocument/2006/relationships/image" Target="../media/image131.jpeg"/><Relationship Id="rId6" Type="http://schemas.openxmlformats.org/officeDocument/2006/relationships/image" Target="../media/image136.jpeg"/><Relationship Id="rId5" Type="http://schemas.openxmlformats.org/officeDocument/2006/relationships/image" Target="../media/image135.jpeg"/><Relationship Id="rId4" Type="http://schemas.openxmlformats.org/officeDocument/2006/relationships/image" Target="../media/image134.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39.jpeg"/><Relationship Id="rId2" Type="http://schemas.openxmlformats.org/officeDocument/2006/relationships/image" Target="../media/image138.jpeg"/><Relationship Id="rId1" Type="http://schemas.openxmlformats.org/officeDocument/2006/relationships/image" Target="../media/image137.jpeg"/><Relationship Id="rId6" Type="http://schemas.openxmlformats.org/officeDocument/2006/relationships/image" Target="../media/image142.jpeg"/><Relationship Id="rId5" Type="http://schemas.openxmlformats.org/officeDocument/2006/relationships/image" Target="../media/image141.jpeg"/><Relationship Id="rId4" Type="http://schemas.openxmlformats.org/officeDocument/2006/relationships/image" Target="../media/image140.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45.jpeg"/><Relationship Id="rId2" Type="http://schemas.openxmlformats.org/officeDocument/2006/relationships/image" Target="../media/image144.jpeg"/><Relationship Id="rId1" Type="http://schemas.openxmlformats.org/officeDocument/2006/relationships/image" Target="../media/image143.jpeg"/><Relationship Id="rId6" Type="http://schemas.openxmlformats.org/officeDocument/2006/relationships/image" Target="../media/image148.jpeg"/><Relationship Id="rId5" Type="http://schemas.openxmlformats.org/officeDocument/2006/relationships/image" Target="../media/image147.jpeg"/><Relationship Id="rId4" Type="http://schemas.openxmlformats.org/officeDocument/2006/relationships/image" Target="../media/image146.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51.jpeg"/><Relationship Id="rId2" Type="http://schemas.openxmlformats.org/officeDocument/2006/relationships/image" Target="../media/image150.jpeg"/><Relationship Id="rId1" Type="http://schemas.openxmlformats.org/officeDocument/2006/relationships/image" Target="../media/image149.jpeg"/><Relationship Id="rId6" Type="http://schemas.openxmlformats.org/officeDocument/2006/relationships/image" Target="../media/image154.jpeg"/><Relationship Id="rId5" Type="http://schemas.openxmlformats.org/officeDocument/2006/relationships/image" Target="../media/image153.jpeg"/><Relationship Id="rId4" Type="http://schemas.openxmlformats.org/officeDocument/2006/relationships/image" Target="../media/image152.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157.jpeg"/><Relationship Id="rId2" Type="http://schemas.openxmlformats.org/officeDocument/2006/relationships/image" Target="../media/image156.jpeg"/><Relationship Id="rId1" Type="http://schemas.openxmlformats.org/officeDocument/2006/relationships/image" Target="../media/image155.jpeg"/><Relationship Id="rId6" Type="http://schemas.openxmlformats.org/officeDocument/2006/relationships/image" Target="../media/image160.jpeg"/><Relationship Id="rId5" Type="http://schemas.openxmlformats.org/officeDocument/2006/relationships/image" Target="../media/image159.jpeg"/><Relationship Id="rId4" Type="http://schemas.openxmlformats.org/officeDocument/2006/relationships/image" Target="../media/image158.jpeg"/></Relationships>
</file>

<file path=xl/drawings/_rels/drawing48.xml.rels><?xml version="1.0" encoding="UTF-8" standalone="yes"?>
<Relationships xmlns="http://schemas.openxmlformats.org/package/2006/relationships"><Relationship Id="rId3" Type="http://schemas.openxmlformats.org/officeDocument/2006/relationships/image" Target="../media/image163.jpeg"/><Relationship Id="rId2" Type="http://schemas.openxmlformats.org/officeDocument/2006/relationships/image" Target="../media/image162.jpeg"/><Relationship Id="rId1" Type="http://schemas.openxmlformats.org/officeDocument/2006/relationships/image" Target="../media/image161.jpeg"/><Relationship Id="rId6" Type="http://schemas.openxmlformats.org/officeDocument/2006/relationships/image" Target="../media/image166.jpeg"/><Relationship Id="rId5" Type="http://schemas.openxmlformats.org/officeDocument/2006/relationships/image" Target="../media/image165.jpeg"/><Relationship Id="rId4" Type="http://schemas.openxmlformats.org/officeDocument/2006/relationships/image" Target="../media/image164.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69.jpeg"/><Relationship Id="rId2" Type="http://schemas.openxmlformats.org/officeDocument/2006/relationships/image" Target="../media/image168.jpeg"/><Relationship Id="rId1" Type="http://schemas.openxmlformats.org/officeDocument/2006/relationships/image" Target="../media/image167.jpeg"/><Relationship Id="rId6" Type="http://schemas.openxmlformats.org/officeDocument/2006/relationships/image" Target="../media/image172.jpeg"/><Relationship Id="rId5" Type="http://schemas.openxmlformats.org/officeDocument/2006/relationships/image" Target="../media/image171.jpeg"/><Relationship Id="rId4" Type="http://schemas.openxmlformats.org/officeDocument/2006/relationships/image" Target="../media/image170.jpeg"/></Relationships>
</file>

<file path=xl/drawings/_rels/drawing50.xml.rels><?xml version="1.0" encoding="UTF-8" standalone="yes"?>
<Relationships xmlns="http://schemas.openxmlformats.org/package/2006/relationships"><Relationship Id="rId3" Type="http://schemas.openxmlformats.org/officeDocument/2006/relationships/image" Target="../media/image175.jpeg"/><Relationship Id="rId2" Type="http://schemas.openxmlformats.org/officeDocument/2006/relationships/image" Target="../media/image174.jpeg"/><Relationship Id="rId1" Type="http://schemas.openxmlformats.org/officeDocument/2006/relationships/image" Target="../media/image173.jpeg"/><Relationship Id="rId6" Type="http://schemas.openxmlformats.org/officeDocument/2006/relationships/image" Target="../media/image178.jpeg"/><Relationship Id="rId5" Type="http://schemas.openxmlformats.org/officeDocument/2006/relationships/image" Target="../media/image177.jpeg"/><Relationship Id="rId4" Type="http://schemas.openxmlformats.org/officeDocument/2006/relationships/image" Target="../media/image176.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81.jpeg"/><Relationship Id="rId2" Type="http://schemas.openxmlformats.org/officeDocument/2006/relationships/image" Target="../media/image180.jpeg"/><Relationship Id="rId1" Type="http://schemas.openxmlformats.org/officeDocument/2006/relationships/image" Target="../media/image179.jpeg"/><Relationship Id="rId6" Type="http://schemas.openxmlformats.org/officeDocument/2006/relationships/image" Target="../media/image184.jpeg"/><Relationship Id="rId5" Type="http://schemas.openxmlformats.org/officeDocument/2006/relationships/image" Target="../media/image183.jpeg"/><Relationship Id="rId4" Type="http://schemas.openxmlformats.org/officeDocument/2006/relationships/image" Target="../media/image182.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187.jpeg"/><Relationship Id="rId2" Type="http://schemas.openxmlformats.org/officeDocument/2006/relationships/image" Target="../media/image186.jpeg"/><Relationship Id="rId1" Type="http://schemas.openxmlformats.org/officeDocument/2006/relationships/image" Target="../media/image185.jpeg"/><Relationship Id="rId6" Type="http://schemas.openxmlformats.org/officeDocument/2006/relationships/image" Target="../media/image190.jpeg"/><Relationship Id="rId5" Type="http://schemas.openxmlformats.org/officeDocument/2006/relationships/image" Target="../media/image189.jpeg"/><Relationship Id="rId4" Type="http://schemas.openxmlformats.org/officeDocument/2006/relationships/image" Target="../media/image188.jpeg"/></Relationships>
</file>

<file path=xl/drawings/_rels/drawing53.xml.rels><?xml version="1.0" encoding="UTF-8" standalone="yes"?>
<Relationships xmlns="http://schemas.openxmlformats.org/package/2006/relationships"><Relationship Id="rId3" Type="http://schemas.openxmlformats.org/officeDocument/2006/relationships/image" Target="../media/image193.jpeg"/><Relationship Id="rId2" Type="http://schemas.openxmlformats.org/officeDocument/2006/relationships/image" Target="../media/image192.jpeg"/><Relationship Id="rId1" Type="http://schemas.openxmlformats.org/officeDocument/2006/relationships/image" Target="../media/image191.jpeg"/><Relationship Id="rId6" Type="http://schemas.openxmlformats.org/officeDocument/2006/relationships/image" Target="../media/image196.jpeg"/><Relationship Id="rId5" Type="http://schemas.openxmlformats.org/officeDocument/2006/relationships/image" Target="../media/image195.jpeg"/><Relationship Id="rId4" Type="http://schemas.openxmlformats.org/officeDocument/2006/relationships/image" Target="../media/image194.jpeg"/></Relationships>
</file>

<file path=xl/drawings/_rels/drawing54.xml.rels><?xml version="1.0" encoding="UTF-8" standalone="yes"?>
<Relationships xmlns="http://schemas.openxmlformats.org/package/2006/relationships"><Relationship Id="rId3" Type="http://schemas.openxmlformats.org/officeDocument/2006/relationships/image" Target="../media/image199.jpeg"/><Relationship Id="rId2" Type="http://schemas.openxmlformats.org/officeDocument/2006/relationships/image" Target="../media/image198.jpeg"/><Relationship Id="rId1" Type="http://schemas.openxmlformats.org/officeDocument/2006/relationships/image" Target="../media/image197.jpeg"/><Relationship Id="rId6" Type="http://schemas.openxmlformats.org/officeDocument/2006/relationships/image" Target="../media/image202.jpeg"/><Relationship Id="rId5" Type="http://schemas.openxmlformats.org/officeDocument/2006/relationships/image" Target="../media/image201.jpeg"/><Relationship Id="rId4" Type="http://schemas.openxmlformats.org/officeDocument/2006/relationships/image" Target="../media/image200.jpeg"/></Relationships>
</file>

<file path=xl/drawings/_rels/drawing55.xml.rels><?xml version="1.0" encoding="UTF-8" standalone="yes"?>
<Relationships xmlns="http://schemas.openxmlformats.org/package/2006/relationships"><Relationship Id="rId3" Type="http://schemas.openxmlformats.org/officeDocument/2006/relationships/image" Target="../media/image205.jpeg"/><Relationship Id="rId2" Type="http://schemas.openxmlformats.org/officeDocument/2006/relationships/image" Target="../media/image204.jpeg"/><Relationship Id="rId1" Type="http://schemas.openxmlformats.org/officeDocument/2006/relationships/image" Target="../media/image203.jpeg"/><Relationship Id="rId6" Type="http://schemas.openxmlformats.org/officeDocument/2006/relationships/image" Target="../media/image208.jpeg"/><Relationship Id="rId5" Type="http://schemas.openxmlformats.org/officeDocument/2006/relationships/image" Target="../media/image207.jpeg"/><Relationship Id="rId4" Type="http://schemas.openxmlformats.org/officeDocument/2006/relationships/image" Target="../media/image206.jpeg"/></Relationships>
</file>

<file path=xl/drawings/_rels/drawing56.xml.rels><?xml version="1.0" encoding="UTF-8" standalone="yes"?>
<Relationships xmlns="http://schemas.openxmlformats.org/package/2006/relationships"><Relationship Id="rId3" Type="http://schemas.openxmlformats.org/officeDocument/2006/relationships/image" Target="../media/image211.jpeg"/><Relationship Id="rId2" Type="http://schemas.openxmlformats.org/officeDocument/2006/relationships/image" Target="../media/image210.jpeg"/><Relationship Id="rId1" Type="http://schemas.openxmlformats.org/officeDocument/2006/relationships/image" Target="../media/image209.jpeg"/><Relationship Id="rId6" Type="http://schemas.openxmlformats.org/officeDocument/2006/relationships/image" Target="../media/image214.jpeg"/><Relationship Id="rId5" Type="http://schemas.openxmlformats.org/officeDocument/2006/relationships/image" Target="../media/image213.jpeg"/><Relationship Id="rId4" Type="http://schemas.openxmlformats.org/officeDocument/2006/relationships/image" Target="../media/image212.jpeg"/></Relationships>
</file>

<file path=xl/drawings/_rels/drawing57.xml.rels><?xml version="1.0" encoding="UTF-8" standalone="yes"?>
<Relationships xmlns="http://schemas.openxmlformats.org/package/2006/relationships"><Relationship Id="rId3" Type="http://schemas.openxmlformats.org/officeDocument/2006/relationships/image" Target="../media/image217.jpeg"/><Relationship Id="rId2" Type="http://schemas.openxmlformats.org/officeDocument/2006/relationships/image" Target="../media/image216.jpeg"/><Relationship Id="rId1" Type="http://schemas.openxmlformats.org/officeDocument/2006/relationships/image" Target="../media/image215.jpeg"/><Relationship Id="rId6" Type="http://schemas.openxmlformats.org/officeDocument/2006/relationships/image" Target="../media/image220.jpeg"/><Relationship Id="rId5" Type="http://schemas.openxmlformats.org/officeDocument/2006/relationships/image" Target="../media/image219.jpeg"/><Relationship Id="rId4" Type="http://schemas.openxmlformats.org/officeDocument/2006/relationships/image" Target="../media/image218.jpeg"/></Relationships>
</file>

<file path=xl/drawings/_rels/drawing58.xml.rels><?xml version="1.0" encoding="UTF-8" standalone="yes"?>
<Relationships xmlns="http://schemas.openxmlformats.org/package/2006/relationships"><Relationship Id="rId3" Type="http://schemas.openxmlformats.org/officeDocument/2006/relationships/image" Target="../media/image223.jpeg"/><Relationship Id="rId2" Type="http://schemas.openxmlformats.org/officeDocument/2006/relationships/image" Target="../media/image222.jpeg"/><Relationship Id="rId1" Type="http://schemas.openxmlformats.org/officeDocument/2006/relationships/image" Target="../media/image221.jpeg"/><Relationship Id="rId6" Type="http://schemas.openxmlformats.org/officeDocument/2006/relationships/image" Target="../media/image226.jpeg"/><Relationship Id="rId5" Type="http://schemas.openxmlformats.org/officeDocument/2006/relationships/image" Target="../media/image225.jpeg"/><Relationship Id="rId4" Type="http://schemas.openxmlformats.org/officeDocument/2006/relationships/image" Target="../media/image224.jpeg"/></Relationships>
</file>

<file path=xl/drawings/_rels/drawing59.xml.rels><?xml version="1.0" encoding="UTF-8" standalone="yes"?>
<Relationships xmlns="http://schemas.openxmlformats.org/package/2006/relationships"><Relationship Id="rId3" Type="http://schemas.openxmlformats.org/officeDocument/2006/relationships/image" Target="../media/image229.jpeg"/><Relationship Id="rId2" Type="http://schemas.openxmlformats.org/officeDocument/2006/relationships/image" Target="../media/image228.jpeg"/><Relationship Id="rId1" Type="http://schemas.openxmlformats.org/officeDocument/2006/relationships/image" Target="../media/image227.jpeg"/><Relationship Id="rId4" Type="http://schemas.openxmlformats.org/officeDocument/2006/relationships/image" Target="../media/image230.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231.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232.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233.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234.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235.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236.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237.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238.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239.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240.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241.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242.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243.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244.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245.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246.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247.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248.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249.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250.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251.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252.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253.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254.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255.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256.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257.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258.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259.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260.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261.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262.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263.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264.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265.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266.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267.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268.jpeg"/></Relationships>
</file>

<file path=xl/drawings/_rels/drawing98.xml.rels><?xml version="1.0" encoding="UTF-8" standalone="yes"?>
<Relationships xmlns="http://schemas.openxmlformats.org/package/2006/relationships"><Relationship Id="rId1" Type="http://schemas.openxmlformats.org/officeDocument/2006/relationships/image" Target="../media/image269.jpeg"/></Relationships>
</file>

<file path=xl/drawings/_rels/drawing99.xml.rels><?xml version="1.0" encoding="UTF-8" standalone="yes"?>
<Relationships xmlns="http://schemas.openxmlformats.org/package/2006/relationships"><Relationship Id="rId1" Type="http://schemas.openxmlformats.org/officeDocument/2006/relationships/image" Target="../media/image270.jpeg"/></Relationships>
</file>

<file path=xl/drawings/_rels/drawing100.xml.rels><?xml version="1.0" encoding="UTF-8" standalone="yes"?>
<Relationships xmlns="http://schemas.openxmlformats.org/package/2006/relationships"><Relationship Id="rId1" Type="http://schemas.openxmlformats.org/officeDocument/2006/relationships/image" Target="../media/image271.jpeg"/></Relationships>
</file>

<file path=xl/drawings/_rels/drawing101.xml.rels><?xml version="1.0" encoding="UTF-8" standalone="yes"?>
<Relationships xmlns="http://schemas.openxmlformats.org/package/2006/relationships"><Relationship Id="rId1" Type="http://schemas.openxmlformats.org/officeDocument/2006/relationships/image" Target="../media/image272.jpeg"/></Relationships>
</file>

<file path=xl/drawings/_rels/drawing102.xml.rels><?xml version="1.0" encoding="UTF-8" standalone="yes"?>
<Relationships xmlns="http://schemas.openxmlformats.org/package/2006/relationships"><Relationship Id="rId1" Type="http://schemas.openxmlformats.org/officeDocument/2006/relationships/image" Target="../media/image273.jpeg"/></Relationships>
</file>

<file path=xl/drawings/_rels/drawing103.xml.rels><?xml version="1.0" encoding="UTF-8" standalone="yes"?>
<Relationships xmlns="http://schemas.openxmlformats.org/package/2006/relationships"><Relationship Id="rId1" Type="http://schemas.openxmlformats.org/officeDocument/2006/relationships/image" Target="../media/image274.jpeg"/></Relationships>
</file>

<file path=xl/drawings/_rels/drawing104.xml.rels><?xml version="1.0" encoding="UTF-8" standalone="yes"?>
<Relationships xmlns="http://schemas.openxmlformats.org/package/2006/relationships"><Relationship Id="rId1" Type="http://schemas.openxmlformats.org/officeDocument/2006/relationships/image" Target="../media/image275.jpeg"/></Relationships>
</file>

<file path=xl/drawings/_rels/drawing105.xml.rels><?xml version="1.0" encoding="UTF-8" standalone="yes"?>
<Relationships xmlns="http://schemas.openxmlformats.org/package/2006/relationships"><Relationship Id="rId1" Type="http://schemas.openxmlformats.org/officeDocument/2006/relationships/image" Target="../media/image276.jpeg"/></Relationships>
</file>

<file path=xl/drawings/_rels/drawing106.xml.rels><?xml version="1.0" encoding="UTF-8" standalone="yes"?>
<Relationships xmlns="http://schemas.openxmlformats.org/package/2006/relationships"><Relationship Id="rId1" Type="http://schemas.openxmlformats.org/officeDocument/2006/relationships/image" Target="../media/image277.jpeg"/></Relationships>
</file>

<file path=xl/drawings/_rels/drawing107.xml.rels><?xml version="1.0" encoding="UTF-8" standalone="yes"?>
<Relationships xmlns="http://schemas.openxmlformats.org/package/2006/relationships"><Relationship Id="rId1" Type="http://schemas.openxmlformats.org/officeDocument/2006/relationships/image" Target="../media/image278.jpeg"/></Relationships>
</file>

<file path=xl/drawings/_rels/drawing108.xml.rels><?xml version="1.0" encoding="UTF-8" standalone="yes"?>
<Relationships xmlns="http://schemas.openxmlformats.org/package/2006/relationships"><Relationship Id="rId1" Type="http://schemas.openxmlformats.org/officeDocument/2006/relationships/image" Target="../media/image279.jpeg"/></Relationships>
</file>

<file path=xl/drawings/_rels/drawing109.xml.rels><?xml version="1.0" encoding="UTF-8" standalone="yes"?>
<Relationships xmlns="http://schemas.openxmlformats.org/package/2006/relationships"><Relationship Id="rId1" Type="http://schemas.openxmlformats.org/officeDocument/2006/relationships/image" Target="../media/image280.jpeg"/></Relationships>
</file>

<file path=xl/drawings/_rels/drawing110.xml.rels><?xml version="1.0" encoding="UTF-8" standalone="yes"?>
<Relationships xmlns="http://schemas.openxmlformats.org/package/2006/relationships"><Relationship Id="rId1" Type="http://schemas.openxmlformats.org/officeDocument/2006/relationships/image" Target="../media/image281.jpeg"/></Relationships>
</file>

<file path=xl/drawings/_rels/drawing111.xml.rels><?xml version="1.0" encoding="UTF-8" standalone="yes"?>
<Relationships xmlns="http://schemas.openxmlformats.org/package/2006/relationships"><Relationship Id="rId1" Type="http://schemas.openxmlformats.org/officeDocument/2006/relationships/image" Target="../media/image282.jpeg"/></Relationships>
</file>

<file path=xl/drawings/_rels/drawing112.xml.rels><?xml version="1.0" encoding="UTF-8" standalone="yes"?>
<Relationships xmlns="http://schemas.openxmlformats.org/package/2006/relationships"><Relationship Id="rId1" Type="http://schemas.openxmlformats.org/officeDocument/2006/relationships/image" Target="../media/image283.jpeg"/></Relationships>
</file>

<file path=xl/drawings/_rels/drawing113.xml.rels><?xml version="1.0" encoding="UTF-8" standalone="yes"?>
<Relationships xmlns="http://schemas.openxmlformats.org/package/2006/relationships"><Relationship Id="rId1" Type="http://schemas.openxmlformats.org/officeDocument/2006/relationships/image" Target="../media/image284.jpeg"/></Relationships>
</file>

<file path=xl/drawings/_rels/drawing114.xml.rels><?xml version="1.0" encoding="UTF-8" standalone="yes"?>
<Relationships xmlns="http://schemas.openxmlformats.org/package/2006/relationships"><Relationship Id="rId1" Type="http://schemas.openxmlformats.org/officeDocument/2006/relationships/image" Target="../media/image285.jpeg"/></Relationships>
</file>

<file path=xl/drawings/_rels/drawing115.xml.rels><?xml version="1.0" encoding="UTF-8" standalone="yes"?>
<Relationships xmlns="http://schemas.openxmlformats.org/package/2006/relationships"><Relationship Id="rId1" Type="http://schemas.openxmlformats.org/officeDocument/2006/relationships/image" Target="../media/image286.jpeg"/></Relationships>
</file>

<file path=xl/drawings/_rels/drawing116.xml.rels><?xml version="1.0" encoding="UTF-8" standalone="yes"?>
<Relationships xmlns="http://schemas.openxmlformats.org/package/2006/relationships"><Relationship Id="rId1" Type="http://schemas.openxmlformats.org/officeDocument/2006/relationships/image" Target="../media/image287.jpeg"/></Relationships>
</file>

<file path=xl/drawings/_rels/drawing117.xml.rels><?xml version="1.0" encoding="UTF-8" standalone="yes"?>
<Relationships xmlns="http://schemas.openxmlformats.org/package/2006/relationships"><Relationship Id="rId1" Type="http://schemas.openxmlformats.org/officeDocument/2006/relationships/image" Target="../media/image288.jpeg"/></Relationships>
</file>

<file path=xl/drawings/_rels/drawing118.xml.rels><?xml version="1.0" encoding="UTF-8" standalone="yes"?>
<Relationships xmlns="http://schemas.openxmlformats.org/package/2006/relationships"><Relationship Id="rId1" Type="http://schemas.openxmlformats.org/officeDocument/2006/relationships/image" Target="../media/image289.jpeg"/></Relationships>
</file>

<file path=xl/drawings/_rels/drawing119.xml.rels><?xml version="1.0" encoding="UTF-8" standalone="yes"?>
<Relationships xmlns="http://schemas.openxmlformats.org/package/2006/relationships"><Relationship Id="rId1" Type="http://schemas.openxmlformats.org/officeDocument/2006/relationships/image" Target="../media/image290.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6</xdr:row>
      <xdr:rowOff>323850</xdr:rowOff>
    </xdr:from>
    <xdr:to>
      <xdr:col>22</xdr:col>
      <xdr:colOff>158934</xdr:colOff>
      <xdr:row>17</xdr:row>
      <xdr:rowOff>417195</xdr:rowOff>
    </xdr:to>
    <xdr:pic>
      <xdr:nvPicPr>
        <xdr:cNvPr id="11" name="図 10">
          <a:extLst>
            <a:ext uri="{FF2B5EF4-FFF2-40B4-BE49-F238E27FC236}">
              <a16:creationId xmlns:a16="http://schemas.microsoft.com/office/drawing/2014/main" id="{2E6C9768-A264-43BD-8E4F-E771EA532E91}"/>
            </a:ext>
          </a:extLst>
        </xdr:cNvPr>
        <xdr:cNvPicPr>
          <a:picLocks noChangeAspect="1"/>
        </xdr:cNvPicPr>
      </xdr:nvPicPr>
      <xdr:blipFill rotWithShape="1">
        <a:blip xmlns:r="http://schemas.openxmlformats.org/officeDocument/2006/relationships" r:embed="rId1"/>
        <a:srcRect l="23237" t="458" r="15069" b="7483"/>
        <a:stretch>
          <a:fillRect/>
        </a:stretch>
      </xdr:blipFill>
      <xdr:spPr>
        <a:xfrm>
          <a:off x="678180" y="1718310"/>
          <a:ext cx="5588184" cy="5021580"/>
        </a:xfrm>
        <a:prstGeom prst="rect">
          <a:avLst/>
        </a:prstGeom>
      </xdr:spPr>
    </xdr:pic>
    <xdr:clientData/>
  </xdr:twoCellAnchor>
  <xdr:twoCellAnchor>
    <xdr:from>
      <xdr:col>10</xdr:col>
      <xdr:colOff>176892</xdr:colOff>
      <xdr:row>6</xdr:row>
      <xdr:rowOff>0</xdr:rowOff>
    </xdr:from>
    <xdr:to>
      <xdr:col>15</xdr:col>
      <xdr:colOff>65059</xdr:colOff>
      <xdr:row>6</xdr:row>
      <xdr:rowOff>256329</xdr:rowOff>
    </xdr:to>
    <xdr:sp macro="" textlink="">
      <xdr:nvSpPr>
        <xdr:cNvPr id="12" name="Text Box 8">
          <a:extLst>
            <a:ext uri="{FF2B5EF4-FFF2-40B4-BE49-F238E27FC236}">
              <a16:creationId xmlns:a16="http://schemas.microsoft.com/office/drawing/2014/main" id="{D89A589D-F73C-46D8-8303-ED62B5994C30}"/>
            </a:ext>
          </a:extLst>
        </xdr:cNvPr>
        <xdr:cNvSpPr txBox="1">
          <a:spLocks noChangeArrowheads="1"/>
        </xdr:cNvSpPr>
      </xdr:nvSpPr>
      <xdr:spPr bwMode="auto">
        <a:xfrm>
          <a:off x="2828652" y="1394460"/>
          <a:ext cx="1297867" cy="256329"/>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トンネル位置図</a:t>
          </a:r>
        </a:p>
      </xdr:txBody>
    </xdr:sp>
    <xdr:clientData/>
  </xdr:twoCellAnchor>
  <xdr:twoCellAnchor>
    <xdr:from>
      <xdr:col>26</xdr:col>
      <xdr:colOff>221235</xdr:colOff>
      <xdr:row>6</xdr:row>
      <xdr:rowOff>3032</xdr:rowOff>
    </xdr:from>
    <xdr:to>
      <xdr:col>31</xdr:col>
      <xdr:colOff>141329</xdr:colOff>
      <xdr:row>6</xdr:row>
      <xdr:rowOff>247412</xdr:rowOff>
    </xdr:to>
    <xdr:sp macro="" textlink="">
      <xdr:nvSpPr>
        <xdr:cNvPr id="13" name="Text Box 8">
          <a:extLst>
            <a:ext uri="{FF2B5EF4-FFF2-40B4-BE49-F238E27FC236}">
              <a16:creationId xmlns:a16="http://schemas.microsoft.com/office/drawing/2014/main" id="{2628D433-CC70-461A-B25D-3C9B28416E67}"/>
            </a:ext>
          </a:extLst>
        </xdr:cNvPr>
        <xdr:cNvSpPr txBox="1">
          <a:spLocks noChangeArrowheads="1"/>
        </xdr:cNvSpPr>
      </xdr:nvSpPr>
      <xdr:spPr bwMode="auto">
        <a:xfrm>
          <a:off x="7384035" y="1397492"/>
          <a:ext cx="1329794" cy="244380"/>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起点側　坑門工</a:t>
          </a:r>
        </a:p>
      </xdr:txBody>
    </xdr:sp>
    <xdr:clientData/>
  </xdr:twoCellAnchor>
  <xdr:twoCellAnchor>
    <xdr:from>
      <xdr:col>26</xdr:col>
      <xdr:colOff>197832</xdr:colOff>
      <xdr:row>12</xdr:row>
      <xdr:rowOff>115192</xdr:rowOff>
    </xdr:from>
    <xdr:to>
      <xdr:col>31</xdr:col>
      <xdr:colOff>137151</xdr:colOff>
      <xdr:row>12</xdr:row>
      <xdr:rowOff>361134</xdr:rowOff>
    </xdr:to>
    <xdr:sp macro="" textlink="">
      <xdr:nvSpPr>
        <xdr:cNvPr id="14" name="Text Box 9">
          <a:extLst>
            <a:ext uri="{FF2B5EF4-FFF2-40B4-BE49-F238E27FC236}">
              <a16:creationId xmlns:a16="http://schemas.microsoft.com/office/drawing/2014/main" id="{7CA420A9-289F-436F-BE98-6E4BA41D2800}"/>
            </a:ext>
          </a:extLst>
        </xdr:cNvPr>
        <xdr:cNvSpPr txBox="1">
          <a:spLocks noChangeArrowheads="1"/>
        </xdr:cNvSpPr>
      </xdr:nvSpPr>
      <xdr:spPr bwMode="auto">
        <a:xfrm>
          <a:off x="7360632" y="4207132"/>
          <a:ext cx="1349019" cy="245942"/>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終点側　坑門工</a:t>
          </a:r>
        </a:p>
      </xdr:txBody>
    </xdr:sp>
    <xdr:clientData/>
  </xdr:twoCellAnchor>
  <xdr:twoCellAnchor>
    <xdr:from>
      <xdr:col>13</xdr:col>
      <xdr:colOff>67715</xdr:colOff>
      <xdr:row>12</xdr:row>
      <xdr:rowOff>296812</xdr:rowOff>
    </xdr:from>
    <xdr:to>
      <xdr:col>14</xdr:col>
      <xdr:colOff>278422</xdr:colOff>
      <xdr:row>14</xdr:row>
      <xdr:rowOff>390060</xdr:rowOff>
    </xdr:to>
    <xdr:sp macro="" textlink="">
      <xdr:nvSpPr>
        <xdr:cNvPr id="15" name="楕円 14">
          <a:extLst>
            <a:ext uri="{FF2B5EF4-FFF2-40B4-BE49-F238E27FC236}">
              <a16:creationId xmlns:a16="http://schemas.microsoft.com/office/drawing/2014/main" id="{35281605-889E-47E4-B8DB-9E71ECCDB7A6}"/>
            </a:ext>
          </a:extLst>
        </xdr:cNvPr>
        <xdr:cNvSpPr/>
      </xdr:nvSpPr>
      <xdr:spPr bwMode="auto">
        <a:xfrm rot="6441078">
          <a:off x="3315415" y="4638632"/>
          <a:ext cx="992408" cy="492647"/>
        </a:xfrm>
        <a:prstGeom prst="ellipse">
          <a:avLst/>
        </a:prstGeom>
        <a:no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17</xdr:col>
      <xdr:colOff>261257</xdr:colOff>
      <xdr:row>13</xdr:row>
      <xdr:rowOff>428626</xdr:rowOff>
    </xdr:from>
    <xdr:to>
      <xdr:col>22</xdr:col>
      <xdr:colOff>135564</xdr:colOff>
      <xdr:row>14</xdr:row>
      <xdr:rowOff>269189</xdr:rowOff>
    </xdr:to>
    <xdr:sp macro="" textlink="">
      <xdr:nvSpPr>
        <xdr:cNvPr id="16" name="テキスト ボックス 15">
          <a:extLst>
            <a:ext uri="{FF2B5EF4-FFF2-40B4-BE49-F238E27FC236}">
              <a16:creationId xmlns:a16="http://schemas.microsoft.com/office/drawing/2014/main" id="{CEBE4E9A-F62F-498A-827B-13EFB5C5F763}"/>
            </a:ext>
          </a:extLst>
        </xdr:cNvPr>
        <xdr:cNvSpPr txBox="1"/>
      </xdr:nvSpPr>
      <xdr:spPr>
        <a:xfrm>
          <a:off x="4886597" y="4970146"/>
          <a:ext cx="1284007" cy="290143"/>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kumimoji="1" lang="ja-JP" altLang="en-US" sz="1200" b="1">
              <a:latin typeface="ＭＳ Ｐゴシック" panose="020B0600070205080204" pitchFamily="50" charset="-128"/>
              <a:ea typeface="ＭＳ Ｐゴシック" panose="020B0600070205080204" pitchFamily="50" charset="-128"/>
            </a:rPr>
            <a:t>二見トンネル</a:t>
          </a:r>
        </a:p>
      </xdr:txBody>
    </xdr:sp>
    <xdr:clientData/>
  </xdr:twoCellAnchor>
  <xdr:twoCellAnchor>
    <xdr:from>
      <xdr:col>14</xdr:col>
      <xdr:colOff>266476</xdr:colOff>
      <xdr:row>13</xdr:row>
      <xdr:rowOff>421726</xdr:rowOff>
    </xdr:from>
    <xdr:to>
      <xdr:col>17</xdr:col>
      <xdr:colOff>261257</xdr:colOff>
      <xdr:row>14</xdr:row>
      <xdr:rowOff>125070</xdr:rowOff>
    </xdr:to>
    <xdr:cxnSp macro="">
      <xdr:nvCxnSpPr>
        <xdr:cNvPr id="17" name="直線矢印コネクタ 16">
          <a:extLst>
            <a:ext uri="{FF2B5EF4-FFF2-40B4-BE49-F238E27FC236}">
              <a16:creationId xmlns:a16="http://schemas.microsoft.com/office/drawing/2014/main" id="{2CD1B948-BD9D-4C90-A79B-B0D5B65B6918}"/>
            </a:ext>
          </a:extLst>
        </xdr:cNvPr>
        <xdr:cNvCxnSpPr>
          <a:stCxn id="16" idx="1"/>
          <a:endCxn id="15" idx="0"/>
        </xdr:cNvCxnSpPr>
      </xdr:nvCxnSpPr>
      <xdr:spPr bwMode="auto">
        <a:xfrm flipH="1" flipV="1">
          <a:off x="4045996" y="4963246"/>
          <a:ext cx="840601" cy="152924"/>
        </a:xfrm>
        <a:prstGeom prst="straightConnector1">
          <a:avLst/>
        </a:prstGeom>
        <a:solidFill>
          <a:srgbClr val="FFFFFF"/>
        </a:solidFill>
        <a:ln w="12700" cap="flat" cmpd="sng" algn="ctr">
          <a:solidFill>
            <a:srgbClr val="FF0000"/>
          </a:solidFill>
          <a:prstDash val="solid"/>
          <a:round/>
          <a:headEnd type="none" w="med" len="med"/>
          <a:tailEnd type="triangle"/>
        </a:ln>
        <a:effectLst/>
      </xdr:spPr>
    </xdr:cxnSp>
    <xdr:clientData/>
  </xdr:twoCellAnchor>
  <xdr:twoCellAnchor editAs="oneCell">
    <xdr:from>
      <xdr:col>23</xdr:col>
      <xdr:colOff>273050</xdr:colOff>
      <xdr:row>6</xdr:row>
      <xdr:rowOff>327025</xdr:rowOff>
    </xdr:from>
    <xdr:to>
      <xdr:col>34</xdr:col>
      <xdr:colOff>32573</xdr:colOff>
      <xdr:row>11</xdr:row>
      <xdr:rowOff>269240</xdr:rowOff>
    </xdr:to>
    <xdr:pic>
      <xdr:nvPicPr>
        <xdr:cNvPr id="18" name="PS-IMG_0164.JPG">
          <a:extLst>
            <a:ext uri="{FF2B5EF4-FFF2-40B4-BE49-F238E27FC236}">
              <a16:creationId xmlns:a16="http://schemas.microsoft.com/office/drawing/2014/main" id="{0B9046E7-F2DE-4A39-B9A9-219AB3A58A0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6590030" y="1721485"/>
          <a:ext cx="2900868" cy="2184400"/>
        </a:xfrm>
        <a:prstGeom prst="rect">
          <a:avLst/>
        </a:prstGeom>
      </xdr:spPr>
    </xdr:pic>
    <xdr:clientData/>
  </xdr:twoCellAnchor>
  <xdr:twoCellAnchor editAs="oneCell">
    <xdr:from>
      <xdr:col>23</xdr:col>
      <xdr:colOff>195035</xdr:colOff>
      <xdr:row>12</xdr:row>
      <xdr:rowOff>426466</xdr:rowOff>
    </xdr:from>
    <xdr:to>
      <xdr:col>34</xdr:col>
      <xdr:colOff>56152</xdr:colOff>
      <xdr:row>17</xdr:row>
      <xdr:rowOff>442093</xdr:rowOff>
    </xdr:to>
    <xdr:pic>
      <xdr:nvPicPr>
        <xdr:cNvPr id="19" name="PE-IMG_0221.JPG">
          <a:extLst>
            <a:ext uri="{FF2B5EF4-FFF2-40B4-BE49-F238E27FC236}">
              <a16:creationId xmlns:a16="http://schemas.microsoft.com/office/drawing/2014/main" id="{67574F94-1043-4A35-BD51-1FAA5C61532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6512015" y="4518406"/>
          <a:ext cx="3002462" cy="22520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45728</xdr:colOff>
      <xdr:row>5</xdr:row>
      <xdr:rowOff>87634</xdr:rowOff>
    </xdr:from>
    <xdr:to>
      <xdr:col>31</xdr:col>
      <xdr:colOff>164905</xdr:colOff>
      <xdr:row>17</xdr:row>
      <xdr:rowOff>549254</xdr:rowOff>
    </xdr:to>
    <xdr:pic>
      <xdr:nvPicPr>
        <xdr:cNvPr id="11" name="図 10">
          <a:extLst>
            <a:ext uri="{FF2B5EF4-FFF2-40B4-BE49-F238E27FC236}">
              <a16:creationId xmlns:a16="http://schemas.microsoft.com/office/drawing/2014/main" id="{625B7014-9027-4E12-A4A1-034B8F171B2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287788" y="1154434"/>
          <a:ext cx="7449617" cy="57346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226699</xdr:colOff>
      <xdr:row>5</xdr:row>
      <xdr:rowOff>131446</xdr:rowOff>
    </xdr:from>
    <xdr:to>
      <xdr:col>34</xdr:col>
      <xdr:colOff>21195</xdr:colOff>
      <xdr:row>17</xdr:row>
      <xdr:rowOff>562855</xdr:rowOff>
    </xdr:to>
    <xdr:pic>
      <xdr:nvPicPr>
        <xdr:cNvPr id="2" name="図 1">
          <a:extLst>
            <a:ext uri="{FF2B5EF4-FFF2-40B4-BE49-F238E27FC236}">
              <a16:creationId xmlns:a16="http://schemas.microsoft.com/office/drawing/2014/main" id="{C00521F8-FC1E-474A-A059-4C53380B0AE1}"/>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626749" y="1188721"/>
          <a:ext cx="8938496" cy="56796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91445</xdr:colOff>
      <xdr:row>5</xdr:row>
      <xdr:rowOff>87633</xdr:rowOff>
    </xdr:from>
    <xdr:to>
      <xdr:col>34</xdr:col>
      <xdr:colOff>22851</xdr:colOff>
      <xdr:row>17</xdr:row>
      <xdr:rowOff>600659</xdr:rowOff>
    </xdr:to>
    <xdr:pic>
      <xdr:nvPicPr>
        <xdr:cNvPr id="2" name="図 1">
          <a:extLst>
            <a:ext uri="{FF2B5EF4-FFF2-40B4-BE49-F238E27FC236}">
              <a16:creationId xmlns:a16="http://schemas.microsoft.com/office/drawing/2014/main" id="{6F5A86AB-66C3-4781-866E-B9933F350D5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491495" y="1144908"/>
          <a:ext cx="9075406" cy="57613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626360</xdr:colOff>
      <xdr:row>28</xdr:row>
      <xdr:rowOff>534114</xdr:rowOff>
    </xdr:to>
    <xdr:pic>
      <xdr:nvPicPr>
        <xdr:cNvPr id="2" name="図 1">
          <a:extLst>
            <a:ext uri="{FF2B5EF4-FFF2-40B4-BE49-F238E27FC236}">
              <a16:creationId xmlns:a16="http://schemas.microsoft.com/office/drawing/2014/main" id="{C670D6EE-52D4-48C6-ABF3-CD56DE8EF3B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2939" cy="536711"/>
        </a:xfrm>
        <a:prstGeom prst="rect">
          <a:avLst/>
        </a:prstGeom>
      </xdr:spPr>
    </xdr:pic>
    <xdr:clientData/>
  </xdr:twoCellAnchor>
  <xdr:twoCellAnchor>
    <xdr:from>
      <xdr:col>4</xdr:col>
      <xdr:colOff>320344</xdr:colOff>
      <xdr:row>11</xdr:row>
      <xdr:rowOff>110489</xdr:rowOff>
    </xdr:from>
    <xdr:to>
      <xdr:col>23</xdr:col>
      <xdr:colOff>59885</xdr:colOff>
      <xdr:row>27</xdr:row>
      <xdr:rowOff>10889</xdr:rowOff>
    </xdr:to>
    <xdr:pic>
      <xdr:nvPicPr>
        <xdr:cNvPr id="4" name="図 3">
          <a:extLst>
            <a:ext uri="{FF2B5EF4-FFF2-40B4-BE49-F238E27FC236}">
              <a16:creationId xmlns:a16="http://schemas.microsoft.com/office/drawing/2014/main" id="{6D1FAC68-F480-8F37-A5AC-B8E8BC18BCB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968169" y="2482214"/>
          <a:ext cx="9464566" cy="43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289214</xdr:colOff>
      <xdr:row>11</xdr:row>
      <xdr:rowOff>95249</xdr:rowOff>
    </xdr:from>
    <xdr:to>
      <xdr:col>23</xdr:col>
      <xdr:colOff>19828</xdr:colOff>
      <xdr:row>26</xdr:row>
      <xdr:rowOff>273286</xdr:rowOff>
    </xdr:to>
    <xdr:pic>
      <xdr:nvPicPr>
        <xdr:cNvPr id="5" name="図 4">
          <a:extLst>
            <a:ext uri="{FF2B5EF4-FFF2-40B4-BE49-F238E27FC236}">
              <a16:creationId xmlns:a16="http://schemas.microsoft.com/office/drawing/2014/main" id="{11B12E59-E275-9483-6C3F-63B003B23C9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937039" y="2466974"/>
          <a:ext cx="9455639" cy="4321412"/>
        </a:xfrm>
        <a:prstGeom prst="rect">
          <a:avLst/>
        </a:prstGeom>
      </xdr:spPr>
    </xdr:pic>
    <xdr:clientData/>
  </xdr:twoCellAnchor>
  <xdr:twoCellAnchor editAs="oneCell">
    <xdr:from>
      <xdr:col>2</xdr:col>
      <xdr:colOff>43296</xdr:colOff>
      <xdr:row>27</xdr:row>
      <xdr:rowOff>406978</xdr:rowOff>
    </xdr:from>
    <xdr:to>
      <xdr:col>8</xdr:col>
      <xdr:colOff>626360</xdr:colOff>
      <xdr:row>28</xdr:row>
      <xdr:rowOff>534114</xdr:rowOff>
    </xdr:to>
    <xdr:pic>
      <xdr:nvPicPr>
        <xdr:cNvPr id="2" name="図 1">
          <a:extLst>
            <a:ext uri="{FF2B5EF4-FFF2-40B4-BE49-F238E27FC236}">
              <a16:creationId xmlns:a16="http://schemas.microsoft.com/office/drawing/2014/main" id="{458991C6-43BA-422A-AE73-CEBDE751D10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681471" y="7064953"/>
          <a:ext cx="3392939" cy="53671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626360</xdr:colOff>
      <xdr:row>28</xdr:row>
      <xdr:rowOff>534114</xdr:rowOff>
    </xdr:to>
    <xdr:pic>
      <xdr:nvPicPr>
        <xdr:cNvPr id="2" name="図 1">
          <a:extLst>
            <a:ext uri="{FF2B5EF4-FFF2-40B4-BE49-F238E27FC236}">
              <a16:creationId xmlns:a16="http://schemas.microsoft.com/office/drawing/2014/main" id="{C6DCE53F-A834-4281-84D6-9C46553A940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2939" cy="536711"/>
        </a:xfrm>
        <a:prstGeom prst="rect">
          <a:avLst/>
        </a:prstGeom>
      </xdr:spPr>
    </xdr:pic>
    <xdr:clientData/>
  </xdr:twoCellAnchor>
  <xdr:twoCellAnchor>
    <xdr:from>
      <xdr:col>4</xdr:col>
      <xdr:colOff>320344</xdr:colOff>
      <xdr:row>11</xdr:row>
      <xdr:rowOff>110489</xdr:rowOff>
    </xdr:from>
    <xdr:to>
      <xdr:col>23</xdr:col>
      <xdr:colOff>59885</xdr:colOff>
      <xdr:row>27</xdr:row>
      <xdr:rowOff>10889</xdr:rowOff>
    </xdr:to>
    <xdr:pic>
      <xdr:nvPicPr>
        <xdr:cNvPr id="4" name="図 3">
          <a:extLst>
            <a:ext uri="{FF2B5EF4-FFF2-40B4-BE49-F238E27FC236}">
              <a16:creationId xmlns:a16="http://schemas.microsoft.com/office/drawing/2014/main" id="{15C007AF-D45C-F6D8-FA01-90462588BFD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968169" y="2482214"/>
          <a:ext cx="9464566" cy="43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626360</xdr:colOff>
      <xdr:row>28</xdr:row>
      <xdr:rowOff>534114</xdr:rowOff>
    </xdr:to>
    <xdr:pic>
      <xdr:nvPicPr>
        <xdr:cNvPr id="2" name="図 1">
          <a:extLst>
            <a:ext uri="{FF2B5EF4-FFF2-40B4-BE49-F238E27FC236}">
              <a16:creationId xmlns:a16="http://schemas.microsoft.com/office/drawing/2014/main" id="{C8234D9C-74BC-44E9-A585-F953FDE9977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2939" cy="536711"/>
        </a:xfrm>
        <a:prstGeom prst="rect">
          <a:avLst/>
        </a:prstGeom>
      </xdr:spPr>
    </xdr:pic>
    <xdr:clientData/>
  </xdr:twoCellAnchor>
  <xdr:twoCellAnchor>
    <xdr:from>
      <xdr:col>4</xdr:col>
      <xdr:colOff>320344</xdr:colOff>
      <xdr:row>11</xdr:row>
      <xdr:rowOff>110489</xdr:rowOff>
    </xdr:from>
    <xdr:to>
      <xdr:col>23</xdr:col>
      <xdr:colOff>59885</xdr:colOff>
      <xdr:row>27</xdr:row>
      <xdr:rowOff>10889</xdr:rowOff>
    </xdr:to>
    <xdr:pic>
      <xdr:nvPicPr>
        <xdr:cNvPr id="4" name="図 3">
          <a:extLst>
            <a:ext uri="{FF2B5EF4-FFF2-40B4-BE49-F238E27FC236}">
              <a16:creationId xmlns:a16="http://schemas.microsoft.com/office/drawing/2014/main" id="{9B987550-EA5A-7AE2-5E61-821D786380B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968169" y="2482214"/>
          <a:ext cx="9464566" cy="43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626360</xdr:colOff>
      <xdr:row>28</xdr:row>
      <xdr:rowOff>534114</xdr:rowOff>
    </xdr:to>
    <xdr:pic>
      <xdr:nvPicPr>
        <xdr:cNvPr id="2" name="図 1">
          <a:extLst>
            <a:ext uri="{FF2B5EF4-FFF2-40B4-BE49-F238E27FC236}">
              <a16:creationId xmlns:a16="http://schemas.microsoft.com/office/drawing/2014/main" id="{39ED4ECC-4330-47C9-8661-7BECA51FF06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2939" cy="536711"/>
        </a:xfrm>
        <a:prstGeom prst="rect">
          <a:avLst/>
        </a:prstGeom>
      </xdr:spPr>
    </xdr:pic>
    <xdr:clientData/>
  </xdr:twoCellAnchor>
  <xdr:twoCellAnchor>
    <xdr:from>
      <xdr:col>4</xdr:col>
      <xdr:colOff>320344</xdr:colOff>
      <xdr:row>11</xdr:row>
      <xdr:rowOff>110489</xdr:rowOff>
    </xdr:from>
    <xdr:to>
      <xdr:col>23</xdr:col>
      <xdr:colOff>59885</xdr:colOff>
      <xdr:row>27</xdr:row>
      <xdr:rowOff>10889</xdr:rowOff>
    </xdr:to>
    <xdr:pic>
      <xdr:nvPicPr>
        <xdr:cNvPr id="4" name="図 3">
          <a:extLst>
            <a:ext uri="{FF2B5EF4-FFF2-40B4-BE49-F238E27FC236}">
              <a16:creationId xmlns:a16="http://schemas.microsoft.com/office/drawing/2014/main" id="{D405F107-ED10-5428-125F-C93B10F827A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968169" y="2482214"/>
          <a:ext cx="9464566" cy="43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626360</xdr:colOff>
      <xdr:row>28</xdr:row>
      <xdr:rowOff>534114</xdr:rowOff>
    </xdr:to>
    <xdr:pic>
      <xdr:nvPicPr>
        <xdr:cNvPr id="2" name="図 1">
          <a:extLst>
            <a:ext uri="{FF2B5EF4-FFF2-40B4-BE49-F238E27FC236}">
              <a16:creationId xmlns:a16="http://schemas.microsoft.com/office/drawing/2014/main" id="{FC5821BB-BAC9-4EB8-8C7A-1E413291E8C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2939" cy="536711"/>
        </a:xfrm>
        <a:prstGeom prst="rect">
          <a:avLst/>
        </a:prstGeom>
      </xdr:spPr>
    </xdr:pic>
    <xdr:clientData/>
  </xdr:twoCellAnchor>
  <xdr:twoCellAnchor>
    <xdr:from>
      <xdr:col>4</xdr:col>
      <xdr:colOff>320344</xdr:colOff>
      <xdr:row>11</xdr:row>
      <xdr:rowOff>110489</xdr:rowOff>
    </xdr:from>
    <xdr:to>
      <xdr:col>23</xdr:col>
      <xdr:colOff>59885</xdr:colOff>
      <xdr:row>27</xdr:row>
      <xdr:rowOff>10889</xdr:rowOff>
    </xdr:to>
    <xdr:pic>
      <xdr:nvPicPr>
        <xdr:cNvPr id="4" name="図 3">
          <a:extLst>
            <a:ext uri="{FF2B5EF4-FFF2-40B4-BE49-F238E27FC236}">
              <a16:creationId xmlns:a16="http://schemas.microsoft.com/office/drawing/2014/main" id="{A1F05A72-3D7C-45F7-6E9A-63F2D9D6E35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968169" y="2482214"/>
          <a:ext cx="9464566" cy="43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626360</xdr:colOff>
      <xdr:row>28</xdr:row>
      <xdr:rowOff>534114</xdr:rowOff>
    </xdr:to>
    <xdr:pic>
      <xdr:nvPicPr>
        <xdr:cNvPr id="2" name="図 1">
          <a:extLst>
            <a:ext uri="{FF2B5EF4-FFF2-40B4-BE49-F238E27FC236}">
              <a16:creationId xmlns:a16="http://schemas.microsoft.com/office/drawing/2014/main" id="{818BDF2A-78D6-41EE-9292-758A7360364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2939" cy="536711"/>
        </a:xfrm>
        <a:prstGeom prst="rect">
          <a:avLst/>
        </a:prstGeom>
      </xdr:spPr>
    </xdr:pic>
    <xdr:clientData/>
  </xdr:twoCellAnchor>
  <xdr:twoCellAnchor>
    <xdr:from>
      <xdr:col>4</xdr:col>
      <xdr:colOff>320344</xdr:colOff>
      <xdr:row>11</xdr:row>
      <xdr:rowOff>110489</xdr:rowOff>
    </xdr:from>
    <xdr:to>
      <xdr:col>23</xdr:col>
      <xdr:colOff>59885</xdr:colOff>
      <xdr:row>27</xdr:row>
      <xdr:rowOff>10889</xdr:rowOff>
    </xdr:to>
    <xdr:pic>
      <xdr:nvPicPr>
        <xdr:cNvPr id="4" name="図 3">
          <a:extLst>
            <a:ext uri="{FF2B5EF4-FFF2-40B4-BE49-F238E27FC236}">
              <a16:creationId xmlns:a16="http://schemas.microsoft.com/office/drawing/2014/main" id="{257C42E9-334C-C1CB-67B0-3A9C2D5AC50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968169" y="2482214"/>
          <a:ext cx="9464566" cy="43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11</xdr:col>
      <xdr:colOff>163285</xdr:colOff>
      <xdr:row>12</xdr:row>
      <xdr:rowOff>87085</xdr:rowOff>
    </xdr:from>
    <xdr:ext cx="2152649" cy="559192"/>
    <xdr:sp macro="" textlink="">
      <xdr:nvSpPr>
        <xdr:cNvPr id="3" name="テキスト ボックス 2">
          <a:extLst>
            <a:ext uri="{FF2B5EF4-FFF2-40B4-BE49-F238E27FC236}">
              <a16:creationId xmlns:a16="http://schemas.microsoft.com/office/drawing/2014/main" id="{31EEFE9A-62D6-4BF4-82CB-42F2387B3FA0}"/>
            </a:ext>
          </a:extLst>
        </xdr:cNvPr>
        <xdr:cNvSpPr txBox="1"/>
      </xdr:nvSpPr>
      <xdr:spPr>
        <a:xfrm>
          <a:off x="4169228" y="3788228"/>
          <a:ext cx="2152649" cy="559192"/>
        </a:xfrm>
        <a:prstGeom prst="rect">
          <a:avLst/>
        </a:prstGeom>
        <a:solidFill>
          <a:sysClr val="window" lastClr="FFFFFF"/>
        </a:solidFill>
        <a:ln w="9525" cmpd="sng">
          <a:solidFill>
            <a:sysClr val="windowText" lastClr="000000"/>
          </a:solid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該当なし</a:t>
          </a:r>
        </a:p>
      </xdr:txBody>
    </xdr:sp>
    <xdr:clientData/>
  </xdr:oneCellAnchor>
</xdr:wsDr>
</file>

<file path=xl/drawings/drawing16.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A2532874-B387-D9BF-B8A9-03FA807A6B2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990C07FA-B46D-D280-CCA4-DE590F36C2C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B52AC605-6802-A70E-9F4F-938A69CA34F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83AA2980-4CC8-1776-666B-A55BDD7621E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F0D706A2-68E1-AEA8-032E-4E99DD74EF7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94048AD0-B68F-CD2E-DAD2-FAC56C33C7B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676819</xdr:colOff>
      <xdr:row>15</xdr:row>
      <xdr:rowOff>64770</xdr:rowOff>
    </xdr:from>
    <xdr:to>
      <xdr:col>11</xdr:col>
      <xdr:colOff>18507</xdr:colOff>
      <xdr:row>22</xdr:row>
      <xdr:rowOff>259080</xdr:rowOff>
    </xdr:to>
    <xdr:pic>
      <xdr:nvPicPr>
        <xdr:cNvPr id="7" name="図 6">
          <a:extLst>
            <a:ext uri="{FF2B5EF4-FFF2-40B4-BE49-F238E27FC236}">
              <a16:creationId xmlns:a16="http://schemas.microsoft.com/office/drawing/2014/main" id="{2A253F7C-A951-64A6-EF6C-CF56CFEEC96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143794" y="4865370"/>
          <a:ext cx="3513638"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1E089924-CE05-CD75-A8CC-9B4D522854C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2B3CD057-13D9-5BA1-282D-968ED1254ED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975B1434-C6DD-771B-DEB6-97223143AC7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6DADC62B-3288-CC72-ADD2-0C947EE6366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80CADC0A-B512-7C80-F356-AA87319390D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A02DC54A-1F91-C739-833F-2274AFD1DAD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96FC112D-57DC-88F6-284A-5C15441E8D3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D9BFE6F8-E983-62A8-AAF3-426E02DC1DC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5EB07FB7-C27A-40E6-D760-BD96013EF7C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4D8A7BED-90A5-B444-6EFF-178FA807E27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558E317A-18BB-6B50-0D5B-4EE4ABDEB08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D12BA8D1-ECA2-C2A7-FE9A-80A41ED0DF6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A2F57D05-5772-80E8-BECD-78CEA51B9F8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4B1FB972-FE3B-078B-A843-B338102E760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EB77443A-4F5F-C5D7-E9EA-50B3755D6AC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A66F29A6-77EC-1872-B8A0-9236F3A5F7A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B95FAF47-D325-FA33-D316-A09085EFC94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4EA89AF7-3198-23FF-F8A8-222117C1A13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CE158F52-782E-A259-D3C7-262008CD88F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0608D247-F53A-DE14-6684-12080D55AED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9785D242-A548-6BEC-C435-24197FE3D4C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88D58AEB-7DB9-FCD1-3DAF-47B5F9F25C8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4227BA12-C621-E8EE-FDD4-FECDDF51A7E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E6F079C5-AC41-7385-D5C6-E70A57BB293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3901E3EB-5FAE-1413-8139-06845EF4A07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27078FB5-3508-F7E3-F868-AFD9288535B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B92936F0-A4F7-643D-99F3-F32C520CAEA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408052BF-3B1C-EBBB-B368-A812B156B95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F2D1AB4A-ABA6-8770-08AD-F5E7BECA706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7AC0F4D4-8E6D-DDF8-B23B-71C2492537E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18479E70-8157-1ACD-69BB-1604ED9B096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FFB1E338-7A13-8E5D-7A8E-64A88C40ECF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B729595F-8FB4-F17E-A8E1-9C702FF1D71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BF45316B-879A-1C0C-B37F-1D23405D458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F9AFF269-0E95-6EFD-F2AC-E1D9BE598F1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B092BE6D-A4BB-3E5B-74E1-8B7C45C2BC7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5555FA2B-F1D3-21AD-EDB2-FDC052ABD84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ABB93D47-9D2A-B8E7-D9EC-702086BC606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2E7F6D02-ABBB-BE2D-5398-9221B47CD19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3ABAF1A1-B775-B314-C26D-396BD83EB0A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D68F3B21-70FA-BE41-A094-8DFD2FAE5A5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47DF7E6C-6679-8D54-1077-0493B393D25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8A3F623D-F46A-E75D-E62F-330BA666B54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3CFAF686-E30A-EC73-78BF-C64273E3A1F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5DC779EC-8780-782F-20DF-33471A2DA75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F88D913E-91CF-8895-EE22-30ECE9EEC4B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978D45C6-DDD3-2669-D8B6-9A8A06967E6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C664B7B9-9F1A-A43A-87A5-ABCEAFF8809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40B33F27-5066-67C1-7FFF-B25711AE7D4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BD070C9D-3757-5E33-651C-602359D065B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FF6190DA-5812-F221-8585-D22AC032DFA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505F826E-E1C1-2DE5-349D-D4DD5A11AB2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07E508DE-AE58-5476-8EF8-39EF58E7589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E46119FA-0D47-EFC2-5ADD-E0D1838700F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A727C48B-3584-2766-63F6-B33F198EC5C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2E60C1CC-284A-4559-696B-2AD4733B4C0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01B362B9-A89E-01E7-B0A2-6BA3AC411DF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F6A5ACA6-9E02-522D-7CE7-044CDAEBC04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24D41A50-0EA8-E9E8-3DD9-64186F13649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459D46B6-7CC9-B84B-EE27-9F5E32EF425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381B8B3D-D97B-D6B8-21CA-A28F47CEBBF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08972210-646A-C751-BEBB-F8F79612722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D8FEB8EA-9FF0-3992-8D3D-F176056EEF4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88A1701E-5B81-CD86-FCCE-5E6D6E1B433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C2D052B7-8BCB-5784-DC6A-77DE09A025F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D076CD32-C76A-48A7-2C69-DADC43C72DB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8A751B61-4E5D-213D-C4E8-AB756B950B8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B1745965-36DC-73A6-5F26-D3694CF3553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6552828B-CB9A-872E-7E94-53CA3E422CB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A1B7CBDC-F52B-B108-D31D-E3337FE14AD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D0D26482-057C-5707-AA78-50BF02D0570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1402A2BF-F6FC-18D5-12E3-CD11217DDBB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91144CBA-7C8A-FF7F-3A11-49BF41A320E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C5DD457D-4A50-920D-3B96-33252EF6D52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F676DF32-AB8A-2E09-76AE-3703E8BA2D3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4FB4E845-AF45-39F5-2108-CAB42788EBE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7536B9A2-1E25-1323-AE17-BB0AA867FFA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85C3E32D-FAEC-D5B3-0FE5-3ED804C66AE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0629C4C8-92EB-26F4-69B7-FDDCC8585DD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68A024D6-E976-BC71-350C-B2F3ABBFF68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383EB589-AA9F-29B6-3E3C-668FE58FC67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4C69A315-2CA5-FFA2-F319-E2540E4BD63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70CD848D-920A-309B-C903-6793F082431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67EC7FC0-C9C5-0A05-15A5-3654CCA475F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49093B14-FE22-AC43-7EB3-919D2B43A93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F8119DFC-256F-D519-FD4B-6DBA374DEF7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04B4BD12-3972-6801-B116-D9DD2E252DB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93836BF2-1B05-2B43-5C89-3B71CA44AD4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BE9F03EC-AD70-6EFF-D585-82F57197326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994086E4-A5C7-7280-7307-C22EDB461E3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2E0F3BB1-7D61-4A2F-F51C-9E3DC8E528A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BCB1B34B-851A-7BD3-F933-8D336E18586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1E5665F5-39FA-D08E-BD55-13C461503C6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B1A8078C-4F39-023F-5E84-FDDD7C05798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5248928B-738E-D6AF-2854-870D4C44735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EBC4938E-3B9F-5962-E1AF-A84B358AFC0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83C41CDC-C857-9B0B-5E32-EA335D654AC4}"/>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C31FD6E9-B9A2-2DDD-DBFA-B6D98776362C}"/>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B8392F04-A145-C8FA-0402-CFA223D4054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4DF1D3E2-F8ED-9C9C-F13D-5B9CFD2E619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DDB55D26-8FE6-DD7C-05AC-4B13F7B25D5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51198432-93F6-2417-EB8B-5AE243A389D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28B049B9-7036-9583-B0E4-455029BE2B1B}"/>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3013F3B3-494F-9B46-D6B0-11AB45A37020}"/>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B4C51DEB-2082-E73E-8E21-0CCC8CD20DE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ED8C2516-C541-5221-BE23-BE0AB9C7974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43F1466C-11C0-DE0D-DC7D-8BD9524F0D3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3CEEDFA5-3EAD-A31D-D301-2F5B0AF787F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F6A4655C-59F4-578E-5C60-A9E3A22707D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52C97877-2332-0A19-0B5D-1E0E2C2EB593}"/>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2B9F43C3-8062-FCBB-0185-A4EF9CF6206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742122F8-AF8F-90F0-7875-FE91AFE0410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05E1F790-362B-E75F-2FC6-533271E1A23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B2F567A5-B605-3968-A7DA-C52C2A2A995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6A708DB4-1098-A4A4-CD5D-48DCBE2A2A7C}"/>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69B2D987-F3B3-2467-DD46-43D7A1BA3FB8}"/>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E0D96DCB-2A0B-0A10-4003-17F9B2EC0B9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9E501E57-3B5C-6A85-B129-8881432E844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61F0DA99-6C37-3CE2-581C-C7356B1AF7C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BB1B0293-8F71-CF99-68D6-5E220C46BE9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2A3999C9-B988-4719-BD9A-6ECBF3740124}"/>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1B527456-8C6E-E83D-0470-344CCFFC6762}"/>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1B4DED0C-EF87-05F1-89AD-4A36FB8513C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C9891A0E-6101-07CE-0316-3C0581D5F7E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EAA635C0-7CE1-0762-E6BC-5D047919C0A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D56ABB91-426C-32B0-A1EC-A46E2E9C217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4D0F8ACF-B55C-55C3-A1B4-24F5009FF2B9}"/>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B7E32A42-7B86-E2F5-6911-C282C54E8973}"/>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A3213FCF-04DD-CE17-8723-C5A61E3B88F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46318CD4-AA8C-A7E2-3D70-CE10C778FB3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CA17ACCF-788C-0A03-1F2F-C3ABA11F8B2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80C8A60B-81FC-43F9-C561-354313C2417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DCE67AC5-554D-6A23-F873-6FDC46CCB8E2}"/>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F6327E27-AE41-EDDB-2DA2-E1910CDEDC43}"/>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5EEAA282-C1E0-54DA-2A15-3D032226D36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CF602053-B732-81B4-D96A-FCD6BEB0F09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56819D69-8720-0E3E-1150-2A589B8DDCF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FCA0DE1D-8866-3C46-5C88-79CE7CE9534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F3A3E8EF-37D9-D670-0A05-5864831FC091}"/>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8136537C-8481-CBEE-6CE0-20B7D4E307BC}"/>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D4EC1090-ADC1-D22A-3EBA-5D5FE82ACF2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CFB52DF1-89CE-E061-0488-5365441BDD4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84A342D3-6DB9-884A-56CA-E153E9E6641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9AFF2E9E-A024-9E9A-5610-7808CCF2C59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DB8A0177-0852-FD93-BA54-1ACCC13FCAFD}"/>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B9169132-DBA4-AECB-9AC8-CDDF172F5AD8}"/>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9FFDC721-92CC-457B-4B75-915E3CE9277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F0859EB8-CB1C-1135-E832-74533653FD3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93C54E0D-D2FE-9417-CD56-DA38F01C636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EE97A5CC-54DE-B867-A3E0-05D3A8F7212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159819A7-433B-94F2-4A64-35A321A8D8CE}"/>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68D848A7-8FC2-0188-B67F-3D1A79339244}"/>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1F29134B-8A34-4741-53ED-15C3E2734DC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356D06CD-DB3E-DFF4-1E52-6503C20EB66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C55285F8-D894-3AB3-81A9-27C30B345C7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BA21AA21-A794-898B-BA94-68A988A74B4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EF8EF406-00F7-62C3-CCF4-0C7EC51BA912}"/>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7D080625-E105-32B8-96EC-B84CC46F038D}"/>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89676BA1-24F2-6E86-BFAE-B5576E9C919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F7151228-E574-B702-B4F7-46FAB184A41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A356558A-8375-FE1F-869E-90A1F6B027E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239A504D-9280-DEF0-F4DC-3EDC16EFDBC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AF550F27-C9AC-F08A-8831-7A150BC078E9}"/>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CF4B3B51-1883-07B1-89C8-439F5E18422C}"/>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51095F92-598F-9F4F-26DA-936A5CE33D3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16741DE7-1A51-E490-7B41-81F8DCE7AEA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F7A5F1A2-9174-DEB4-958E-29C263B0E55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210DECF6-3CB9-00F9-E6B2-1A5D9CC7A43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1DBFAC87-450E-7693-ECAD-F31F6F6FB212}"/>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5697542A-E915-D819-0E6A-DA127F333075}"/>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D2910615-D31C-0E6B-4CFD-491147C459C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0E1458CD-CF86-4BA9-0943-FA0654925E6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E66288E9-FDC3-7EA4-68BF-60421B87B19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5AA42C93-1C69-43B3-69FB-CFC43D9803E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73B8BBEA-0489-DD61-C7FE-473FF8DDEC18}"/>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DDFA093E-EA74-A6FF-FCB0-4275844DFA19}"/>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8C0F96F3-2806-21E8-EA3F-EE10C502064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8117C872-5506-18F7-7FE4-0105513F627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0A1A2922-00AC-F674-21E1-4FC89CE9579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2D1B70A3-6DB2-AB6D-93AC-C8959A32104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F04001F1-E14C-96FB-29B8-8CAAEFB78EE4}"/>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334ED90E-69C6-BD77-1641-CDD755F77602}"/>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1AAA749E-F4CE-9AFE-FD84-E772C482018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C647B722-7A41-1778-39BD-D88C305B112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D2E6C07A-FB81-DAE7-8A4A-F0D35C32D48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FF899203-0FA5-232C-B089-A7E09E4DD00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F691D8F2-8BB8-9FB7-C31D-7F417B6A6327}"/>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B3BF4ED3-A36E-1A18-52CC-C1A91F59F4E1}"/>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EA361C3B-86F6-2A60-BFD6-81C61003119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FAAC8C15-AD9D-9F32-EA90-AB91AC54B53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510405F8-BF89-3486-9FA9-5439FF07A62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1BFBE359-D0E8-470E-71B8-3592E8F91D0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F4FF047F-0966-B78C-719D-9CA735EF1ACC}"/>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62CABF7E-9720-494A-2C0C-A2B18E11AC45}"/>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CFA4B4EF-8D17-2D98-F89B-DB07D35BDB4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487618</xdr:colOff>
      <xdr:row>8</xdr:row>
      <xdr:rowOff>55721</xdr:rowOff>
    </xdr:from>
    <xdr:to>
      <xdr:col>16</xdr:col>
      <xdr:colOff>217231</xdr:colOff>
      <xdr:row>20</xdr:row>
      <xdr:rowOff>115729</xdr:rowOff>
    </xdr:to>
    <xdr:pic>
      <xdr:nvPicPr>
        <xdr:cNvPr id="5" name="図 4">
          <a:extLst>
            <a:ext uri="{FF2B5EF4-FFF2-40B4-BE49-F238E27FC236}">
              <a16:creationId xmlns:a16="http://schemas.microsoft.com/office/drawing/2014/main" id="{8248244E-B772-5972-3A4F-F90630D6608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3918" y="1789271"/>
          <a:ext cx="3177663"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6F27CC94-C7B8-E89B-DA0B-AF0A260D42D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81619EB5-AC1A-8A98-A472-68F94179987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A27071E0-3BAC-9CE0-D4A8-05A3A061AAC2}"/>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E2C3C0C6-9367-4116-C43C-F30953A43475}"/>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9299794" y="4780121"/>
          <a:ext cx="3174562" cy="2117408"/>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82AF099F-03D2-9F42-A5E4-418EABA6D30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C804546C-E8CE-D253-BFFC-7BF461B98C4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3842E042-8E98-D2DE-6DA7-D609F87A7CA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08D4AF07-518D-0324-9D29-9BE40DFAC67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2568" y="4780121"/>
          <a:ext cx="3174562" cy="2117408"/>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3</xdr:col>
      <xdr:colOff>0</xdr:colOff>
      <xdr:row>6</xdr:row>
      <xdr:rowOff>394197</xdr:rowOff>
    </xdr:from>
    <xdr:to>
      <xdr:col>34</xdr:col>
      <xdr:colOff>0</xdr:colOff>
      <xdr:row>15</xdr:row>
      <xdr:rowOff>337321</xdr:rowOff>
    </xdr:to>
    <xdr:pic>
      <xdr:nvPicPr>
        <xdr:cNvPr id="4" name="図 3">
          <a:extLst>
            <a:ext uri="{FF2B5EF4-FFF2-40B4-BE49-F238E27FC236}">
              <a16:creationId xmlns:a16="http://schemas.microsoft.com/office/drawing/2014/main" id="{A01394BB-1CB3-7DB1-3B70-1F3BB8B97DC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17220" y="1788657"/>
          <a:ext cx="8740140" cy="3989344"/>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3</xdr:col>
      <xdr:colOff>43666</xdr:colOff>
      <xdr:row>6</xdr:row>
      <xdr:rowOff>332559</xdr:rowOff>
    </xdr:from>
    <xdr:to>
      <xdr:col>33</xdr:col>
      <xdr:colOff>269976</xdr:colOff>
      <xdr:row>17</xdr:row>
      <xdr:rowOff>23929</xdr:rowOff>
    </xdr:to>
    <xdr:pic>
      <xdr:nvPicPr>
        <xdr:cNvPr id="2" name="図 1">
          <a:extLst>
            <a:ext uri="{FF2B5EF4-FFF2-40B4-BE49-F238E27FC236}">
              <a16:creationId xmlns:a16="http://schemas.microsoft.com/office/drawing/2014/main" id="{DCB9B710-436E-447F-A567-55EADFE6C8C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60886" y="1727019"/>
          <a:ext cx="8684510" cy="446911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3</xdr:col>
      <xdr:colOff>0</xdr:colOff>
      <xdr:row>6</xdr:row>
      <xdr:rowOff>394197</xdr:rowOff>
    </xdr:from>
    <xdr:to>
      <xdr:col>34</xdr:col>
      <xdr:colOff>0</xdr:colOff>
      <xdr:row>15</xdr:row>
      <xdr:rowOff>337321</xdr:rowOff>
    </xdr:to>
    <xdr:pic>
      <xdr:nvPicPr>
        <xdr:cNvPr id="4" name="図 3">
          <a:extLst>
            <a:ext uri="{FF2B5EF4-FFF2-40B4-BE49-F238E27FC236}">
              <a16:creationId xmlns:a16="http://schemas.microsoft.com/office/drawing/2014/main" id="{6033E03C-5E32-56C9-26FD-717BBD38CE4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17220" y="1788657"/>
          <a:ext cx="8740140" cy="3989344"/>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xdr:from>
      <xdr:col>3</xdr:col>
      <xdr:colOff>0</xdr:colOff>
      <xdr:row>6</xdr:row>
      <xdr:rowOff>394197</xdr:rowOff>
    </xdr:from>
    <xdr:to>
      <xdr:col>34</xdr:col>
      <xdr:colOff>0</xdr:colOff>
      <xdr:row>15</xdr:row>
      <xdr:rowOff>337321</xdr:rowOff>
    </xdr:to>
    <xdr:pic>
      <xdr:nvPicPr>
        <xdr:cNvPr id="4" name="図 3">
          <a:extLst>
            <a:ext uri="{FF2B5EF4-FFF2-40B4-BE49-F238E27FC236}">
              <a16:creationId xmlns:a16="http://schemas.microsoft.com/office/drawing/2014/main" id="{59D27DE2-4539-3DF3-107D-979B61082AE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17220" y="1788657"/>
          <a:ext cx="8740140" cy="3989344"/>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xdr:from>
      <xdr:col>3</xdr:col>
      <xdr:colOff>0</xdr:colOff>
      <xdr:row>6</xdr:row>
      <xdr:rowOff>394197</xdr:rowOff>
    </xdr:from>
    <xdr:to>
      <xdr:col>34</xdr:col>
      <xdr:colOff>0</xdr:colOff>
      <xdr:row>15</xdr:row>
      <xdr:rowOff>337321</xdr:rowOff>
    </xdr:to>
    <xdr:pic>
      <xdr:nvPicPr>
        <xdr:cNvPr id="4" name="図 3">
          <a:extLst>
            <a:ext uri="{FF2B5EF4-FFF2-40B4-BE49-F238E27FC236}">
              <a16:creationId xmlns:a16="http://schemas.microsoft.com/office/drawing/2014/main" id="{382ACB83-18E0-9A65-ABFE-819590B52E7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17220" y="1788657"/>
          <a:ext cx="8740140" cy="3989344"/>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xdr:from>
      <xdr:col>3</xdr:col>
      <xdr:colOff>0</xdr:colOff>
      <xdr:row>6</xdr:row>
      <xdr:rowOff>394197</xdr:rowOff>
    </xdr:from>
    <xdr:to>
      <xdr:col>34</xdr:col>
      <xdr:colOff>0</xdr:colOff>
      <xdr:row>15</xdr:row>
      <xdr:rowOff>337321</xdr:rowOff>
    </xdr:to>
    <xdr:pic>
      <xdr:nvPicPr>
        <xdr:cNvPr id="4" name="図 3">
          <a:extLst>
            <a:ext uri="{FF2B5EF4-FFF2-40B4-BE49-F238E27FC236}">
              <a16:creationId xmlns:a16="http://schemas.microsoft.com/office/drawing/2014/main" id="{CF219141-5755-8D1A-303B-66E82D1C25F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17220" y="1788657"/>
          <a:ext cx="8740140" cy="3989344"/>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xdr:from>
      <xdr:col>3</xdr:col>
      <xdr:colOff>0</xdr:colOff>
      <xdr:row>6</xdr:row>
      <xdr:rowOff>394197</xdr:rowOff>
    </xdr:from>
    <xdr:to>
      <xdr:col>34</xdr:col>
      <xdr:colOff>0</xdr:colOff>
      <xdr:row>15</xdr:row>
      <xdr:rowOff>337321</xdr:rowOff>
    </xdr:to>
    <xdr:pic>
      <xdr:nvPicPr>
        <xdr:cNvPr id="4" name="図 3">
          <a:extLst>
            <a:ext uri="{FF2B5EF4-FFF2-40B4-BE49-F238E27FC236}">
              <a16:creationId xmlns:a16="http://schemas.microsoft.com/office/drawing/2014/main" id="{76CE1739-9AFA-2D6D-8D64-B4DE01F7D86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17220" y="1788657"/>
          <a:ext cx="8740140" cy="3989344"/>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4</xdr:col>
      <xdr:colOff>12998</xdr:colOff>
      <xdr:row>6</xdr:row>
      <xdr:rowOff>76200</xdr:rowOff>
    </xdr:from>
    <xdr:to>
      <xdr:col>32</xdr:col>
      <xdr:colOff>0</xdr:colOff>
      <xdr:row>16</xdr:row>
      <xdr:rowOff>223270</xdr:rowOff>
    </xdr:to>
    <xdr:pic>
      <xdr:nvPicPr>
        <xdr:cNvPr id="3" name="図 2">
          <a:extLst>
            <a:ext uri="{FF2B5EF4-FFF2-40B4-BE49-F238E27FC236}">
              <a16:creationId xmlns:a16="http://schemas.microsoft.com/office/drawing/2014/main" id="{6900E4F8-48E9-5F52-C5CD-BCED0C9D9E2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912158" y="1470660"/>
          <a:ext cx="7881322" cy="464287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4</xdr:col>
      <xdr:colOff>152322</xdr:colOff>
      <xdr:row>6</xdr:row>
      <xdr:rowOff>83820</xdr:rowOff>
    </xdr:from>
    <xdr:to>
      <xdr:col>32</xdr:col>
      <xdr:colOff>0</xdr:colOff>
      <xdr:row>16</xdr:row>
      <xdr:rowOff>229779</xdr:rowOff>
    </xdr:to>
    <xdr:pic>
      <xdr:nvPicPr>
        <xdr:cNvPr id="2" name="図 1">
          <a:extLst>
            <a:ext uri="{FF2B5EF4-FFF2-40B4-BE49-F238E27FC236}">
              <a16:creationId xmlns:a16="http://schemas.microsoft.com/office/drawing/2014/main" id="{3C382908-D113-4783-9FB6-BE5E748EDB7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51482" y="1478280"/>
          <a:ext cx="7741998" cy="4641759"/>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4</xdr:col>
      <xdr:colOff>138056</xdr:colOff>
      <xdr:row>6</xdr:row>
      <xdr:rowOff>76200</xdr:rowOff>
    </xdr:from>
    <xdr:to>
      <xdr:col>32</xdr:col>
      <xdr:colOff>0</xdr:colOff>
      <xdr:row>16</xdr:row>
      <xdr:rowOff>221925</xdr:rowOff>
    </xdr:to>
    <xdr:pic>
      <xdr:nvPicPr>
        <xdr:cNvPr id="3" name="図 2">
          <a:extLst>
            <a:ext uri="{FF2B5EF4-FFF2-40B4-BE49-F238E27FC236}">
              <a16:creationId xmlns:a16="http://schemas.microsoft.com/office/drawing/2014/main" id="{B93AA20E-77D5-4998-BFFD-C7F9D3768D8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37216" y="1470660"/>
          <a:ext cx="7756264" cy="4641525"/>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4</xdr:col>
      <xdr:colOff>138056</xdr:colOff>
      <xdr:row>6</xdr:row>
      <xdr:rowOff>76200</xdr:rowOff>
    </xdr:from>
    <xdr:to>
      <xdr:col>32</xdr:col>
      <xdr:colOff>0</xdr:colOff>
      <xdr:row>16</xdr:row>
      <xdr:rowOff>221925</xdr:rowOff>
    </xdr:to>
    <xdr:pic>
      <xdr:nvPicPr>
        <xdr:cNvPr id="3" name="図 2">
          <a:extLst>
            <a:ext uri="{FF2B5EF4-FFF2-40B4-BE49-F238E27FC236}">
              <a16:creationId xmlns:a16="http://schemas.microsoft.com/office/drawing/2014/main" id="{4A9377EE-2123-4481-A44C-8B1F3D22BA9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37216" y="1470660"/>
          <a:ext cx="7756264" cy="4641525"/>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4</xdr:col>
      <xdr:colOff>139401</xdr:colOff>
      <xdr:row>6</xdr:row>
      <xdr:rowOff>76200</xdr:rowOff>
    </xdr:from>
    <xdr:to>
      <xdr:col>32</xdr:col>
      <xdr:colOff>0</xdr:colOff>
      <xdr:row>16</xdr:row>
      <xdr:rowOff>220581</xdr:rowOff>
    </xdr:to>
    <xdr:pic>
      <xdr:nvPicPr>
        <xdr:cNvPr id="2" name="図 1">
          <a:extLst>
            <a:ext uri="{FF2B5EF4-FFF2-40B4-BE49-F238E27FC236}">
              <a16:creationId xmlns:a16="http://schemas.microsoft.com/office/drawing/2014/main" id="{A9120DFA-E058-4C40-99EC-47CFDB0D2E1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38561" y="1470660"/>
          <a:ext cx="7754919" cy="4640181"/>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116544</xdr:colOff>
      <xdr:row>11</xdr:row>
      <xdr:rowOff>116540</xdr:rowOff>
    </xdr:from>
    <xdr:to>
      <xdr:col>9</xdr:col>
      <xdr:colOff>174117</xdr:colOff>
      <xdr:row>39</xdr:row>
      <xdr:rowOff>7552</xdr:rowOff>
    </xdr:to>
    <xdr:pic>
      <xdr:nvPicPr>
        <xdr:cNvPr id="3" name="図 2">
          <a:extLst>
            <a:ext uri="{FF2B5EF4-FFF2-40B4-BE49-F238E27FC236}">
              <a16:creationId xmlns:a16="http://schemas.microsoft.com/office/drawing/2014/main" id="{5900EF6A-AED1-4326-C963-B248D0CE15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510991" y="2061881"/>
          <a:ext cx="2002914" cy="421200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1E60EEED-DA93-010E-7F84-6C9BA37DAD9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684C455D-9D89-267B-CDD6-5BF347834B9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76C9302D-45D0-C520-3354-578B90A31BD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6D4DAE24-AB6E-E93A-44A0-480C7115412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15A7445C-C1E2-03DC-204B-84C46274850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1DE75C5A-158E-5EAE-25B4-F2C1263E181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969623EB-24B5-57BF-F7D8-8F3E77A3073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4F6F2958-5918-7801-2D27-D1696CE85E8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2C4D9422-9B2C-AFB2-224A-CC861B76B97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120F829B-C72B-7D56-8F97-93E1626E76B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F697E529-7C55-9892-8DD2-6D880C19A64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CB129547-03A6-DE67-8928-FCC4315AC0D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227038B2-7FD5-A32E-FF9A-7EE89A4F2F2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CB69733E-A95E-5C67-B304-19A6FE44F3E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5F385493-4579-A73F-F6D0-4DFE46306B6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3A658D57-8C2C-DEB1-A3BA-89EE3BA51CC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2D6D6706-DA35-8E5B-9E89-C6B07B2D4DC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211C04B8-39D5-5FFF-85D1-176685F5DC9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10F912FB-40C8-6C73-1FB3-870814A1049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F5CF72A1-967B-B957-F45A-0DA5F814858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6745738C-5A61-1B66-0363-B7EDCAC5DFB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DD4C9079-5463-E0D2-B211-A5026D12178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6669614E-430F-0FF3-FBE2-8A241E1DDBB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F18C517B-B0A6-A9E9-084C-64050D374B0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321286F0-71B6-7F32-251E-47782B720C5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882B16C5-B46B-9755-6020-568EAE76CEC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08113637-8E4C-19BC-3B44-9E6006EC54E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CC11C5D6-E141-6238-ED9F-E98B021DC4E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581E93FA-E2FC-A882-C282-29B5696F48B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6CEFC55A-724B-F0B5-5508-7449A7B2C84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336AA292-E67B-5F5B-546E-5328FAFB920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A2AE0B6C-6929-9FBA-88B0-16D817D8144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CE50580D-93FE-DFEC-C204-6D93CC2BDC7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13A7D0F0-A295-F61B-21DC-E0DB391562F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594077CA-FE0D-876C-FF7E-DC6DEC2B027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10FB0975-D7F1-6C02-83E9-B240D4F3BF5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58BA8C8E-CB08-346F-3AB7-CD8780D423D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48D4996E-D9D9-B321-77A9-0E3D5AAF374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A45ECBE5-0CAD-505E-85D8-B47BF911403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0F58E594-3ED1-BE78-67AB-C596121ABF2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FDF676D6-7671-2099-B346-CC604DCB874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D03C50B8-9305-D7B1-057F-7BA28EC1AB8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402DE439-0491-3650-53FB-3CCDCECFEDC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8F07FA65-3F4B-386D-AB62-87C46CE3732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C1220BC5-BC0E-9A0B-86B8-D4104FD33F4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29A23307-B73D-F354-7917-91B9AAE176B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2</xdr:col>
      <xdr:colOff>112776</xdr:colOff>
      <xdr:row>11</xdr:row>
      <xdr:rowOff>50571</xdr:rowOff>
    </xdr:from>
    <xdr:to>
      <xdr:col>9</xdr:col>
      <xdr:colOff>169164</xdr:colOff>
      <xdr:row>38</xdr:row>
      <xdr:rowOff>101829</xdr:rowOff>
    </xdr:to>
    <xdr:pic>
      <xdr:nvPicPr>
        <xdr:cNvPr id="3" name="図 2">
          <a:extLst>
            <a:ext uri="{FF2B5EF4-FFF2-40B4-BE49-F238E27FC236}">
              <a16:creationId xmlns:a16="http://schemas.microsoft.com/office/drawing/2014/main" id="{9D345B2B-6D87-5759-8B0A-8324E8BFC0D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09016" y="1986051"/>
          <a:ext cx="2029968" cy="4211778"/>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oneCellAnchor>
    <xdr:from>
      <xdr:col>23</xdr:col>
      <xdr:colOff>121920</xdr:colOff>
      <xdr:row>10</xdr:row>
      <xdr:rowOff>91440</xdr:rowOff>
    </xdr:from>
    <xdr:ext cx="2152649" cy="559192"/>
    <xdr:sp macro="" textlink="">
      <xdr:nvSpPr>
        <xdr:cNvPr id="3" name="テキスト ボックス 2">
          <a:extLst>
            <a:ext uri="{FF2B5EF4-FFF2-40B4-BE49-F238E27FC236}">
              <a16:creationId xmlns:a16="http://schemas.microsoft.com/office/drawing/2014/main" id="{7CC6D11C-5C72-4DB2-993C-F52543E05D72}"/>
            </a:ext>
          </a:extLst>
        </xdr:cNvPr>
        <xdr:cNvSpPr txBox="1"/>
      </xdr:nvSpPr>
      <xdr:spPr>
        <a:xfrm>
          <a:off x="3436620" y="3230880"/>
          <a:ext cx="2152649" cy="559192"/>
        </a:xfrm>
        <a:prstGeom prst="rect">
          <a:avLst/>
        </a:prstGeom>
        <a:solidFill>
          <a:sysClr val="window" lastClr="FFFFFF"/>
        </a:solidFill>
        <a:ln w="9525" cmpd="sng">
          <a:solidFill>
            <a:sysClr val="windowText" lastClr="000000"/>
          </a:solid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該当なし</a:t>
          </a:r>
        </a:p>
      </xdr:txBody>
    </xdr:sp>
    <xdr:clientData/>
  </xdr:oneCellAnchor>
</xdr:wsDr>
</file>

<file path=xl/drawings/drawing121.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1212" dataDxfId="1210" headerRowBorderDxfId="1211" tableBorderDxfId="1209">
  <autoFilter ref="B15:B47" xr:uid="{00000000-0009-0000-0100-000001000000}"/>
  <tableColumns count="1">
    <tableColumn id="1" xr3:uid="{00000000-0010-0000-0000-000001000000}" name="対象箇所" dataDxfId="120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1207" dataDxfId="1205" headerRowBorderDxfId="1206" tableBorderDxfId="1204">
  <autoFilter ref="C15:J47" xr:uid="{00000000-0009-0000-0100-000002000000}"/>
  <tableColumns count="8">
    <tableColumn id="9" xr3:uid="{00000000-0010-0000-0100-000009000000}" name="部位区分" totalsRowLabel="集計" dataDxfId="1203" totalsRowDxfId="1202"/>
    <tableColumn id="2" xr3:uid="{00000000-0010-0000-0100-000002000000}" name="変状区分" dataDxfId="1201" totalsRowDxfId="1200"/>
    <tableColumn id="7" xr3:uid="{00000000-0010-0000-0100-000007000000}" name="変状種類" dataDxfId="1199" totalsRowDxfId="1198"/>
    <tableColumn id="4" xr3:uid="{00000000-0010-0000-0100-000004000000}" name="対策区分" dataDxfId="1197" totalsRowDxfId="1196"/>
    <tableColumn id="5" xr3:uid="{00000000-0010-0000-0100-000005000000}" name="健全性" dataDxfId="1195" totalsRowDxfId="1194"/>
    <tableColumn id="12" xr3:uid="{00000000-0010-0000-0100-00000C000000}" name="調査の要否" dataDxfId="1193" totalsRowDxfId="1192"/>
    <tableColumn id="10" xr3:uid="{00000000-0010-0000-0100-00000A000000}" name="措置の要否" dataDxfId="1191" totalsRowDxfId="1190"/>
    <tableColumn id="11" xr3:uid="{00000000-0010-0000-0100-00000B000000}" name="実施有無" totalsRowFunction="count" dataDxfId="1189" totalsRowDxfId="118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1186" headerRowBorderDxfId="1187" tableBorderDxfId="1185">
  <autoFilter ref="B51:B83" xr:uid="{00000000-0009-0000-0100-00000B000000}"/>
  <tableColumns count="1">
    <tableColumn id="1" xr3:uid="{00000000-0010-0000-0200-000001000000}" name="施設の内訳" dataDxfId="118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1182" headerRowBorderDxfId="1183" tableBorderDxfId="1181">
  <autoFilter ref="C51:C83" xr:uid="{00000000-0009-0000-0100-00000C000000}"/>
  <tableColumns count="1">
    <tableColumn id="1" xr3:uid="{00000000-0010-0000-0300-000001000000}" name="対象箇所" dataDxfId="118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1179" dataDxfId="1177" headerRowBorderDxfId="1178" tableBorderDxfId="1176">
  <autoFilter ref="D51:D83" xr:uid="{00000000-0009-0000-0100-00000D000000}"/>
  <tableColumns count="1">
    <tableColumn id="1" xr3:uid="{00000000-0010-0000-0400-000001000000}" name="部位区分" dataDxfId="117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1174" dataDxfId="1172" headerRowBorderDxfId="1173" tableBorderDxfId="1171">
  <autoFilter ref="E51:G83" xr:uid="{00000000-0009-0000-0100-00000E000000}"/>
  <tableColumns count="3">
    <tableColumn id="1" xr3:uid="{00000000-0010-0000-0500-000001000000}" name="異常の種類" dataDxfId="1170"/>
    <tableColumn id="2" xr3:uid="{00000000-0010-0000-0500-000002000000}" name="異常判定区分 " dataDxfId="1169"/>
    <tableColumn id="3" xr3:uid="{00000000-0010-0000-0500-000003000000}" name="実施有無" dataDxfId="116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テーブル14" displayName="テーブル14" ref="B5:B12" totalsRowShown="0" headerRowDxfId="1167" dataDxfId="1165" headerRowBorderDxfId="1166" tableBorderDxfId="1164">
  <autoFilter ref="B5:B12" xr:uid="{00000000-0009-0000-0100-000003000000}"/>
  <tableColumns count="1">
    <tableColumn id="1" xr3:uid="{00000000-0010-0000-0600-000001000000}" name="トンネルの分類" dataDxfId="116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テーブル145" displayName="テーブル145" ref="C5:F12" totalsRowShown="0" headerRowDxfId="1162" dataDxfId="1160" headerRowBorderDxfId="1161" tableBorderDxfId="1159">
  <autoFilter ref="C5:F12" xr:uid="{00000000-0009-0000-0100-000004000000}"/>
  <tableColumns count="4">
    <tableColumn id="1" xr3:uid="{00000000-0010-0000-0700-000001000000}" name="トンネル工法" dataDxfId="1158"/>
    <tableColumn id="4" xr3:uid="{00000000-0010-0000-0700-000004000000}" name="自専道or一般道" dataDxfId="1157"/>
    <tableColumn id="2" xr3:uid="{00000000-0010-0000-0700-000002000000}" name="緊急輸送路" dataDxfId="1156"/>
    <tableColumn id="3" xr3:uid="{00000000-0010-0000-0700-000003000000}" name="代替路" dataDxfId="1155"/>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21.xml"/><Relationship Id="rId1" Type="http://schemas.openxmlformats.org/officeDocument/2006/relationships/printerSettings" Target="../printerSettings/printerSettings133.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topLeftCell="A10" zoomScale="106" zoomScaleNormal="85" zoomScaleSheetLayoutView="106" workbookViewId="0">
      <selection activeCell="H32" sqref="H32"/>
    </sheetView>
  </sheetViews>
  <sheetFormatPr defaultRowHeight="13.5" x14ac:dyDescent="0.15"/>
  <cols>
    <col min="1" max="2" width="8.875" customWidth="1"/>
    <col min="3" max="3" width="9" customWidth="1"/>
    <col min="4" max="4" width="8.875" customWidth="1"/>
  </cols>
  <sheetData>
    <row r="1" spans="1:14" x14ac:dyDescent="0.15">
      <c r="A1" s="410" t="s">
        <v>0</v>
      </c>
      <c r="B1" s="410"/>
      <c r="C1" s="410"/>
      <c r="D1" s="410"/>
      <c r="E1" s="410"/>
      <c r="F1" s="410"/>
      <c r="G1" s="410"/>
      <c r="H1" s="410"/>
      <c r="I1" s="410"/>
      <c r="J1" s="410"/>
      <c r="K1" s="410"/>
      <c r="L1" s="410"/>
      <c r="M1" s="410"/>
      <c r="N1" s="410"/>
    </row>
    <row r="2" spans="1:14" x14ac:dyDescent="0.15">
      <c r="A2" s="410"/>
      <c r="B2" s="410"/>
      <c r="C2" s="410"/>
      <c r="D2" s="410"/>
      <c r="E2" s="410"/>
      <c r="F2" s="410"/>
      <c r="G2" s="410"/>
      <c r="H2" s="410"/>
      <c r="I2" s="410"/>
      <c r="J2" s="410"/>
      <c r="K2" s="410"/>
      <c r="L2" s="410"/>
      <c r="M2" s="410"/>
      <c r="N2" s="410"/>
    </row>
    <row r="3" spans="1:14" x14ac:dyDescent="0.15">
      <c r="A3" s="411" t="s">
        <v>1</v>
      </c>
      <c r="B3" s="411"/>
      <c r="C3" s="411"/>
      <c r="D3" s="411"/>
      <c r="E3" s="411"/>
      <c r="F3" s="411"/>
      <c r="G3" s="411"/>
      <c r="H3" s="412" t="s">
        <v>2</v>
      </c>
      <c r="I3" s="412"/>
      <c r="J3" s="412"/>
      <c r="K3" s="412"/>
      <c r="L3" s="412"/>
      <c r="M3" s="412"/>
      <c r="N3" s="412"/>
    </row>
    <row r="4" spans="1:14" x14ac:dyDescent="0.15">
      <c r="H4" t="s">
        <v>3</v>
      </c>
    </row>
    <row r="5" spans="1:14" x14ac:dyDescent="0.15">
      <c r="H5" s="409" t="s">
        <v>4</v>
      </c>
      <c r="I5" s="409"/>
      <c r="J5" s="409"/>
      <c r="K5" s="409"/>
      <c r="L5" s="409"/>
      <c r="M5" s="409"/>
      <c r="N5" s="409"/>
    </row>
    <row r="6" spans="1:14" x14ac:dyDescent="0.15">
      <c r="H6" s="409"/>
      <c r="I6" s="409"/>
      <c r="J6" s="409"/>
      <c r="K6" s="409"/>
      <c r="L6" s="409"/>
      <c r="M6" s="409"/>
      <c r="N6" s="409"/>
    </row>
    <row r="7" spans="1:14" x14ac:dyDescent="0.15">
      <c r="H7" s="409"/>
      <c r="I7" s="409"/>
      <c r="J7" s="409"/>
      <c r="K7" s="409"/>
      <c r="L7" s="409"/>
      <c r="M7" s="409"/>
      <c r="N7" s="409"/>
    </row>
    <row r="8" spans="1:14" x14ac:dyDescent="0.15">
      <c r="H8" s="409"/>
      <c r="I8" s="409"/>
      <c r="J8" s="409"/>
      <c r="K8" s="409"/>
      <c r="L8" s="409"/>
      <c r="M8" s="409"/>
      <c r="N8" s="409"/>
    </row>
    <row r="9" spans="1:14" x14ac:dyDescent="0.15">
      <c r="H9" t="s">
        <v>5</v>
      </c>
    </row>
    <row r="10" spans="1:14" x14ac:dyDescent="0.15">
      <c r="H10" s="408" t="s">
        <v>6</v>
      </c>
      <c r="I10" s="408"/>
      <c r="J10" s="408"/>
      <c r="K10" s="408"/>
      <c r="L10" s="408"/>
      <c r="M10" s="408"/>
      <c r="N10" s="408"/>
    </row>
    <row r="11" spans="1:14" x14ac:dyDescent="0.15">
      <c r="H11" s="408"/>
      <c r="I11" s="408"/>
      <c r="J11" s="408"/>
      <c r="K11" s="408"/>
      <c r="L11" s="408"/>
      <c r="M11" s="408"/>
      <c r="N11" s="408"/>
    </row>
    <row r="12" spans="1:14" x14ac:dyDescent="0.15">
      <c r="H12" t="s">
        <v>7</v>
      </c>
    </row>
    <row r="13" spans="1:14" ht="13.5" customHeight="1" x14ac:dyDescent="0.15">
      <c r="H13" s="408" t="s">
        <v>8</v>
      </c>
      <c r="I13" s="408"/>
      <c r="J13" s="408"/>
      <c r="K13" s="408"/>
      <c r="L13" s="408"/>
      <c r="M13" s="408"/>
      <c r="N13" s="408"/>
    </row>
    <row r="14" spans="1:14" ht="13.5" customHeight="1" x14ac:dyDescent="0.15">
      <c r="H14" s="408"/>
      <c r="I14" s="408"/>
      <c r="J14" s="408"/>
      <c r="K14" s="408"/>
      <c r="L14" s="408"/>
      <c r="M14" s="408"/>
      <c r="N14" s="408"/>
    </row>
    <row r="15" spans="1:14" ht="13.5" customHeight="1" x14ac:dyDescent="0.15">
      <c r="H15" s="408"/>
      <c r="I15" s="408"/>
      <c r="J15" s="408"/>
      <c r="K15" s="408"/>
      <c r="L15" s="408"/>
      <c r="M15" s="408"/>
      <c r="N15" s="408"/>
    </row>
    <row r="16" spans="1:14" x14ac:dyDescent="0.15">
      <c r="H16" t="s">
        <v>9</v>
      </c>
    </row>
    <row r="17" spans="8:14" x14ac:dyDescent="0.15">
      <c r="H17" s="408" t="s">
        <v>10</v>
      </c>
      <c r="I17" s="408"/>
      <c r="J17" s="408"/>
      <c r="K17" s="408"/>
      <c r="L17" s="408"/>
      <c r="M17" s="408"/>
      <c r="N17" s="408"/>
    </row>
    <row r="18" spans="8:14" x14ac:dyDescent="0.15">
      <c r="H18" s="408"/>
      <c r="I18" s="408"/>
      <c r="J18" s="408"/>
      <c r="K18" s="408"/>
      <c r="L18" s="408"/>
      <c r="M18" s="408"/>
      <c r="N18" s="408"/>
    </row>
    <row r="19" spans="8:14" x14ac:dyDescent="0.15">
      <c r="H19" t="s">
        <v>11</v>
      </c>
    </row>
    <row r="20" spans="8:14" x14ac:dyDescent="0.15">
      <c r="H20" s="408" t="s">
        <v>12</v>
      </c>
      <c r="I20" s="408"/>
      <c r="J20" s="408"/>
      <c r="K20" s="408"/>
      <c r="L20" s="408"/>
      <c r="M20" s="408"/>
      <c r="N20" s="408"/>
    </row>
    <row r="21" spans="8:14" x14ac:dyDescent="0.15">
      <c r="H21" s="408"/>
      <c r="I21" s="408"/>
      <c r="J21" s="408"/>
      <c r="K21" s="408"/>
      <c r="L21" s="408"/>
      <c r="M21" s="408"/>
      <c r="N21" s="408"/>
    </row>
    <row r="22" spans="8:14" x14ac:dyDescent="0.15">
      <c r="H22" t="s">
        <v>13</v>
      </c>
    </row>
    <row r="23" spans="8:14" ht="27" customHeight="1" x14ac:dyDescent="0.15">
      <c r="H23" s="408" t="s">
        <v>14</v>
      </c>
      <c r="I23" s="408"/>
      <c r="J23" s="408"/>
      <c r="K23" s="408"/>
      <c r="L23" s="408"/>
      <c r="M23" s="408"/>
      <c r="N23" s="408"/>
    </row>
    <row r="24" spans="8:14" x14ac:dyDescent="0.15">
      <c r="H24" t="s">
        <v>15</v>
      </c>
    </row>
    <row r="25" spans="8:14" ht="27" customHeight="1" x14ac:dyDescent="0.15">
      <c r="H25" s="408" t="s">
        <v>16</v>
      </c>
      <c r="I25" s="408"/>
      <c r="J25" s="408"/>
      <c r="K25" s="408"/>
      <c r="L25" s="408"/>
      <c r="M25" s="408"/>
      <c r="N25" s="408"/>
    </row>
    <row r="26" spans="8:14" x14ac:dyDescent="0.15">
      <c r="H26" t="s">
        <v>17</v>
      </c>
    </row>
    <row r="27" spans="8:14" ht="13.5" customHeight="1" x14ac:dyDescent="0.15">
      <c r="H27" s="408" t="s">
        <v>18</v>
      </c>
      <c r="I27" s="408"/>
      <c r="J27" s="408"/>
      <c r="K27" s="408"/>
      <c r="L27" s="408"/>
      <c r="M27" s="408"/>
      <c r="N27" s="408"/>
    </row>
    <row r="28" spans="8:14" ht="13.5" customHeight="1" x14ac:dyDescent="0.15">
      <c r="H28" s="408"/>
      <c r="I28" s="408"/>
      <c r="J28" s="408"/>
      <c r="K28" s="408"/>
      <c r="L28" s="408"/>
      <c r="M28" s="408"/>
      <c r="N28" s="408"/>
    </row>
    <row r="29" spans="8:14" ht="13.5" customHeight="1" x14ac:dyDescent="0.15">
      <c r="H29" s="413" t="s">
        <v>19</v>
      </c>
      <c r="I29" s="413"/>
      <c r="J29" s="413"/>
      <c r="K29" s="413"/>
      <c r="L29" s="413"/>
      <c r="M29" s="413"/>
      <c r="N29" s="413"/>
    </row>
    <row r="30" spans="8:14" ht="13.5" customHeight="1" x14ac:dyDescent="0.15">
      <c r="H30" t="s">
        <v>20</v>
      </c>
    </row>
    <row r="31" spans="8:14" ht="13.5" customHeight="1" x14ac:dyDescent="0.15">
      <c r="H31" s="412" t="s">
        <v>21</v>
      </c>
      <c r="I31" s="412"/>
      <c r="J31" s="412"/>
      <c r="K31" s="412"/>
      <c r="L31" s="412"/>
      <c r="M31" s="412"/>
      <c r="N31" s="412"/>
    </row>
    <row r="32" spans="8:14" ht="13.5" customHeight="1" x14ac:dyDescent="0.15">
      <c r="H32" t="s">
        <v>548</v>
      </c>
    </row>
    <row r="33" spans="2:14" x14ac:dyDescent="0.15">
      <c r="H33" s="408" t="s">
        <v>549</v>
      </c>
      <c r="I33" s="408"/>
      <c r="J33" s="408"/>
      <c r="K33" s="408"/>
      <c r="L33" s="408"/>
      <c r="M33" s="408"/>
      <c r="N33" s="408"/>
    </row>
    <row r="34" spans="2:14" x14ac:dyDescent="0.15">
      <c r="H34" s="408"/>
      <c r="I34" s="408"/>
      <c r="J34" s="408"/>
      <c r="K34" s="408"/>
      <c r="L34" s="408"/>
      <c r="M34" s="408"/>
      <c r="N34" s="408"/>
    </row>
    <row r="35" spans="2:14" x14ac:dyDescent="0.15">
      <c r="B35" s="409"/>
      <c r="C35" s="409"/>
      <c r="D35" s="178"/>
      <c r="H35" s="408"/>
      <c r="I35" s="408"/>
      <c r="J35" s="408"/>
      <c r="K35" s="408"/>
      <c r="L35" s="408"/>
      <c r="M35" s="408"/>
      <c r="N35" s="408"/>
    </row>
    <row r="36" spans="2:14" x14ac:dyDescent="0.15">
      <c r="H36" s="408"/>
      <c r="I36" s="408"/>
      <c r="J36" s="408"/>
      <c r="K36" s="408"/>
      <c r="L36" s="408"/>
      <c r="M36" s="408"/>
      <c r="N36" s="408"/>
    </row>
    <row r="37" spans="2:14" x14ac:dyDescent="0.15">
      <c r="H37" s="408"/>
      <c r="I37" s="408"/>
      <c r="J37" s="408"/>
      <c r="K37" s="408"/>
      <c r="L37" s="408"/>
      <c r="M37" s="408"/>
      <c r="N37" s="408"/>
    </row>
    <row r="38" spans="2:14" ht="13.15" customHeight="1" x14ac:dyDescent="0.15">
      <c r="H38" s="414"/>
      <c r="I38" s="414"/>
      <c r="J38" s="414"/>
      <c r="K38" s="414"/>
      <c r="L38" s="414"/>
      <c r="M38" s="414"/>
      <c r="N38" s="414"/>
    </row>
    <row r="39" spans="2:14" x14ac:dyDescent="0.15">
      <c r="H39" s="408"/>
      <c r="I39" s="408"/>
      <c r="J39" s="408"/>
      <c r="K39" s="408"/>
      <c r="L39" s="408"/>
      <c r="M39" s="408"/>
      <c r="N39" s="408"/>
    </row>
    <row r="40" spans="2:14" x14ac:dyDescent="0.15">
      <c r="H40" s="408"/>
      <c r="I40" s="408"/>
      <c r="J40" s="408"/>
      <c r="K40" s="408"/>
      <c r="L40" s="408"/>
      <c r="M40" s="408"/>
      <c r="N40" s="408"/>
    </row>
    <row r="41" spans="2:14" x14ac:dyDescent="0.15">
      <c r="H41" s="408"/>
      <c r="I41" s="408"/>
      <c r="J41" s="408"/>
      <c r="K41" s="408"/>
      <c r="L41" s="408"/>
      <c r="M41" s="408"/>
      <c r="N41" s="408"/>
    </row>
    <row r="42" spans="2:14" x14ac:dyDescent="0.15">
      <c r="H42" s="408"/>
      <c r="I42" s="408"/>
      <c r="J42" s="408"/>
      <c r="K42" s="408"/>
      <c r="L42" s="408"/>
      <c r="M42" s="408"/>
      <c r="N42" s="408"/>
    </row>
    <row r="43" spans="2:14" x14ac:dyDescent="0.15">
      <c r="H43" s="408"/>
      <c r="I43" s="408"/>
      <c r="J43" s="408"/>
      <c r="K43" s="408"/>
      <c r="L43" s="408"/>
      <c r="M43" s="408"/>
      <c r="N43" s="408"/>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2"/>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H32" sqref="H32"/>
    </sheetView>
  </sheetViews>
  <sheetFormatPr defaultRowHeight="13.5" x14ac:dyDescent="0.15"/>
  <cols>
    <col min="1" max="1" width="8.875" customWidth="1"/>
    <col min="2" max="3" width="9" customWidth="1"/>
    <col min="4" max="4" width="8.875" customWidth="1"/>
  </cols>
  <sheetData>
    <row r="1" spans="1:14" x14ac:dyDescent="0.15">
      <c r="A1" s="415" t="s">
        <v>22</v>
      </c>
      <c r="B1" s="415"/>
      <c r="C1" s="415"/>
      <c r="D1" s="415"/>
      <c r="E1" s="415"/>
      <c r="F1" s="415"/>
      <c r="G1" s="415"/>
      <c r="H1" s="415"/>
      <c r="I1" s="415"/>
      <c r="J1" s="415"/>
      <c r="K1" s="415"/>
      <c r="L1" s="415"/>
      <c r="M1" s="415"/>
      <c r="N1" s="415"/>
    </row>
    <row r="2" spans="1:14" x14ac:dyDescent="0.15">
      <c r="A2" s="415"/>
      <c r="B2" s="415"/>
      <c r="C2" s="415"/>
      <c r="D2" s="415"/>
      <c r="E2" s="415"/>
      <c r="F2" s="415"/>
      <c r="G2" s="415"/>
      <c r="H2" s="415"/>
      <c r="I2" s="415"/>
      <c r="J2" s="415"/>
      <c r="K2" s="415"/>
      <c r="L2" s="415"/>
      <c r="M2" s="415"/>
      <c r="N2" s="415"/>
    </row>
    <row r="22" spans="1:14" ht="13.5" customHeight="1" x14ac:dyDescent="0.15"/>
    <row r="23" spans="1:14" ht="27.75" customHeight="1" x14ac:dyDescent="0.15">
      <c r="B23" s="41"/>
      <c r="C23" s="41"/>
      <c r="D23" s="41"/>
      <c r="E23" s="41"/>
      <c r="F23" s="41"/>
      <c r="G23" s="41"/>
      <c r="H23" s="41"/>
      <c r="I23" s="41"/>
      <c r="J23" s="41"/>
      <c r="K23" s="41"/>
      <c r="L23" s="41"/>
      <c r="M23" s="41"/>
      <c r="N23" s="41"/>
    </row>
    <row r="25" spans="1:14" ht="40.5" customHeight="1" x14ac:dyDescent="0.15">
      <c r="B25" s="41"/>
      <c r="C25" s="41"/>
      <c r="D25" s="41"/>
      <c r="E25" s="41"/>
      <c r="F25" s="41"/>
      <c r="G25" s="41"/>
      <c r="H25" s="41"/>
      <c r="I25" s="41"/>
      <c r="J25" s="41"/>
      <c r="K25" s="41"/>
      <c r="L25" s="41"/>
      <c r="M25" s="41"/>
      <c r="N25" s="41"/>
    </row>
    <row r="26" spans="1:14" ht="13.5" customHeight="1" x14ac:dyDescent="0.15">
      <c r="A26" t="s">
        <v>23</v>
      </c>
      <c r="B26" s="41"/>
      <c r="C26" s="41"/>
      <c r="D26" s="41"/>
      <c r="E26" s="41"/>
      <c r="F26" s="41"/>
      <c r="G26" s="41"/>
      <c r="H26" s="41"/>
      <c r="I26" s="41"/>
      <c r="J26" s="41"/>
      <c r="K26" s="41"/>
      <c r="L26" s="41"/>
      <c r="M26" s="41"/>
      <c r="N26" s="41"/>
    </row>
    <row r="27" spans="1:14" ht="27" customHeight="1" x14ac:dyDescent="0.15">
      <c r="A27" s="408" t="s">
        <v>24</v>
      </c>
      <c r="B27" s="408"/>
      <c r="C27" s="408"/>
      <c r="D27" s="408"/>
      <c r="E27" s="408"/>
      <c r="F27" s="408"/>
      <c r="G27" s="408"/>
      <c r="H27" s="408"/>
      <c r="I27" s="408"/>
      <c r="J27" s="408"/>
      <c r="K27" s="408"/>
      <c r="L27" s="408"/>
      <c r="M27" s="408"/>
      <c r="N27" s="408"/>
    </row>
    <row r="28" spans="1:14" x14ac:dyDescent="0.15">
      <c r="A28" t="s">
        <v>25</v>
      </c>
    </row>
    <row r="29" spans="1:14" ht="40.5" customHeight="1" x14ac:dyDescent="0.15">
      <c r="A29" s="408" t="s">
        <v>26</v>
      </c>
      <c r="B29" s="408"/>
      <c r="C29" s="408"/>
      <c r="D29" s="408"/>
      <c r="E29" s="408"/>
      <c r="F29" s="408"/>
      <c r="G29" s="408"/>
      <c r="H29" s="408"/>
      <c r="I29" s="408"/>
      <c r="J29" s="408"/>
      <c r="K29" s="408"/>
      <c r="L29" s="408"/>
      <c r="M29" s="408"/>
      <c r="N29" s="408"/>
    </row>
    <row r="30" spans="1:14" ht="27" customHeight="1" x14ac:dyDescent="0.15">
      <c r="A30" s="408" t="s">
        <v>27</v>
      </c>
      <c r="B30" s="408"/>
      <c r="C30" s="408"/>
      <c r="D30" s="408"/>
      <c r="E30" s="408"/>
      <c r="F30" s="408"/>
      <c r="G30" s="408"/>
      <c r="H30" s="408"/>
      <c r="I30" s="408"/>
      <c r="J30" s="408"/>
      <c r="K30" s="408"/>
      <c r="L30" s="408"/>
      <c r="M30" s="408"/>
      <c r="N30" s="408"/>
    </row>
    <row r="32" spans="1:14" x14ac:dyDescent="0.15">
      <c r="A32" s="179"/>
      <c r="B32" s="179"/>
      <c r="C32" s="179"/>
      <c r="D32" s="179"/>
      <c r="E32" s="179"/>
      <c r="F32" s="179"/>
      <c r="G32" s="179"/>
      <c r="H32" s="179"/>
      <c r="I32" s="179"/>
      <c r="J32" s="179"/>
      <c r="K32" s="179"/>
      <c r="L32" s="179"/>
      <c r="M32" s="179"/>
      <c r="N32" s="179"/>
    </row>
    <row r="33" spans="1:14" x14ac:dyDescent="0.15">
      <c r="A33" s="179"/>
      <c r="B33" s="179"/>
      <c r="C33" s="179"/>
      <c r="D33" s="179"/>
      <c r="E33" s="179"/>
      <c r="F33" s="179"/>
      <c r="G33" s="179"/>
      <c r="H33" s="179"/>
      <c r="I33" s="179"/>
      <c r="J33" s="179"/>
      <c r="K33" s="179"/>
      <c r="L33" s="179"/>
      <c r="M33" s="179"/>
      <c r="N33" s="179"/>
    </row>
    <row r="39" spans="1:14" x14ac:dyDescent="0.15">
      <c r="G39" s="178"/>
    </row>
  </sheetData>
  <mergeCells count="4">
    <mergeCell ref="A27:N27"/>
    <mergeCell ref="A29:N29"/>
    <mergeCell ref="A30:N30"/>
    <mergeCell ref="A1:N2"/>
  </mergeCells>
  <phoneticPr fontId="12"/>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C61"/>
  <sheetViews>
    <sheetView topLeftCell="A16" workbookViewId="0">
      <selection activeCell="H32" sqref="H32"/>
    </sheetView>
  </sheetViews>
  <sheetFormatPr defaultColWidth="9" defaultRowHeight="13.5" x14ac:dyDescent="0.15"/>
  <cols>
    <col min="1" max="1" width="5.875" style="175" customWidth="1"/>
    <col min="2" max="2" width="5" style="175" customWidth="1"/>
    <col min="3" max="3" width="72.125" style="175" customWidth="1"/>
    <col min="4" max="6" width="9" style="175"/>
    <col min="7" max="7" width="24.875" style="175" customWidth="1"/>
    <col min="8" max="16384" width="9" style="175"/>
  </cols>
  <sheetData>
    <row r="2" spans="2:3" x14ac:dyDescent="0.15">
      <c r="B2" s="175" t="s">
        <v>28</v>
      </c>
    </row>
    <row r="3" spans="2:3" x14ac:dyDescent="0.15">
      <c r="B3" s="175" t="s">
        <v>29</v>
      </c>
    </row>
    <row r="5" spans="2:3" x14ac:dyDescent="0.15">
      <c r="B5" s="175" t="s">
        <v>30</v>
      </c>
    </row>
    <row r="6" spans="2:3" x14ac:dyDescent="0.15">
      <c r="C6" s="176" t="s">
        <v>31</v>
      </c>
    </row>
    <row r="7" spans="2:3" x14ac:dyDescent="0.15">
      <c r="C7" s="175" t="s">
        <v>32</v>
      </c>
    </row>
    <row r="8" spans="2:3" x14ac:dyDescent="0.15">
      <c r="C8" s="175" t="s">
        <v>33</v>
      </c>
    </row>
    <row r="11" spans="2:3" x14ac:dyDescent="0.15">
      <c r="B11" s="175" t="s">
        <v>34</v>
      </c>
    </row>
    <row r="12" spans="2:3" x14ac:dyDescent="0.15">
      <c r="C12" s="175" t="s">
        <v>35</v>
      </c>
    </row>
    <row r="13" spans="2:3" x14ac:dyDescent="0.15">
      <c r="C13" s="175" t="s">
        <v>36</v>
      </c>
    </row>
    <row r="14" spans="2:3" x14ac:dyDescent="0.15">
      <c r="C14" s="175" t="s">
        <v>37</v>
      </c>
    </row>
    <row r="15" spans="2:3" x14ac:dyDescent="0.15">
      <c r="C15" s="175" t="s">
        <v>38</v>
      </c>
    </row>
    <row r="16" spans="2:3" x14ac:dyDescent="0.15">
      <c r="C16" s="175" t="s">
        <v>39</v>
      </c>
    </row>
    <row r="32" spans="3:3" x14ac:dyDescent="0.15">
      <c r="C32" s="175" t="s">
        <v>40</v>
      </c>
    </row>
    <row r="41" spans="2:3" x14ac:dyDescent="0.15">
      <c r="B41" s="175" t="s">
        <v>41</v>
      </c>
    </row>
    <row r="42" spans="2:3" x14ac:dyDescent="0.15">
      <c r="C42" s="175" t="s">
        <v>42</v>
      </c>
    </row>
    <row r="43" spans="2:3" x14ac:dyDescent="0.15">
      <c r="C43" s="175" t="s">
        <v>43</v>
      </c>
    </row>
    <row r="44" spans="2:3" x14ac:dyDescent="0.15">
      <c r="C44" s="177" t="s">
        <v>44</v>
      </c>
    </row>
    <row r="45" spans="2:3" x14ac:dyDescent="0.15">
      <c r="C45" s="175" t="s">
        <v>45</v>
      </c>
    </row>
    <row r="46" spans="2:3" x14ac:dyDescent="0.15">
      <c r="C46" s="175" t="s">
        <v>46</v>
      </c>
    </row>
    <row r="47" spans="2:3" x14ac:dyDescent="0.15">
      <c r="C47" s="175" t="s">
        <v>47</v>
      </c>
    </row>
    <row r="48" spans="2:3" x14ac:dyDescent="0.15">
      <c r="C48" s="175" t="s">
        <v>48</v>
      </c>
    </row>
    <row r="49" spans="3:3" x14ac:dyDescent="0.15">
      <c r="C49" s="175" t="s">
        <v>49</v>
      </c>
    </row>
    <row r="50" spans="3:3" x14ac:dyDescent="0.15">
      <c r="C50" s="175" t="s">
        <v>50</v>
      </c>
    </row>
    <row r="52" spans="3:3" x14ac:dyDescent="0.15">
      <c r="C52" s="177" t="s">
        <v>51</v>
      </c>
    </row>
    <row r="53" spans="3:3" x14ac:dyDescent="0.15">
      <c r="C53" s="177" t="s">
        <v>52</v>
      </c>
    </row>
    <row r="54" spans="3:3" x14ac:dyDescent="0.15">
      <c r="C54" s="177" t="s">
        <v>53</v>
      </c>
    </row>
    <row r="55" spans="3:3" x14ac:dyDescent="0.15">
      <c r="C55" s="177" t="s">
        <v>54</v>
      </c>
    </row>
    <row r="59" spans="3:3" x14ac:dyDescent="0.15">
      <c r="C59" s="176" t="s">
        <v>55</v>
      </c>
    </row>
    <row r="60" spans="3:3" x14ac:dyDescent="0.15">
      <c r="C60" s="175" t="s">
        <v>56</v>
      </c>
    </row>
    <row r="61" spans="3:3" x14ac:dyDescent="0.15">
      <c r="C61" s="175" t="s">
        <v>57</v>
      </c>
    </row>
  </sheetData>
  <phoneticPr fontId="12"/>
  <pageMargins left="0.7" right="0.7" top="0.75" bottom="0.75" header="0.3" footer="0.3"/>
  <pageSetup paperSize="9" orientation="portrait" copies="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AK31"/>
  <sheetViews>
    <sheetView showGridLines="0" view="pageBreakPreview" zoomScaleNormal="55" zoomScaleSheetLayoutView="100" workbookViewId="0">
      <selection activeCell="W2" sqref="W2:AB2"/>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20" t="s">
        <v>58</v>
      </c>
      <c r="C2" s="120"/>
      <c r="D2" s="120"/>
      <c r="E2" s="120"/>
      <c r="F2" s="120"/>
      <c r="G2" s="120"/>
      <c r="H2" s="120"/>
      <c r="I2" s="120"/>
      <c r="J2" s="120"/>
      <c r="K2" s="120"/>
      <c r="L2" s="120"/>
      <c r="M2" s="120"/>
      <c r="N2" s="120"/>
      <c r="O2" s="120"/>
      <c r="P2" s="120"/>
      <c r="Q2" s="120"/>
      <c r="R2" s="120"/>
      <c r="S2" s="306" t="s">
        <v>59</v>
      </c>
      <c r="T2" s="313"/>
      <c r="U2" s="313"/>
      <c r="V2" s="307"/>
      <c r="W2" s="330" t="s">
        <v>1031</v>
      </c>
      <c r="X2" s="330"/>
      <c r="Y2" s="330"/>
      <c r="Z2" s="330"/>
      <c r="AA2" s="330"/>
      <c r="AB2" s="330"/>
    </row>
    <row r="3" spans="2:37" ht="20.100000000000001" customHeight="1" x14ac:dyDescent="0.15">
      <c r="B3" s="340" t="s">
        <v>60</v>
      </c>
      <c r="C3" s="340"/>
      <c r="D3" s="341" t="s">
        <v>550</v>
      </c>
      <c r="E3" s="341"/>
      <c r="F3" s="341"/>
      <c r="G3" s="341"/>
      <c r="H3" s="342" t="s">
        <v>61</v>
      </c>
      <c r="I3" s="342"/>
      <c r="J3" s="343" t="s">
        <v>560</v>
      </c>
      <c r="K3" s="344"/>
      <c r="L3" s="344"/>
      <c r="M3" s="344"/>
      <c r="N3" s="344"/>
      <c r="O3" s="345"/>
      <c r="P3" s="318" t="s">
        <v>62</v>
      </c>
      <c r="Q3" s="320"/>
      <c r="R3" s="343" t="s">
        <v>561</v>
      </c>
      <c r="S3" s="344"/>
      <c r="T3" s="344"/>
      <c r="U3" s="344"/>
      <c r="V3" s="345"/>
      <c r="W3" s="306" t="s">
        <v>63</v>
      </c>
      <c r="X3" s="313"/>
      <c r="Y3" s="313"/>
      <c r="Z3" s="349" t="s">
        <v>435</v>
      </c>
      <c r="AA3" s="350"/>
      <c r="AB3" s="351"/>
    </row>
    <row r="4" spans="2:37" ht="20.100000000000001" customHeight="1" x14ac:dyDescent="0.15">
      <c r="B4" s="335" t="s">
        <v>64</v>
      </c>
      <c r="C4" s="335"/>
      <c r="D4" s="352" t="s">
        <v>551</v>
      </c>
      <c r="E4" s="352"/>
      <c r="F4" s="352"/>
      <c r="G4" s="352"/>
      <c r="H4" s="342"/>
      <c r="I4" s="342"/>
      <c r="J4" s="346"/>
      <c r="K4" s="347"/>
      <c r="L4" s="347"/>
      <c r="M4" s="347"/>
      <c r="N4" s="347"/>
      <c r="O4" s="348"/>
      <c r="P4" s="321"/>
      <c r="Q4" s="323"/>
      <c r="R4" s="346"/>
      <c r="S4" s="347"/>
      <c r="T4" s="347"/>
      <c r="U4" s="347"/>
      <c r="V4" s="348"/>
      <c r="W4" s="306" t="s">
        <v>65</v>
      </c>
      <c r="X4" s="313"/>
      <c r="Y4" s="313"/>
      <c r="Z4" s="349" t="s">
        <v>431</v>
      </c>
      <c r="AA4" s="350"/>
      <c r="AB4" s="351"/>
    </row>
    <row r="5" spans="2:37" ht="20.100000000000001" customHeight="1" x14ac:dyDescent="0.15">
      <c r="B5" s="369" t="s">
        <v>66</v>
      </c>
      <c r="C5" s="369"/>
      <c r="D5" s="192" t="s">
        <v>67</v>
      </c>
      <c r="E5" s="370" t="s">
        <v>553</v>
      </c>
      <c r="F5" s="370"/>
      <c r="G5" s="370"/>
      <c r="H5" s="318" t="s">
        <v>68</v>
      </c>
      <c r="I5" s="319"/>
      <c r="J5" s="320"/>
      <c r="K5" s="371" t="s">
        <v>873</v>
      </c>
      <c r="L5" s="344"/>
      <c r="M5" s="344"/>
      <c r="N5" s="344"/>
      <c r="O5" s="345"/>
      <c r="P5" s="372" t="s">
        <v>69</v>
      </c>
      <c r="Q5" s="373"/>
      <c r="R5" s="376">
        <v>46080</v>
      </c>
      <c r="S5" s="377"/>
      <c r="T5" s="378"/>
      <c r="U5" s="321" t="s">
        <v>70</v>
      </c>
      <c r="V5" s="322"/>
      <c r="W5" s="323"/>
      <c r="X5" s="336" t="s">
        <v>71</v>
      </c>
      <c r="Y5" s="331"/>
      <c r="Z5" s="331">
        <v>448</v>
      </c>
      <c r="AA5" s="331"/>
      <c r="AB5" s="187" t="s">
        <v>72</v>
      </c>
    </row>
    <row r="6" spans="2:37" ht="20.100000000000001" customHeight="1" x14ac:dyDescent="0.15">
      <c r="B6" s="369"/>
      <c r="C6" s="369"/>
      <c r="D6" s="192" t="s">
        <v>73</v>
      </c>
      <c r="E6" s="353" t="s">
        <v>553</v>
      </c>
      <c r="F6" s="353"/>
      <c r="G6" s="353"/>
      <c r="H6" s="321"/>
      <c r="I6" s="322"/>
      <c r="J6" s="323"/>
      <c r="K6" s="346"/>
      <c r="L6" s="347"/>
      <c r="M6" s="347"/>
      <c r="N6" s="347"/>
      <c r="O6" s="348"/>
      <c r="P6" s="374"/>
      <c r="Q6" s="375"/>
      <c r="R6" s="379"/>
      <c r="S6" s="380"/>
      <c r="T6" s="381"/>
      <c r="U6" s="306" t="s">
        <v>74</v>
      </c>
      <c r="V6" s="313"/>
      <c r="W6" s="307"/>
      <c r="X6" s="336" t="s">
        <v>427</v>
      </c>
      <c r="Y6" s="331"/>
      <c r="Z6" s="331"/>
      <c r="AA6" s="331"/>
      <c r="AB6" s="337"/>
    </row>
    <row r="7" spans="2:37" ht="18.95" customHeight="1" x14ac:dyDescent="0.15">
      <c r="B7" s="354" t="s">
        <v>75</v>
      </c>
      <c r="C7" s="332" t="s">
        <v>76</v>
      </c>
      <c r="D7" s="334"/>
      <c r="E7" s="355" t="s">
        <v>1029</v>
      </c>
      <c r="F7" s="356"/>
      <c r="G7" s="357"/>
      <c r="H7" s="332" t="s">
        <v>77</v>
      </c>
      <c r="I7" s="333"/>
      <c r="J7" s="334"/>
      <c r="K7" s="358">
        <v>37681</v>
      </c>
      <c r="L7" s="359"/>
      <c r="M7" s="365" t="s">
        <v>78</v>
      </c>
      <c r="N7" s="366"/>
      <c r="O7" s="332" t="s">
        <v>79</v>
      </c>
      <c r="P7" s="334"/>
      <c r="Q7" s="311" t="s">
        <v>678</v>
      </c>
      <c r="R7" s="312"/>
      <c r="S7" s="338" t="s">
        <v>80</v>
      </c>
      <c r="T7" s="332" t="s">
        <v>81</v>
      </c>
      <c r="U7" s="333"/>
      <c r="V7" s="333"/>
      <c r="W7" s="334"/>
      <c r="X7" s="189" t="s">
        <v>82</v>
      </c>
      <c r="Y7" s="184" t="s">
        <v>83</v>
      </c>
      <c r="Z7" s="185" t="s">
        <v>84</v>
      </c>
      <c r="AA7" s="335" t="s">
        <v>85</v>
      </c>
      <c r="AB7" s="335"/>
      <c r="AD7" s="212"/>
      <c r="AG7" s="54"/>
      <c r="AH7" s="55"/>
      <c r="AI7" s="55"/>
    </row>
    <row r="8" spans="2:37" ht="18.95" customHeight="1" x14ac:dyDescent="0.15">
      <c r="B8" s="321"/>
      <c r="C8" s="304" t="s">
        <v>86</v>
      </c>
      <c r="D8" s="305"/>
      <c r="E8" s="360" t="s">
        <v>1030</v>
      </c>
      <c r="F8" s="361"/>
      <c r="G8" s="362"/>
      <c r="H8" s="304" t="s">
        <v>87</v>
      </c>
      <c r="I8" s="363"/>
      <c r="J8" s="305"/>
      <c r="K8" s="364" t="s">
        <v>585</v>
      </c>
      <c r="L8" s="312"/>
      <c r="M8" s="365"/>
      <c r="N8" s="366"/>
      <c r="O8" s="304" t="s">
        <v>88</v>
      </c>
      <c r="P8" s="305"/>
      <c r="Q8" s="311" t="s">
        <v>585</v>
      </c>
      <c r="R8" s="312"/>
      <c r="S8" s="339"/>
      <c r="T8" s="315" t="s">
        <v>89</v>
      </c>
      <c r="U8" s="306" t="s">
        <v>90</v>
      </c>
      <c r="V8" s="313"/>
      <c r="W8" s="307"/>
      <c r="X8" s="194"/>
      <c r="Y8" s="194"/>
      <c r="Z8" s="194">
        <v>6</v>
      </c>
      <c r="AA8" s="314"/>
      <c r="AB8" s="314"/>
      <c r="AD8" s="22"/>
      <c r="AG8" s="54"/>
      <c r="AH8" s="55"/>
      <c r="AI8" s="55"/>
    </row>
    <row r="9" spans="2:37" ht="18.95" customHeight="1" x14ac:dyDescent="0.15">
      <c r="B9" s="382" t="s">
        <v>91</v>
      </c>
      <c r="C9" s="304" t="s">
        <v>76</v>
      </c>
      <c r="D9" s="305"/>
      <c r="E9" s="360">
        <v>34.246499999999997</v>
      </c>
      <c r="F9" s="361"/>
      <c r="G9" s="362"/>
      <c r="H9" s="383" t="s">
        <v>92</v>
      </c>
      <c r="I9" s="384"/>
      <c r="J9" s="384"/>
      <c r="K9" s="308" t="s">
        <v>555</v>
      </c>
      <c r="L9" s="310"/>
      <c r="M9" s="365"/>
      <c r="N9" s="366"/>
      <c r="O9" s="304" t="s">
        <v>93</v>
      </c>
      <c r="P9" s="305"/>
      <c r="Q9" s="386" t="s">
        <v>676</v>
      </c>
      <c r="R9" s="386"/>
      <c r="S9" s="339"/>
      <c r="T9" s="317"/>
      <c r="U9" s="306" t="s">
        <v>94</v>
      </c>
      <c r="V9" s="313"/>
      <c r="W9" s="307"/>
      <c r="X9" s="194"/>
      <c r="Y9" s="194"/>
      <c r="Z9" s="194">
        <v>10</v>
      </c>
      <c r="AA9" s="314"/>
      <c r="AB9" s="314"/>
      <c r="AD9" s="22"/>
    </row>
    <row r="10" spans="2:37" ht="18.95" customHeight="1" x14ac:dyDescent="0.15">
      <c r="B10" s="332"/>
      <c r="C10" s="304" t="s">
        <v>86</v>
      </c>
      <c r="D10" s="305"/>
      <c r="E10" s="360">
        <v>130.91313</v>
      </c>
      <c r="F10" s="361"/>
      <c r="G10" s="362"/>
      <c r="H10" s="304" t="s">
        <v>95</v>
      </c>
      <c r="I10" s="363"/>
      <c r="J10" s="305"/>
      <c r="K10" s="311" t="s">
        <v>556</v>
      </c>
      <c r="L10" s="312"/>
      <c r="M10" s="367"/>
      <c r="N10" s="368"/>
      <c r="O10" s="304" t="s">
        <v>96</v>
      </c>
      <c r="P10" s="305"/>
      <c r="Q10" s="385" t="s">
        <v>585</v>
      </c>
      <c r="R10" s="385"/>
      <c r="S10" s="339"/>
      <c r="T10" s="316"/>
      <c r="U10" s="306" t="s">
        <v>97</v>
      </c>
      <c r="V10" s="313"/>
      <c r="W10" s="307"/>
      <c r="X10" s="194"/>
      <c r="Y10" s="194"/>
      <c r="Z10" s="194"/>
      <c r="AA10" s="314"/>
      <c r="AB10" s="314"/>
      <c r="AD10" s="22"/>
    </row>
    <row r="11" spans="2:37" ht="18.95" customHeight="1" x14ac:dyDescent="0.15">
      <c r="B11" s="304" t="s">
        <v>98</v>
      </c>
      <c r="C11" s="363"/>
      <c r="D11" s="305"/>
      <c r="E11" s="308" t="s">
        <v>552</v>
      </c>
      <c r="F11" s="309"/>
      <c r="G11" s="310"/>
      <c r="H11" s="304" t="s">
        <v>99</v>
      </c>
      <c r="I11" s="363"/>
      <c r="J11" s="305"/>
      <c r="K11" s="311" t="s">
        <v>556</v>
      </c>
      <c r="L11" s="312"/>
      <c r="M11" s="387" t="s">
        <v>100</v>
      </c>
      <c r="N11" s="388"/>
      <c r="O11" s="304" t="s">
        <v>79</v>
      </c>
      <c r="P11" s="305"/>
      <c r="Q11" s="389" t="s">
        <v>558</v>
      </c>
      <c r="R11" s="389"/>
      <c r="S11" s="339"/>
      <c r="T11" s="121" t="s">
        <v>101</v>
      </c>
      <c r="U11" s="306" t="s">
        <v>102</v>
      </c>
      <c r="V11" s="313"/>
      <c r="W11" s="307"/>
      <c r="X11" s="194"/>
      <c r="Y11" s="194"/>
      <c r="Z11" s="194"/>
      <c r="AA11" s="314"/>
      <c r="AB11" s="314"/>
      <c r="AD11" s="22"/>
    </row>
    <row r="12" spans="2:37" ht="18.95" customHeight="1" x14ac:dyDescent="0.15">
      <c r="B12" s="304" t="s">
        <v>103</v>
      </c>
      <c r="C12" s="363"/>
      <c r="D12" s="305"/>
      <c r="E12" s="308" t="s">
        <v>585</v>
      </c>
      <c r="F12" s="309"/>
      <c r="G12" s="187" t="s">
        <v>104</v>
      </c>
      <c r="H12" s="388" t="s">
        <v>105</v>
      </c>
      <c r="I12" s="338" t="s">
        <v>75</v>
      </c>
      <c r="J12" s="201" t="s">
        <v>106</v>
      </c>
      <c r="K12" s="308" t="s">
        <v>557</v>
      </c>
      <c r="L12" s="310"/>
      <c r="M12" s="367"/>
      <c r="N12" s="368"/>
      <c r="O12" s="304" t="s">
        <v>96</v>
      </c>
      <c r="P12" s="305"/>
      <c r="Q12" s="391" t="s">
        <v>585</v>
      </c>
      <c r="R12" s="391"/>
      <c r="S12" s="339"/>
      <c r="T12" s="315" t="s">
        <v>107</v>
      </c>
      <c r="U12" s="306" t="s">
        <v>108</v>
      </c>
      <c r="V12" s="313"/>
      <c r="W12" s="307"/>
      <c r="X12" s="194"/>
      <c r="Y12" s="194"/>
      <c r="Z12" s="194"/>
      <c r="AA12" s="314"/>
      <c r="AB12" s="314"/>
      <c r="AD12" s="22"/>
      <c r="AE12" s="216"/>
    </row>
    <row r="13" spans="2:37" ht="18.95" customHeight="1" x14ac:dyDescent="0.15">
      <c r="B13" s="382" t="s">
        <v>109</v>
      </c>
      <c r="C13" s="392"/>
      <c r="D13" s="393"/>
      <c r="E13" s="308">
        <v>58.1</v>
      </c>
      <c r="F13" s="309"/>
      <c r="G13" s="187" t="s">
        <v>677</v>
      </c>
      <c r="H13" s="366"/>
      <c r="I13" s="390"/>
      <c r="J13" s="201" t="s">
        <v>110</v>
      </c>
      <c r="K13" s="181">
        <v>0</v>
      </c>
      <c r="L13" s="196" t="s">
        <v>111</v>
      </c>
      <c r="M13" s="394" t="s">
        <v>112</v>
      </c>
      <c r="N13" s="395"/>
      <c r="O13" s="396"/>
      <c r="P13" s="189" t="s">
        <v>82</v>
      </c>
      <c r="Q13" s="180" t="s">
        <v>84</v>
      </c>
      <c r="R13" s="189" t="s">
        <v>96</v>
      </c>
      <c r="S13" s="339"/>
      <c r="T13" s="316"/>
      <c r="U13" s="306" t="s">
        <v>113</v>
      </c>
      <c r="V13" s="313"/>
      <c r="W13" s="307"/>
      <c r="X13" s="194"/>
      <c r="Y13" s="194"/>
      <c r="Z13" s="194"/>
      <c r="AA13" s="314"/>
      <c r="AB13" s="314"/>
      <c r="AD13" s="22"/>
      <c r="AF13" s="9"/>
      <c r="AG13" s="8"/>
      <c r="AH13" s="8"/>
      <c r="AI13" s="8"/>
      <c r="AJ13" s="10"/>
      <c r="AK13" s="6"/>
    </row>
    <row r="14" spans="2:37" ht="18.95" customHeight="1" x14ac:dyDescent="0.15">
      <c r="B14" s="382" t="s">
        <v>114</v>
      </c>
      <c r="C14" s="392"/>
      <c r="D14" s="393"/>
      <c r="E14" s="399" t="s">
        <v>585</v>
      </c>
      <c r="F14" s="400"/>
      <c r="G14" s="190" t="s">
        <v>115</v>
      </c>
      <c r="H14" s="366"/>
      <c r="I14" s="338" t="s">
        <v>91</v>
      </c>
      <c r="J14" s="201" t="s">
        <v>106</v>
      </c>
      <c r="K14" s="308" t="s">
        <v>559</v>
      </c>
      <c r="L14" s="310"/>
      <c r="M14" s="338" t="s">
        <v>116</v>
      </c>
      <c r="N14" s="306" t="s">
        <v>117</v>
      </c>
      <c r="O14" s="307"/>
      <c r="P14" s="182" t="s">
        <v>586</v>
      </c>
      <c r="Q14" s="194">
        <v>82</v>
      </c>
      <c r="R14" s="182" t="s">
        <v>585</v>
      </c>
      <c r="S14" s="339"/>
      <c r="T14" s="315" t="s">
        <v>118</v>
      </c>
      <c r="U14" s="306" t="s">
        <v>119</v>
      </c>
      <c r="V14" s="313"/>
      <c r="W14" s="307"/>
      <c r="X14" s="194"/>
      <c r="Y14" s="194"/>
      <c r="Z14" s="194">
        <v>32</v>
      </c>
      <c r="AA14" s="314"/>
      <c r="AB14" s="314"/>
      <c r="AD14" s="22"/>
      <c r="AF14" s="9"/>
      <c r="AG14" s="8"/>
      <c r="AH14" s="8"/>
      <c r="AI14" s="8"/>
      <c r="AJ14" s="10"/>
      <c r="AK14" s="6"/>
    </row>
    <row r="15" spans="2:37" ht="18.95" customHeight="1" x14ac:dyDescent="0.15">
      <c r="B15" s="123"/>
      <c r="C15" s="304" t="s">
        <v>120</v>
      </c>
      <c r="D15" s="305"/>
      <c r="E15" s="397">
        <v>11.15</v>
      </c>
      <c r="F15" s="398"/>
      <c r="G15" s="187" t="s">
        <v>104</v>
      </c>
      <c r="H15" s="368"/>
      <c r="I15" s="390"/>
      <c r="J15" s="124" t="s">
        <v>110</v>
      </c>
      <c r="K15" s="125">
        <v>0</v>
      </c>
      <c r="L15" s="126" t="s">
        <v>111</v>
      </c>
      <c r="M15" s="339"/>
      <c r="N15" s="306" t="s">
        <v>121</v>
      </c>
      <c r="O15" s="307"/>
      <c r="P15" s="182" t="s">
        <v>562</v>
      </c>
      <c r="Q15" s="194" t="s">
        <v>585</v>
      </c>
      <c r="R15" s="182" t="s">
        <v>585</v>
      </c>
      <c r="S15" s="339"/>
      <c r="T15" s="317"/>
      <c r="U15" s="318" t="s">
        <v>582</v>
      </c>
      <c r="V15" s="319"/>
      <c r="W15" s="320"/>
      <c r="X15" s="127"/>
      <c r="Y15" s="194"/>
      <c r="Z15" s="194"/>
      <c r="AA15" s="314"/>
      <c r="AB15" s="314"/>
      <c r="AD15" s="22"/>
      <c r="AF15" s="9"/>
      <c r="AG15" s="8"/>
      <c r="AH15" s="8"/>
      <c r="AI15" s="8"/>
      <c r="AJ15" s="10"/>
      <c r="AK15" s="6"/>
    </row>
    <row r="16" spans="2:37" ht="18.95" customHeight="1" x14ac:dyDescent="0.15">
      <c r="B16" s="339" t="s">
        <v>122</v>
      </c>
      <c r="C16" s="382" t="s">
        <v>123</v>
      </c>
      <c r="D16" s="393"/>
      <c r="E16" s="397">
        <v>3.5</v>
      </c>
      <c r="F16" s="398"/>
      <c r="G16" s="183" t="s">
        <v>104</v>
      </c>
      <c r="H16" s="338" t="s">
        <v>124</v>
      </c>
      <c r="I16" s="304" t="s">
        <v>125</v>
      </c>
      <c r="J16" s="305"/>
      <c r="K16" s="194" t="s">
        <v>554</v>
      </c>
      <c r="L16" s="196" t="s">
        <v>126</v>
      </c>
      <c r="M16" s="339"/>
      <c r="N16" s="306" t="s">
        <v>127</v>
      </c>
      <c r="O16" s="307"/>
      <c r="P16" s="182" t="s">
        <v>585</v>
      </c>
      <c r="Q16" s="194" t="s">
        <v>585</v>
      </c>
      <c r="R16" s="182" t="s">
        <v>585</v>
      </c>
      <c r="S16" s="339"/>
      <c r="T16" s="317"/>
      <c r="U16" s="321"/>
      <c r="V16" s="322"/>
      <c r="W16" s="323"/>
      <c r="X16" s="194"/>
      <c r="Y16" s="194"/>
      <c r="Z16" s="194"/>
      <c r="AA16" s="314"/>
      <c r="AB16" s="314"/>
      <c r="AD16" s="22"/>
      <c r="AF16" s="9"/>
      <c r="AG16" s="8"/>
      <c r="AH16" s="8"/>
      <c r="AI16" s="8"/>
      <c r="AJ16" s="10"/>
      <c r="AK16" s="6"/>
    </row>
    <row r="17" spans="2:37" ht="18.95" customHeight="1" x14ac:dyDescent="0.15">
      <c r="B17" s="339"/>
      <c r="C17" s="332"/>
      <c r="D17" s="334"/>
      <c r="E17" s="397">
        <v>3.5</v>
      </c>
      <c r="F17" s="398"/>
      <c r="G17" s="183" t="s">
        <v>104</v>
      </c>
      <c r="H17" s="339"/>
      <c r="I17" s="382" t="s">
        <v>128</v>
      </c>
      <c r="J17" s="393"/>
      <c r="K17" s="194" t="s">
        <v>554</v>
      </c>
      <c r="L17" s="196" t="s">
        <v>126</v>
      </c>
      <c r="M17" s="339"/>
      <c r="N17" s="306" t="s">
        <v>129</v>
      </c>
      <c r="O17" s="307"/>
      <c r="P17" s="193" t="s">
        <v>585</v>
      </c>
      <c r="Q17" s="194" t="s">
        <v>585</v>
      </c>
      <c r="R17" s="182" t="s">
        <v>585</v>
      </c>
      <c r="S17" s="339"/>
      <c r="T17" s="317"/>
      <c r="U17" s="306" t="s">
        <v>130</v>
      </c>
      <c r="V17" s="313"/>
      <c r="W17" s="307"/>
      <c r="X17" s="194"/>
      <c r="Y17" s="194"/>
      <c r="Z17" s="194"/>
      <c r="AA17" s="311"/>
      <c r="AB17" s="312"/>
      <c r="AD17" s="22"/>
      <c r="AF17" s="9"/>
      <c r="AG17" s="8"/>
      <c r="AH17" s="8"/>
      <c r="AI17" s="8"/>
      <c r="AJ17" s="7"/>
      <c r="AK17" s="6"/>
    </row>
    <row r="18" spans="2:37" ht="18.95" customHeight="1" x14ac:dyDescent="0.15">
      <c r="B18" s="199"/>
      <c r="C18" s="304" t="s">
        <v>131</v>
      </c>
      <c r="D18" s="305"/>
      <c r="E18" s="397">
        <v>4.1500000000000004</v>
      </c>
      <c r="F18" s="398"/>
      <c r="G18" s="183" t="s">
        <v>104</v>
      </c>
      <c r="H18" s="339"/>
      <c r="I18" s="332"/>
      <c r="J18" s="334"/>
      <c r="K18" s="194" t="s">
        <v>554</v>
      </c>
      <c r="L18" s="196" t="s">
        <v>126</v>
      </c>
      <c r="M18" s="339"/>
      <c r="N18" s="306" t="s">
        <v>132</v>
      </c>
      <c r="O18" s="307"/>
      <c r="P18" s="193" t="s">
        <v>585</v>
      </c>
      <c r="Q18" s="194" t="s">
        <v>585</v>
      </c>
      <c r="R18" s="182" t="s">
        <v>585</v>
      </c>
      <c r="S18" s="339"/>
      <c r="T18" s="317"/>
      <c r="U18" s="321" t="s">
        <v>133</v>
      </c>
      <c r="V18" s="322"/>
      <c r="W18" s="323"/>
      <c r="X18" s="128"/>
      <c r="Y18" s="128"/>
      <c r="Z18" s="194"/>
      <c r="AA18" s="314"/>
      <c r="AB18" s="314"/>
      <c r="AD18" s="22"/>
      <c r="AF18" s="9"/>
      <c r="AG18" s="8"/>
      <c r="AH18" s="8"/>
      <c r="AI18" s="8"/>
      <c r="AJ18" s="7"/>
      <c r="AK18" s="6"/>
    </row>
    <row r="19" spans="2:37" ht="18.95" customHeight="1" x14ac:dyDescent="0.15">
      <c r="B19" s="339" t="s">
        <v>134</v>
      </c>
      <c r="C19" s="332" t="s">
        <v>135</v>
      </c>
      <c r="D19" s="334"/>
      <c r="E19" s="397">
        <v>4.5</v>
      </c>
      <c r="F19" s="398"/>
      <c r="G19" s="191" t="s">
        <v>104</v>
      </c>
      <c r="H19" s="390"/>
      <c r="I19" s="304" t="s">
        <v>136</v>
      </c>
      <c r="J19" s="305"/>
      <c r="K19" s="194" t="s">
        <v>585</v>
      </c>
      <c r="L19" s="196" t="s">
        <v>126</v>
      </c>
      <c r="M19" s="339"/>
      <c r="N19" s="306"/>
      <c r="O19" s="307"/>
      <c r="P19" s="193"/>
      <c r="Q19" s="194"/>
      <c r="R19" s="122"/>
      <c r="S19" s="339"/>
      <c r="T19" s="315" t="s">
        <v>137</v>
      </c>
      <c r="U19" s="306" t="s">
        <v>138</v>
      </c>
      <c r="V19" s="313"/>
      <c r="W19" s="307"/>
      <c r="X19" s="128"/>
      <c r="Y19" s="128"/>
      <c r="Z19" s="194"/>
      <c r="AA19" s="314"/>
      <c r="AB19" s="314"/>
      <c r="AD19" s="22"/>
    </row>
    <row r="20" spans="2:37" ht="18.95" customHeight="1" x14ac:dyDescent="0.15">
      <c r="B20" s="339"/>
      <c r="C20" s="304" t="s">
        <v>139</v>
      </c>
      <c r="D20" s="305"/>
      <c r="E20" s="397">
        <v>6.5</v>
      </c>
      <c r="F20" s="398"/>
      <c r="G20" s="187" t="s">
        <v>104</v>
      </c>
      <c r="H20" s="338" t="s">
        <v>140</v>
      </c>
      <c r="I20" s="304" t="s">
        <v>125</v>
      </c>
      <c r="J20" s="305"/>
      <c r="K20" s="128">
        <v>560</v>
      </c>
      <c r="L20" s="129" t="s">
        <v>126</v>
      </c>
      <c r="M20" s="339"/>
      <c r="N20" s="306"/>
      <c r="O20" s="307"/>
      <c r="P20" s="193"/>
      <c r="Q20" s="130"/>
      <c r="R20" s="122"/>
      <c r="S20" s="339"/>
      <c r="T20" s="317"/>
      <c r="U20" s="306" t="s">
        <v>141</v>
      </c>
      <c r="V20" s="313"/>
      <c r="W20" s="307"/>
      <c r="X20" s="128"/>
      <c r="Y20" s="128"/>
      <c r="Z20" s="194"/>
      <c r="AA20" s="314"/>
      <c r="AB20" s="314"/>
      <c r="AD20" s="22"/>
    </row>
    <row r="21" spans="2:37" ht="18.95" customHeight="1" x14ac:dyDescent="0.15">
      <c r="B21" s="390"/>
      <c r="C21" s="304" t="s">
        <v>142</v>
      </c>
      <c r="D21" s="305"/>
      <c r="E21" s="397">
        <v>4.7</v>
      </c>
      <c r="F21" s="398"/>
      <c r="G21" s="187" t="s">
        <v>104</v>
      </c>
      <c r="H21" s="339"/>
      <c r="I21" s="304" t="s">
        <v>128</v>
      </c>
      <c r="J21" s="305"/>
      <c r="K21" s="194">
        <v>1120</v>
      </c>
      <c r="L21" s="195" t="s">
        <v>126</v>
      </c>
      <c r="M21" s="339"/>
      <c r="N21" s="306"/>
      <c r="O21" s="307"/>
      <c r="P21" s="193"/>
      <c r="Q21" s="130"/>
      <c r="R21" s="122"/>
      <c r="S21" s="339"/>
      <c r="T21" s="317"/>
      <c r="U21" s="306" t="s">
        <v>143</v>
      </c>
      <c r="V21" s="313"/>
      <c r="W21" s="307"/>
      <c r="X21" s="128"/>
      <c r="Y21" s="128"/>
      <c r="Z21" s="194"/>
      <c r="AA21" s="314"/>
      <c r="AB21" s="314"/>
      <c r="AD21" s="22"/>
    </row>
    <row r="22" spans="2:37" ht="18.95" customHeight="1" x14ac:dyDescent="0.15">
      <c r="B22" s="124"/>
      <c r="C22" s="131" t="s">
        <v>144</v>
      </c>
      <c r="D22" s="132"/>
      <c r="E22" s="401" t="s">
        <v>585</v>
      </c>
      <c r="F22" s="401"/>
      <c r="G22" s="401"/>
      <c r="H22" s="390"/>
      <c r="I22" s="304" t="s">
        <v>136</v>
      </c>
      <c r="J22" s="305"/>
      <c r="K22" s="217" t="s">
        <v>585</v>
      </c>
      <c r="L22" s="126" t="s">
        <v>126</v>
      </c>
      <c r="M22" s="336"/>
      <c r="N22" s="331"/>
      <c r="O22" s="331"/>
      <c r="P22" s="337"/>
      <c r="Q22" s="336"/>
      <c r="R22" s="337"/>
      <c r="S22" s="339"/>
      <c r="T22" s="317"/>
      <c r="U22" s="306" t="s">
        <v>145</v>
      </c>
      <c r="V22" s="313"/>
      <c r="W22" s="307"/>
      <c r="X22" s="128"/>
      <c r="Y22" s="128"/>
      <c r="Z22" s="194"/>
      <c r="AA22" s="314"/>
      <c r="AB22" s="314"/>
      <c r="AD22" s="22"/>
    </row>
    <row r="23" spans="2:37" ht="18.95" customHeight="1" x14ac:dyDescent="0.15">
      <c r="B23" s="339" t="s">
        <v>146</v>
      </c>
      <c r="C23" s="131" t="s">
        <v>147</v>
      </c>
      <c r="D23" s="132"/>
      <c r="E23" s="407" t="s">
        <v>585</v>
      </c>
      <c r="F23" s="407"/>
      <c r="G23" s="407"/>
      <c r="H23" s="338" t="s">
        <v>148</v>
      </c>
      <c r="I23" s="304" t="s">
        <v>149</v>
      </c>
      <c r="J23" s="305"/>
      <c r="K23" s="304" t="s">
        <v>150</v>
      </c>
      <c r="L23" s="305"/>
      <c r="M23" s="306" t="s">
        <v>151</v>
      </c>
      <c r="N23" s="313"/>
      <c r="O23" s="313"/>
      <c r="P23" s="307"/>
      <c r="Q23" s="306" t="s">
        <v>96</v>
      </c>
      <c r="R23" s="307"/>
      <c r="S23" s="324" t="s">
        <v>152</v>
      </c>
      <c r="T23" s="325"/>
      <c r="U23" s="306" t="s">
        <v>153</v>
      </c>
      <c r="V23" s="313"/>
      <c r="W23" s="307"/>
      <c r="X23" s="128"/>
      <c r="Y23" s="128"/>
      <c r="Z23" s="194"/>
      <c r="AA23" s="314"/>
      <c r="AB23" s="314"/>
      <c r="AD23" s="22"/>
    </row>
    <row r="24" spans="2:37" ht="18.95" customHeight="1" x14ac:dyDescent="0.15">
      <c r="B24" s="339"/>
      <c r="C24" s="338" t="s">
        <v>154</v>
      </c>
      <c r="D24" s="306" t="s">
        <v>155</v>
      </c>
      <c r="E24" s="313"/>
      <c r="F24" s="402" t="s">
        <v>585</v>
      </c>
      <c r="G24" s="403"/>
      <c r="H24" s="339"/>
      <c r="I24" s="308"/>
      <c r="J24" s="310"/>
      <c r="K24" s="308"/>
      <c r="L24" s="310"/>
      <c r="M24" s="308"/>
      <c r="N24" s="309"/>
      <c r="O24" s="309"/>
      <c r="P24" s="310"/>
      <c r="Q24" s="308"/>
      <c r="R24" s="310"/>
      <c r="S24" s="326"/>
      <c r="T24" s="327"/>
      <c r="U24" s="306"/>
      <c r="V24" s="313"/>
      <c r="W24" s="307"/>
      <c r="X24" s="194"/>
      <c r="Y24" s="194"/>
      <c r="Z24" s="194"/>
      <c r="AA24" s="314"/>
      <c r="AB24" s="314"/>
      <c r="AD24" s="22"/>
    </row>
    <row r="25" spans="2:37" ht="18.95" customHeight="1" x14ac:dyDescent="0.15">
      <c r="B25" s="339"/>
      <c r="C25" s="339"/>
      <c r="D25" s="306" t="s">
        <v>156</v>
      </c>
      <c r="E25" s="313"/>
      <c r="F25" s="402" t="s">
        <v>585</v>
      </c>
      <c r="G25" s="403"/>
      <c r="H25" s="339"/>
      <c r="I25" s="308"/>
      <c r="J25" s="310"/>
      <c r="K25" s="308"/>
      <c r="L25" s="310"/>
      <c r="M25" s="308"/>
      <c r="N25" s="309"/>
      <c r="O25" s="309"/>
      <c r="P25" s="310"/>
      <c r="Q25" s="308"/>
      <c r="R25" s="310"/>
      <c r="S25" s="326"/>
      <c r="T25" s="327"/>
      <c r="U25" s="306"/>
      <c r="V25" s="313"/>
      <c r="W25" s="307"/>
      <c r="X25" s="194"/>
      <c r="Y25" s="194"/>
      <c r="Z25" s="194"/>
      <c r="AA25" s="314"/>
      <c r="AB25" s="314"/>
      <c r="AD25" s="22"/>
    </row>
    <row r="26" spans="2:37" ht="18.95" customHeight="1" x14ac:dyDescent="0.15">
      <c r="B26" s="339"/>
      <c r="C26" s="339"/>
      <c r="D26" s="306" t="s">
        <v>157</v>
      </c>
      <c r="E26" s="313"/>
      <c r="F26" s="402" t="s">
        <v>585</v>
      </c>
      <c r="G26" s="403"/>
      <c r="H26" s="339"/>
      <c r="I26" s="308"/>
      <c r="J26" s="310"/>
      <c r="K26" s="308"/>
      <c r="L26" s="310"/>
      <c r="M26" s="308"/>
      <c r="N26" s="309"/>
      <c r="O26" s="309"/>
      <c r="P26" s="310"/>
      <c r="Q26" s="308"/>
      <c r="R26" s="310"/>
      <c r="S26" s="328"/>
      <c r="T26" s="329"/>
      <c r="U26" s="306"/>
      <c r="V26" s="313"/>
      <c r="W26" s="307"/>
      <c r="X26" s="194"/>
      <c r="Y26" s="194"/>
      <c r="Z26" s="194"/>
      <c r="AA26" s="314"/>
      <c r="AB26" s="314"/>
      <c r="AD26" s="22"/>
    </row>
    <row r="27" spans="2:37" ht="18.95" customHeight="1" x14ac:dyDescent="0.15">
      <c r="B27" s="133"/>
      <c r="C27" s="390"/>
      <c r="D27" s="306" t="s">
        <v>158</v>
      </c>
      <c r="E27" s="313"/>
      <c r="F27" s="402" t="s">
        <v>585</v>
      </c>
      <c r="G27" s="403"/>
      <c r="H27" s="390"/>
      <c r="I27" s="308"/>
      <c r="J27" s="310"/>
      <c r="K27" s="308"/>
      <c r="L27" s="310"/>
      <c r="M27" s="308"/>
      <c r="N27" s="309"/>
      <c r="O27" s="309"/>
      <c r="P27" s="310"/>
      <c r="Q27" s="308"/>
      <c r="R27" s="310"/>
      <c r="S27" s="326" t="s">
        <v>159</v>
      </c>
      <c r="T27" s="327"/>
      <c r="U27" s="306" t="s">
        <v>160</v>
      </c>
      <c r="V27" s="313"/>
      <c r="W27" s="307"/>
      <c r="X27" s="194"/>
      <c r="Y27" s="194"/>
      <c r="Z27" s="194"/>
      <c r="AA27" s="314"/>
      <c r="AB27" s="314"/>
      <c r="AD27" s="22"/>
    </row>
    <row r="28" spans="2:37" ht="18.95" customHeight="1" x14ac:dyDescent="0.15">
      <c r="B28" s="131" t="s">
        <v>161</v>
      </c>
      <c r="C28" s="134"/>
      <c r="D28" s="132"/>
      <c r="E28" s="308" t="s">
        <v>428</v>
      </c>
      <c r="F28" s="309"/>
      <c r="G28" s="309"/>
      <c r="H28" s="309"/>
      <c r="I28" s="309"/>
      <c r="J28" s="309"/>
      <c r="K28" s="404"/>
      <c r="L28" s="405"/>
      <c r="M28" s="405"/>
      <c r="N28" s="405"/>
      <c r="O28" s="405"/>
      <c r="P28" s="405"/>
      <c r="Q28" s="405"/>
      <c r="R28" s="406"/>
      <c r="S28" s="328"/>
      <c r="T28" s="329"/>
      <c r="U28" s="306" t="s">
        <v>162</v>
      </c>
      <c r="V28" s="313"/>
      <c r="W28" s="307"/>
      <c r="X28" s="194"/>
      <c r="Y28" s="194"/>
      <c r="Z28" s="194"/>
      <c r="AA28" s="314"/>
      <c r="AB28" s="314"/>
      <c r="AD28" s="22"/>
    </row>
    <row r="29" spans="2:37" ht="15" customHeight="1" x14ac:dyDescent="0.15">
      <c r="B29" s="135"/>
      <c r="C29" s="135" t="s">
        <v>163</v>
      </c>
      <c r="D29" s="135"/>
      <c r="E29" s="135"/>
      <c r="F29" s="135"/>
      <c r="G29" s="135"/>
      <c r="H29" s="135"/>
      <c r="I29" s="135"/>
      <c r="J29" s="135"/>
      <c r="K29" s="135"/>
      <c r="L29" s="135"/>
      <c r="M29" s="135"/>
      <c r="N29" s="135"/>
      <c r="O29" s="135"/>
      <c r="P29" s="135"/>
      <c r="Q29" s="135"/>
      <c r="R29" s="135"/>
      <c r="S29" s="135"/>
      <c r="T29" s="135"/>
      <c r="U29" s="135"/>
      <c r="V29" s="135"/>
      <c r="W29" s="136"/>
      <c r="X29" s="136"/>
      <c r="Y29" s="136"/>
      <c r="Z29" s="135"/>
      <c r="AA29" s="135"/>
      <c r="AB29" s="135"/>
    </row>
    <row r="31" spans="2:37" s="1" customFormat="1" ht="18" customHeight="1" x14ac:dyDescent="0.15">
      <c r="J31" s="215"/>
      <c r="W31" s="5"/>
      <c r="X31" s="5"/>
      <c r="Y31" s="5"/>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2"/>
  <dataValidations count="4">
    <dataValidation type="list" allowBlank="1" showInputMessage="1" showErrorMessage="1" sqref="AJ13:AJ17" xr:uid="{00000000-0002-0000-0300-000000000000}">
      <formula1>個数</formula1>
    </dataValidation>
    <dataValidation type="list" allowBlank="1" showInputMessage="1" showErrorMessage="1" sqref="AM13:AM16" xr:uid="{00000000-0002-0000-0300-000001000000}">
      <formula1>更新年次</formula1>
    </dataValidation>
    <dataValidation allowBlank="1" showInputMessage="1" showErrorMessage="1" prompt="緯度を小数点以下５桁まで入力する。" sqref="E7:G7 E9:G9" xr:uid="{00000000-0002-0000-0300-000002000000}"/>
    <dataValidation allowBlank="1" showInputMessage="1" showErrorMessage="1" prompt="経度を小数点以下５桁まで入力する。" sqref="E8:G8 E10:G10" xr:uid="{00000000-0002-0000-0300-000003000000}"/>
  </dataValidations>
  <printOptions horizontalCentered="1" verticalCentered="1"/>
  <pageMargins left="0.23622047244094488" right="0.23622047244094488" top="0.74803149606299213" bottom="0.74803149606299213" header="0.31496062992125984" footer="0.31496062992125984"/>
  <pageSetup paperSize="9" scale="96" fitToWidth="0" orientation="landscape" horizontalDpi="200" verticalDpi="200"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4000000}">
          <x14:formula1>
            <xm:f>'(参考)リスト'!$B$6:$B$12</xm:f>
          </x14:formula1>
          <xm:sqref>X6:AB6</xm:sqref>
        </x14:dataValidation>
        <x14:dataValidation type="list" allowBlank="1" showInputMessage="1" showErrorMessage="1" xr:uid="{00000000-0002-0000-0300-000005000000}">
          <x14:formula1>
            <xm:f>'(参考)リスト'!$E$6:$E$10</xm:f>
          </x14:formula1>
          <xm:sqref>Z3:AB3</xm:sqref>
        </x14:dataValidation>
        <x14:dataValidation type="list" allowBlank="1" showInputMessage="1" showErrorMessage="1" xr:uid="{00000000-0002-0000-0300-000006000000}">
          <x14:formula1>
            <xm:f>'(参考)リスト'!$F$6:$F$7</xm:f>
          </x14:formula1>
          <xm:sqref>Z4:AB4</xm:sqref>
        </x14:dataValidation>
        <x14:dataValidation type="list" allowBlank="1" showInputMessage="1" showErrorMessage="1" xr:uid="{00000000-0002-0000-0300-000007000000}">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AN49"/>
  <sheetViews>
    <sheetView showGridLines="0" view="pageBreakPreview" zoomScaleNormal="55" zoomScaleSheetLayoutView="100" workbookViewId="0">
      <selection activeCell="O6" sqref="O6:AD6"/>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489" t="s">
        <v>164</v>
      </c>
      <c r="C3" s="489"/>
      <c r="D3" s="489"/>
      <c r="E3" s="489"/>
      <c r="F3" s="489"/>
      <c r="G3" s="489"/>
      <c r="H3" s="489"/>
      <c r="I3" s="489"/>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c r="AJ3" s="489"/>
      <c r="AK3" s="489"/>
      <c r="AL3" s="489"/>
      <c r="AM3" s="489"/>
      <c r="AN3" s="489"/>
    </row>
    <row r="4" spans="2:40" ht="20.100000000000001" customHeight="1" x14ac:dyDescent="0.15">
      <c r="B4" s="490" t="s">
        <v>60</v>
      </c>
      <c r="C4" s="490"/>
      <c r="D4" s="490"/>
      <c r="E4" s="491" t="s">
        <v>684</v>
      </c>
      <c r="F4" s="492"/>
      <c r="G4" s="492"/>
      <c r="H4" s="492"/>
      <c r="I4" s="493"/>
      <c r="J4" s="494" t="s">
        <v>61</v>
      </c>
      <c r="K4" s="494"/>
      <c r="L4" s="494"/>
      <c r="M4" s="495" t="s">
        <v>686</v>
      </c>
      <c r="N4" s="496"/>
      <c r="O4" s="496"/>
      <c r="P4" s="496"/>
      <c r="Q4" s="496"/>
      <c r="R4" s="497"/>
      <c r="S4" s="502" t="s">
        <v>1032</v>
      </c>
      <c r="T4" s="502"/>
      <c r="U4" s="502"/>
      <c r="V4" s="502"/>
      <c r="W4" s="502"/>
      <c r="X4" s="502"/>
      <c r="Y4" s="504" t="s">
        <v>874</v>
      </c>
      <c r="Z4" s="505"/>
      <c r="AA4" s="505"/>
      <c r="AB4" s="505"/>
      <c r="AC4" s="505"/>
      <c r="AD4" s="506"/>
      <c r="AE4" s="475" t="s">
        <v>69</v>
      </c>
      <c r="AF4" s="475"/>
      <c r="AG4" s="475"/>
      <c r="AH4" s="475"/>
      <c r="AI4" s="503">
        <v>46080</v>
      </c>
      <c r="AJ4" s="503"/>
      <c r="AK4" s="503"/>
      <c r="AL4" s="503"/>
      <c r="AM4" s="503"/>
      <c r="AN4" s="503"/>
    </row>
    <row r="5" spans="2:40" ht="20.100000000000001" customHeight="1" x14ac:dyDescent="0.15">
      <c r="B5" s="498" t="s">
        <v>165</v>
      </c>
      <c r="C5" s="498"/>
      <c r="D5" s="498"/>
      <c r="E5" s="499" t="s">
        <v>685</v>
      </c>
      <c r="F5" s="500"/>
      <c r="G5" s="500"/>
      <c r="H5" s="500"/>
      <c r="I5" s="501"/>
      <c r="J5" s="451" t="s">
        <v>166</v>
      </c>
      <c r="K5" s="451"/>
      <c r="L5" s="451"/>
      <c r="M5" s="495" t="s">
        <v>687</v>
      </c>
      <c r="N5" s="496"/>
      <c r="O5" s="496"/>
      <c r="P5" s="496"/>
      <c r="Q5" s="496"/>
      <c r="R5" s="497"/>
      <c r="S5" s="502"/>
      <c r="T5" s="502"/>
      <c r="U5" s="502"/>
      <c r="V5" s="502"/>
      <c r="W5" s="502"/>
      <c r="X5" s="502"/>
      <c r="Y5" s="507"/>
      <c r="Z5" s="508"/>
      <c r="AA5" s="508"/>
      <c r="AB5" s="508"/>
      <c r="AC5" s="508"/>
      <c r="AD5" s="509"/>
      <c r="AE5" s="475"/>
      <c r="AF5" s="475"/>
      <c r="AG5" s="475"/>
      <c r="AH5" s="475"/>
      <c r="AI5" s="503"/>
      <c r="AJ5" s="503"/>
      <c r="AK5" s="503"/>
      <c r="AL5" s="503"/>
      <c r="AM5" s="503"/>
      <c r="AN5" s="503"/>
    </row>
    <row r="6" spans="2:40" ht="13.5" customHeight="1" x14ac:dyDescent="0.15">
      <c r="B6" s="478" t="s">
        <v>167</v>
      </c>
      <c r="C6" s="478" t="s">
        <v>168</v>
      </c>
      <c r="D6" s="452" t="s">
        <v>169</v>
      </c>
      <c r="E6" s="453"/>
      <c r="F6" s="456" t="s">
        <v>170</v>
      </c>
      <c r="G6" s="457"/>
      <c r="H6" s="457"/>
      <c r="I6" s="457"/>
      <c r="J6" s="458"/>
      <c r="K6" s="462" t="s">
        <v>171</v>
      </c>
      <c r="L6" s="463"/>
      <c r="M6" s="463"/>
      <c r="N6" s="464"/>
      <c r="O6" s="436" t="s">
        <v>172</v>
      </c>
      <c r="P6" s="437"/>
      <c r="Q6" s="437"/>
      <c r="R6" s="437"/>
      <c r="S6" s="432"/>
      <c r="T6" s="432"/>
      <c r="U6" s="432"/>
      <c r="V6" s="432"/>
      <c r="W6" s="432"/>
      <c r="X6" s="432"/>
      <c r="Y6" s="432"/>
      <c r="Z6" s="432"/>
      <c r="AA6" s="432"/>
      <c r="AB6" s="432"/>
      <c r="AC6" s="432"/>
      <c r="AD6" s="433"/>
      <c r="AE6" s="469" t="s">
        <v>173</v>
      </c>
      <c r="AF6" s="470"/>
      <c r="AG6" s="470"/>
      <c r="AH6" s="470"/>
      <c r="AI6" s="470"/>
      <c r="AJ6" s="471"/>
      <c r="AK6" s="432" t="s">
        <v>174</v>
      </c>
      <c r="AL6" s="432"/>
      <c r="AM6" s="432"/>
      <c r="AN6" s="433"/>
    </row>
    <row r="7" spans="2:40" ht="13.5" customHeight="1" x14ac:dyDescent="0.15">
      <c r="B7" s="478"/>
      <c r="C7" s="479"/>
      <c r="D7" s="454"/>
      <c r="E7" s="455"/>
      <c r="F7" s="459"/>
      <c r="G7" s="460"/>
      <c r="H7" s="460"/>
      <c r="I7" s="460"/>
      <c r="J7" s="461"/>
      <c r="K7" s="465"/>
      <c r="L7" s="466"/>
      <c r="M7" s="467"/>
      <c r="N7" s="468"/>
      <c r="O7" s="475" t="s">
        <v>175</v>
      </c>
      <c r="P7" s="475"/>
      <c r="Q7" s="475"/>
      <c r="R7" s="81" t="s">
        <v>176</v>
      </c>
      <c r="S7" s="475" t="s">
        <v>177</v>
      </c>
      <c r="T7" s="475"/>
      <c r="U7" s="475" t="s">
        <v>178</v>
      </c>
      <c r="V7" s="475"/>
      <c r="W7" s="475"/>
      <c r="X7" s="475"/>
      <c r="Y7" s="440" t="s">
        <v>179</v>
      </c>
      <c r="Z7" s="441"/>
      <c r="AA7" s="441"/>
      <c r="AB7" s="442"/>
      <c r="AC7" s="423" t="s">
        <v>180</v>
      </c>
      <c r="AD7" s="424"/>
      <c r="AE7" s="472"/>
      <c r="AF7" s="473"/>
      <c r="AG7" s="473"/>
      <c r="AH7" s="473"/>
      <c r="AI7" s="473"/>
      <c r="AJ7" s="474"/>
      <c r="AK7" s="432"/>
      <c r="AL7" s="432"/>
      <c r="AM7" s="432"/>
      <c r="AN7" s="433"/>
    </row>
    <row r="8" spans="2:40" ht="13.5" customHeight="1" x14ac:dyDescent="0.15">
      <c r="B8" s="451"/>
      <c r="C8" s="480"/>
      <c r="D8" s="15" t="s">
        <v>181</v>
      </c>
      <c r="E8" s="14" t="s">
        <v>182</v>
      </c>
      <c r="F8" s="451" t="s">
        <v>183</v>
      </c>
      <c r="G8" s="451"/>
      <c r="H8" s="451"/>
      <c r="I8" s="476" t="s">
        <v>184</v>
      </c>
      <c r="J8" s="476" t="s">
        <v>185</v>
      </c>
      <c r="K8" s="476" t="s">
        <v>186</v>
      </c>
      <c r="L8" s="487" t="s">
        <v>187</v>
      </c>
      <c r="M8" s="423" t="s">
        <v>180</v>
      </c>
      <c r="N8" s="481"/>
      <c r="O8" s="449" t="s">
        <v>188</v>
      </c>
      <c r="P8" s="449" t="s">
        <v>189</v>
      </c>
      <c r="Q8" s="449" t="s">
        <v>190</v>
      </c>
      <c r="R8" s="449" t="s">
        <v>191</v>
      </c>
      <c r="S8" s="447" t="s">
        <v>192</v>
      </c>
      <c r="T8" s="447" t="s">
        <v>193</v>
      </c>
      <c r="U8" s="447" t="s">
        <v>194</v>
      </c>
      <c r="V8" s="449" t="s">
        <v>195</v>
      </c>
      <c r="W8" s="447" t="s">
        <v>196</v>
      </c>
      <c r="X8" s="447" t="s">
        <v>197</v>
      </c>
      <c r="Y8" s="449" t="s">
        <v>198</v>
      </c>
      <c r="Z8" s="449">
        <v>6</v>
      </c>
      <c r="AA8" s="449" t="s">
        <v>200</v>
      </c>
      <c r="AB8" s="447" t="s">
        <v>201</v>
      </c>
      <c r="AC8" s="438"/>
      <c r="AD8" s="439"/>
      <c r="AE8" s="483" t="s">
        <v>202</v>
      </c>
      <c r="AF8" s="485" t="s">
        <v>203</v>
      </c>
      <c r="AG8" s="485" t="s">
        <v>204</v>
      </c>
      <c r="AH8" s="445" t="s">
        <v>205</v>
      </c>
      <c r="AI8" s="423" t="s">
        <v>180</v>
      </c>
      <c r="AJ8" s="424"/>
      <c r="AK8" s="432"/>
      <c r="AL8" s="432"/>
      <c r="AM8" s="432"/>
      <c r="AN8" s="433"/>
    </row>
    <row r="9" spans="2:40" x14ac:dyDescent="0.15">
      <c r="B9" s="451"/>
      <c r="C9" s="20" t="s">
        <v>206</v>
      </c>
      <c r="D9" s="13" t="s">
        <v>206</v>
      </c>
      <c r="E9" s="13" t="s">
        <v>206</v>
      </c>
      <c r="F9" s="451"/>
      <c r="G9" s="451"/>
      <c r="H9" s="451"/>
      <c r="I9" s="477"/>
      <c r="J9" s="477"/>
      <c r="K9" s="477"/>
      <c r="L9" s="488"/>
      <c r="M9" s="482"/>
      <c r="N9" s="435"/>
      <c r="O9" s="450"/>
      <c r="P9" s="450"/>
      <c r="Q9" s="450"/>
      <c r="R9" s="450"/>
      <c r="S9" s="448"/>
      <c r="T9" s="448"/>
      <c r="U9" s="448"/>
      <c r="V9" s="450"/>
      <c r="W9" s="448"/>
      <c r="X9" s="448"/>
      <c r="Y9" s="450"/>
      <c r="Z9" s="450"/>
      <c r="AA9" s="450"/>
      <c r="AB9" s="448"/>
      <c r="AC9" s="425"/>
      <c r="AD9" s="426"/>
      <c r="AE9" s="484"/>
      <c r="AF9" s="486"/>
      <c r="AG9" s="486"/>
      <c r="AH9" s="446"/>
      <c r="AI9" s="425"/>
      <c r="AJ9" s="426"/>
      <c r="AK9" s="434"/>
      <c r="AL9" s="434"/>
      <c r="AM9" s="434"/>
      <c r="AN9" s="435"/>
    </row>
    <row r="10" spans="2:40" ht="13.5" customHeight="1" x14ac:dyDescent="0.15">
      <c r="B10" s="218" t="s">
        <v>563</v>
      </c>
      <c r="C10" s="82">
        <v>0</v>
      </c>
      <c r="D10" s="82">
        <v>0</v>
      </c>
      <c r="E10" s="82">
        <v>0</v>
      </c>
      <c r="F10" s="443" t="s">
        <v>565</v>
      </c>
      <c r="G10" s="417"/>
      <c r="H10" s="417"/>
      <c r="I10" s="219"/>
      <c r="J10" s="65"/>
      <c r="K10" s="219"/>
      <c r="L10" s="64"/>
      <c r="M10" s="427"/>
      <c r="N10" s="420"/>
      <c r="O10" s="219"/>
      <c r="P10" s="64"/>
      <c r="Q10" s="64"/>
      <c r="R10" s="64"/>
      <c r="S10" s="64"/>
      <c r="T10" s="64"/>
      <c r="U10" s="64"/>
      <c r="V10" s="64"/>
      <c r="W10" s="64"/>
      <c r="X10" s="64"/>
      <c r="Y10" s="64"/>
      <c r="Z10" s="64"/>
      <c r="AA10" s="49"/>
      <c r="AB10" s="50"/>
      <c r="AC10" s="421"/>
      <c r="AD10" s="422"/>
      <c r="AE10" s="64"/>
      <c r="AF10" s="64"/>
      <c r="AG10" s="64"/>
      <c r="AH10" s="64"/>
      <c r="AI10" s="416"/>
      <c r="AJ10" s="417"/>
      <c r="AK10" s="429"/>
      <c r="AL10" s="430"/>
      <c r="AM10" s="430"/>
      <c r="AN10" s="431"/>
    </row>
    <row r="11" spans="2:40" ht="13.5" customHeight="1" x14ac:dyDescent="0.15">
      <c r="B11" s="218" t="s">
        <v>566</v>
      </c>
      <c r="C11" s="82">
        <v>1.3</v>
      </c>
      <c r="D11" s="82">
        <v>0</v>
      </c>
      <c r="E11" s="82">
        <f>C11+D11</f>
        <v>1.3</v>
      </c>
      <c r="F11" s="416"/>
      <c r="G11" s="417"/>
      <c r="H11" s="417"/>
      <c r="I11" s="219"/>
      <c r="J11" s="65"/>
      <c r="K11" s="219"/>
      <c r="L11" s="64"/>
      <c r="M11" s="427"/>
      <c r="N11" s="420"/>
      <c r="O11" s="219"/>
      <c r="P11" s="64"/>
      <c r="Q11" s="64"/>
      <c r="R11" s="64"/>
      <c r="S11" s="64"/>
      <c r="T11" s="64"/>
      <c r="U11" s="64"/>
      <c r="V11" s="64"/>
      <c r="W11" s="64"/>
      <c r="X11" s="64"/>
      <c r="Y11" s="64"/>
      <c r="Z11" s="64"/>
      <c r="AA11" s="49"/>
      <c r="AB11" s="50"/>
      <c r="AC11" s="421"/>
      <c r="AD11" s="422"/>
      <c r="AE11" s="64"/>
      <c r="AF11" s="64"/>
      <c r="AG11" s="64"/>
      <c r="AH11" s="219"/>
      <c r="AI11" s="416"/>
      <c r="AJ11" s="417"/>
      <c r="AK11" s="429"/>
      <c r="AL11" s="430"/>
      <c r="AM11" s="430"/>
      <c r="AN11" s="431"/>
    </row>
    <row r="12" spans="2:40" ht="13.5" customHeight="1" x14ac:dyDescent="0.15">
      <c r="B12" s="83">
        <v>2</v>
      </c>
      <c r="C12" s="82">
        <v>10.5</v>
      </c>
      <c r="D12" s="82">
        <f>E11</f>
        <v>1.3</v>
      </c>
      <c r="E12" s="82">
        <f>C12+D12</f>
        <v>11.8</v>
      </c>
      <c r="F12" s="416"/>
      <c r="G12" s="417"/>
      <c r="H12" s="417"/>
      <c r="I12" s="219"/>
      <c r="J12" s="65"/>
      <c r="K12" s="219" t="s">
        <v>568</v>
      </c>
      <c r="L12" s="64" t="s">
        <v>568</v>
      </c>
      <c r="M12" s="427"/>
      <c r="N12" s="420"/>
      <c r="O12" s="64" t="s">
        <v>570</v>
      </c>
      <c r="P12" s="64" t="s">
        <v>570</v>
      </c>
      <c r="Q12" s="64"/>
      <c r="R12" s="64"/>
      <c r="S12" s="64"/>
      <c r="T12" s="64"/>
      <c r="U12" s="64" t="s">
        <v>568</v>
      </c>
      <c r="V12" s="64"/>
      <c r="W12" s="64"/>
      <c r="X12" s="64"/>
      <c r="Y12" s="64"/>
      <c r="Z12" s="64"/>
      <c r="AA12" s="49"/>
      <c r="AB12" s="50"/>
      <c r="AC12" s="421"/>
      <c r="AD12" s="422"/>
      <c r="AE12" s="64"/>
      <c r="AF12" s="219"/>
      <c r="AG12" s="219"/>
      <c r="AH12" s="64"/>
      <c r="AI12" s="416"/>
      <c r="AJ12" s="417"/>
      <c r="AK12" s="429"/>
      <c r="AL12" s="430"/>
      <c r="AM12" s="430"/>
      <c r="AN12" s="431"/>
    </row>
    <row r="13" spans="2:40" ht="13.5" customHeight="1" x14ac:dyDescent="0.15">
      <c r="B13" s="83">
        <v>3</v>
      </c>
      <c r="C13" s="82">
        <v>10.199999999999999</v>
      </c>
      <c r="D13" s="82">
        <f>E12</f>
        <v>11.8</v>
      </c>
      <c r="E13" s="82">
        <f t="shared" ref="E13:E45" si="0">C13+D13</f>
        <v>22</v>
      </c>
      <c r="F13" s="416"/>
      <c r="G13" s="417"/>
      <c r="H13" s="417"/>
      <c r="I13" s="219"/>
      <c r="J13" s="65"/>
      <c r="K13" s="219" t="s">
        <v>568</v>
      </c>
      <c r="L13" s="64" t="s">
        <v>567</v>
      </c>
      <c r="M13" s="427"/>
      <c r="N13" s="420"/>
      <c r="O13" s="64"/>
      <c r="P13" s="64"/>
      <c r="Q13" s="64"/>
      <c r="R13" s="64"/>
      <c r="S13" s="64"/>
      <c r="T13" s="64"/>
      <c r="U13" s="64"/>
      <c r="V13" s="64"/>
      <c r="W13" s="64"/>
      <c r="X13" s="64"/>
      <c r="Y13" s="64"/>
      <c r="Z13" s="64"/>
      <c r="AA13" s="49"/>
      <c r="AB13" s="50"/>
      <c r="AC13" s="421"/>
      <c r="AD13" s="422"/>
      <c r="AE13" s="219"/>
      <c r="AF13" s="64"/>
      <c r="AG13" s="64"/>
      <c r="AH13" s="64"/>
      <c r="AI13" s="427"/>
      <c r="AJ13" s="428"/>
      <c r="AK13" s="418"/>
      <c r="AL13" s="419"/>
      <c r="AM13" s="419"/>
      <c r="AN13" s="420"/>
    </row>
    <row r="14" spans="2:40" ht="13.5" customHeight="1" x14ac:dyDescent="0.15">
      <c r="B14" s="83">
        <v>4</v>
      </c>
      <c r="C14" s="82">
        <v>10.3</v>
      </c>
      <c r="D14" s="82">
        <f t="shared" ref="D14:D45" si="1">E13</f>
        <v>22</v>
      </c>
      <c r="E14" s="82">
        <f t="shared" si="0"/>
        <v>32.299999999999997</v>
      </c>
      <c r="F14" s="416"/>
      <c r="G14" s="417"/>
      <c r="H14" s="417"/>
      <c r="I14" s="219"/>
      <c r="J14" s="65"/>
      <c r="K14" s="219"/>
      <c r="L14" s="64" t="s">
        <v>568</v>
      </c>
      <c r="M14" s="427"/>
      <c r="N14" s="420"/>
      <c r="O14" s="64"/>
      <c r="P14" s="64"/>
      <c r="Q14" s="64"/>
      <c r="R14" s="64"/>
      <c r="S14" s="64"/>
      <c r="T14" s="64"/>
      <c r="U14" s="64" t="s">
        <v>568</v>
      </c>
      <c r="V14" s="64"/>
      <c r="W14" s="64"/>
      <c r="X14" s="64"/>
      <c r="Y14" s="64"/>
      <c r="Z14" s="64"/>
      <c r="AA14" s="49"/>
      <c r="AB14" s="50"/>
      <c r="AC14" s="421"/>
      <c r="AD14" s="422"/>
      <c r="AE14" s="64"/>
      <c r="AF14" s="64"/>
      <c r="AG14" s="49"/>
      <c r="AH14" s="50"/>
      <c r="AI14" s="416"/>
      <c r="AJ14" s="417"/>
      <c r="AK14" s="418"/>
      <c r="AL14" s="419"/>
      <c r="AM14" s="419"/>
      <c r="AN14" s="420"/>
    </row>
    <row r="15" spans="2:40" ht="13.5" customHeight="1" x14ac:dyDescent="0.15">
      <c r="B15" s="83">
        <v>5</v>
      </c>
      <c r="C15" s="82">
        <v>10.4</v>
      </c>
      <c r="D15" s="82">
        <f t="shared" si="1"/>
        <v>32.299999999999997</v>
      </c>
      <c r="E15" s="82">
        <f t="shared" si="0"/>
        <v>42.699999999999996</v>
      </c>
      <c r="F15" s="416"/>
      <c r="G15" s="417"/>
      <c r="H15" s="417"/>
      <c r="I15" s="219"/>
      <c r="J15" s="65"/>
      <c r="K15" s="219" t="s">
        <v>568</v>
      </c>
      <c r="L15" s="64"/>
      <c r="M15" s="427"/>
      <c r="N15" s="420"/>
      <c r="O15" s="64"/>
      <c r="P15" s="64"/>
      <c r="Q15" s="64"/>
      <c r="R15" s="64"/>
      <c r="S15" s="64"/>
      <c r="T15" s="64"/>
      <c r="U15" s="64"/>
      <c r="V15" s="64"/>
      <c r="W15" s="64"/>
      <c r="X15" s="64"/>
      <c r="Y15" s="64"/>
      <c r="Z15" s="64"/>
      <c r="AA15" s="49"/>
      <c r="AB15" s="50"/>
      <c r="AC15" s="421"/>
      <c r="AD15" s="422"/>
      <c r="AE15" s="64"/>
      <c r="AF15" s="64"/>
      <c r="AG15" s="49"/>
      <c r="AH15" s="50"/>
      <c r="AI15" s="416"/>
      <c r="AJ15" s="417"/>
      <c r="AK15" s="418"/>
      <c r="AL15" s="419"/>
      <c r="AM15" s="419"/>
      <c r="AN15" s="420"/>
    </row>
    <row r="16" spans="2:40" ht="13.5" customHeight="1" x14ac:dyDescent="0.15">
      <c r="B16" s="83">
        <v>6</v>
      </c>
      <c r="C16" s="82">
        <v>10</v>
      </c>
      <c r="D16" s="82">
        <f t="shared" si="1"/>
        <v>42.699999999999996</v>
      </c>
      <c r="E16" s="82">
        <f t="shared" si="0"/>
        <v>52.699999999999996</v>
      </c>
      <c r="F16" s="416"/>
      <c r="G16" s="417"/>
      <c r="H16" s="417"/>
      <c r="I16" s="219"/>
      <c r="J16" s="65"/>
      <c r="K16" s="219" t="s">
        <v>568</v>
      </c>
      <c r="L16" s="64" t="s">
        <v>568</v>
      </c>
      <c r="M16" s="427"/>
      <c r="N16" s="420"/>
      <c r="O16" s="64" t="s">
        <v>571</v>
      </c>
      <c r="P16" s="64" t="s">
        <v>571</v>
      </c>
      <c r="Q16" s="64"/>
      <c r="R16" s="64"/>
      <c r="S16" s="64"/>
      <c r="T16" s="64"/>
      <c r="U16" s="64"/>
      <c r="V16" s="64"/>
      <c r="W16" s="64"/>
      <c r="X16" s="64"/>
      <c r="Y16" s="64"/>
      <c r="Z16" s="64"/>
      <c r="AA16" s="49"/>
      <c r="AB16" s="50"/>
      <c r="AC16" s="421"/>
      <c r="AD16" s="422"/>
      <c r="AE16" s="64"/>
      <c r="AF16" s="64"/>
      <c r="AG16" s="49"/>
      <c r="AH16" s="50"/>
      <c r="AI16" s="416"/>
      <c r="AJ16" s="417"/>
      <c r="AK16" s="418"/>
      <c r="AL16" s="419"/>
      <c r="AM16" s="419"/>
      <c r="AN16" s="420"/>
    </row>
    <row r="17" spans="2:40" ht="13.5" customHeight="1" x14ac:dyDescent="0.15">
      <c r="B17" s="83">
        <v>7</v>
      </c>
      <c r="C17" s="82">
        <v>10.199999999999999</v>
      </c>
      <c r="D17" s="82">
        <f t="shared" si="1"/>
        <v>52.699999999999996</v>
      </c>
      <c r="E17" s="82">
        <f t="shared" si="0"/>
        <v>62.899999999999991</v>
      </c>
      <c r="F17" s="416"/>
      <c r="G17" s="417"/>
      <c r="H17" s="417"/>
      <c r="I17" s="219"/>
      <c r="J17" s="65"/>
      <c r="K17" s="219" t="s">
        <v>568</v>
      </c>
      <c r="L17" s="64"/>
      <c r="M17" s="427"/>
      <c r="N17" s="420"/>
      <c r="O17" s="64"/>
      <c r="P17" s="64"/>
      <c r="Q17" s="64"/>
      <c r="R17" s="64"/>
      <c r="S17" s="64"/>
      <c r="T17" s="64"/>
      <c r="U17" s="64" t="s">
        <v>568</v>
      </c>
      <c r="V17" s="64"/>
      <c r="W17" s="64"/>
      <c r="X17" s="64"/>
      <c r="Y17" s="64"/>
      <c r="Z17" s="64"/>
      <c r="AA17" s="49"/>
      <c r="AB17" s="50"/>
      <c r="AC17" s="421"/>
      <c r="AD17" s="422"/>
      <c r="AE17" s="64"/>
      <c r="AF17" s="64"/>
      <c r="AG17" s="49"/>
      <c r="AH17" s="50"/>
      <c r="AI17" s="416"/>
      <c r="AJ17" s="417"/>
      <c r="AK17" s="418"/>
      <c r="AL17" s="419"/>
      <c r="AM17" s="419"/>
      <c r="AN17" s="420"/>
    </row>
    <row r="18" spans="2:40" ht="13.5" customHeight="1" x14ac:dyDescent="0.15">
      <c r="B18" s="83">
        <v>8</v>
      </c>
      <c r="C18" s="82">
        <v>10.3</v>
      </c>
      <c r="D18" s="82">
        <f t="shared" si="1"/>
        <v>62.899999999999991</v>
      </c>
      <c r="E18" s="223">
        <f t="shared" si="0"/>
        <v>73.199999999999989</v>
      </c>
      <c r="F18" s="444"/>
      <c r="G18" s="417"/>
      <c r="H18" s="417"/>
      <c r="I18" s="219"/>
      <c r="J18" s="65"/>
      <c r="K18" s="219" t="s">
        <v>568</v>
      </c>
      <c r="L18" s="64"/>
      <c r="M18" s="427"/>
      <c r="N18" s="420"/>
      <c r="O18" s="64"/>
      <c r="P18" s="64"/>
      <c r="Q18" s="64"/>
      <c r="R18" s="64"/>
      <c r="S18" s="64"/>
      <c r="T18" s="64"/>
      <c r="U18" s="64"/>
      <c r="V18" s="64"/>
      <c r="W18" s="64"/>
      <c r="X18" s="64"/>
      <c r="Y18" s="64"/>
      <c r="Z18" s="64"/>
      <c r="AA18" s="49"/>
      <c r="AB18" s="50"/>
      <c r="AC18" s="421"/>
      <c r="AD18" s="422"/>
      <c r="AE18" s="64"/>
      <c r="AF18" s="64"/>
      <c r="AG18" s="49"/>
      <c r="AH18" s="50"/>
      <c r="AI18" s="416"/>
      <c r="AJ18" s="417"/>
      <c r="AK18" s="418"/>
      <c r="AL18" s="419"/>
      <c r="AM18" s="419"/>
      <c r="AN18" s="420"/>
    </row>
    <row r="19" spans="2:40" ht="13.5" customHeight="1" x14ac:dyDescent="0.15">
      <c r="B19" s="83">
        <v>9</v>
      </c>
      <c r="C19" s="82">
        <v>10.3</v>
      </c>
      <c r="D19" s="82">
        <f t="shared" si="1"/>
        <v>73.199999999999989</v>
      </c>
      <c r="E19" s="82">
        <f t="shared" si="0"/>
        <v>83.499999999999986</v>
      </c>
      <c r="F19" s="416"/>
      <c r="G19" s="417"/>
      <c r="H19" s="417"/>
      <c r="I19" s="219"/>
      <c r="J19" s="65"/>
      <c r="K19" s="219" t="s">
        <v>568</v>
      </c>
      <c r="L19" s="64" t="s">
        <v>568</v>
      </c>
      <c r="M19" s="427"/>
      <c r="N19" s="420"/>
      <c r="O19" s="64"/>
      <c r="P19" s="64"/>
      <c r="Q19" s="64"/>
      <c r="R19" s="64"/>
      <c r="S19" s="64"/>
      <c r="T19" s="64"/>
      <c r="U19" s="64" t="s">
        <v>568</v>
      </c>
      <c r="V19" s="64"/>
      <c r="W19" s="64"/>
      <c r="X19" s="64"/>
      <c r="Y19" s="64"/>
      <c r="Z19" s="64"/>
      <c r="AA19" s="49"/>
      <c r="AB19" s="50"/>
      <c r="AC19" s="421"/>
      <c r="AD19" s="422"/>
      <c r="AE19" s="64"/>
      <c r="AF19" s="64"/>
      <c r="AG19" s="49"/>
      <c r="AH19" s="50"/>
      <c r="AI19" s="416"/>
      <c r="AJ19" s="417"/>
      <c r="AK19" s="418"/>
      <c r="AL19" s="419"/>
      <c r="AM19" s="419"/>
      <c r="AN19" s="420"/>
    </row>
    <row r="20" spans="2:40" ht="13.5" customHeight="1" x14ac:dyDescent="0.15">
      <c r="B20" s="83">
        <v>10</v>
      </c>
      <c r="C20" s="82">
        <v>10.4</v>
      </c>
      <c r="D20" s="82">
        <f t="shared" si="1"/>
        <v>83.499999999999986</v>
      </c>
      <c r="E20" s="82">
        <f t="shared" si="0"/>
        <v>93.899999999999991</v>
      </c>
      <c r="F20" s="416"/>
      <c r="G20" s="417"/>
      <c r="H20" s="417"/>
      <c r="I20" s="219"/>
      <c r="J20" s="65"/>
      <c r="K20" s="219" t="s">
        <v>568</v>
      </c>
      <c r="L20" s="64"/>
      <c r="M20" s="427"/>
      <c r="N20" s="420"/>
      <c r="O20" s="64"/>
      <c r="P20" s="64"/>
      <c r="Q20" s="64"/>
      <c r="R20" s="64"/>
      <c r="S20" s="64"/>
      <c r="T20" s="218"/>
      <c r="U20" s="218"/>
      <c r="V20" s="218"/>
      <c r="W20" s="64"/>
      <c r="X20" s="64"/>
      <c r="Y20" s="64"/>
      <c r="Z20" s="64"/>
      <c r="AA20" s="49"/>
      <c r="AB20" s="50"/>
      <c r="AC20" s="421"/>
      <c r="AD20" s="422"/>
      <c r="AE20" s="64"/>
      <c r="AF20" s="64"/>
      <c r="AG20" s="49"/>
      <c r="AH20" s="50"/>
      <c r="AI20" s="416"/>
      <c r="AJ20" s="417"/>
      <c r="AK20" s="418"/>
      <c r="AL20" s="419"/>
      <c r="AM20" s="419"/>
      <c r="AN20" s="420"/>
    </row>
    <row r="21" spans="2:40" ht="13.5" customHeight="1" x14ac:dyDescent="0.15">
      <c r="B21" s="83">
        <v>11</v>
      </c>
      <c r="C21" s="82">
        <v>10.3</v>
      </c>
      <c r="D21" s="82">
        <f t="shared" si="1"/>
        <v>93.899999999999991</v>
      </c>
      <c r="E21" s="82">
        <f t="shared" si="0"/>
        <v>104.19999999999999</v>
      </c>
      <c r="F21" s="416"/>
      <c r="G21" s="417"/>
      <c r="H21" s="417"/>
      <c r="I21" s="219"/>
      <c r="J21" s="65"/>
      <c r="K21" s="219" t="s">
        <v>568</v>
      </c>
      <c r="L21" s="64" t="s">
        <v>568</v>
      </c>
      <c r="M21" s="427"/>
      <c r="N21" s="420"/>
      <c r="O21" s="64"/>
      <c r="P21" s="64" t="s">
        <v>575</v>
      </c>
      <c r="Q21" s="64"/>
      <c r="R21" s="64"/>
      <c r="S21" s="64"/>
      <c r="T21" s="64"/>
      <c r="U21" s="64" t="s">
        <v>568</v>
      </c>
      <c r="V21" s="64"/>
      <c r="W21" s="64"/>
      <c r="X21" s="64"/>
      <c r="Y21" s="64"/>
      <c r="Z21" s="64"/>
      <c r="AA21" s="49"/>
      <c r="AB21" s="50"/>
      <c r="AC21" s="421"/>
      <c r="AD21" s="422"/>
      <c r="AE21" s="64"/>
      <c r="AF21" s="64"/>
      <c r="AG21" s="49"/>
      <c r="AH21" s="50"/>
      <c r="AI21" s="416"/>
      <c r="AJ21" s="417"/>
      <c r="AK21" s="418"/>
      <c r="AL21" s="419"/>
      <c r="AM21" s="419"/>
      <c r="AN21" s="420"/>
    </row>
    <row r="22" spans="2:40" ht="13.5" customHeight="1" x14ac:dyDescent="0.15">
      <c r="B22" s="83">
        <v>12</v>
      </c>
      <c r="C22" s="82">
        <v>10.3</v>
      </c>
      <c r="D22" s="82">
        <f t="shared" si="1"/>
        <v>104.19999999999999</v>
      </c>
      <c r="E22" s="82">
        <f t="shared" si="0"/>
        <v>114.49999999999999</v>
      </c>
      <c r="F22" s="416"/>
      <c r="G22" s="417"/>
      <c r="H22" s="417"/>
      <c r="I22" s="219"/>
      <c r="J22" s="65"/>
      <c r="K22" s="219" t="s">
        <v>568</v>
      </c>
      <c r="L22" s="64"/>
      <c r="M22" s="427"/>
      <c r="N22" s="420"/>
      <c r="O22" s="64"/>
      <c r="P22" s="64"/>
      <c r="Q22" s="64"/>
      <c r="R22" s="64"/>
      <c r="S22" s="64"/>
      <c r="T22" s="64"/>
      <c r="U22" s="64"/>
      <c r="V22" s="64"/>
      <c r="W22" s="64"/>
      <c r="X22" s="64"/>
      <c r="Y22" s="64"/>
      <c r="Z22" s="64"/>
      <c r="AA22" s="49"/>
      <c r="AB22" s="50"/>
      <c r="AC22" s="421"/>
      <c r="AD22" s="422"/>
      <c r="AE22" s="64"/>
      <c r="AF22" s="64"/>
      <c r="AG22" s="49"/>
      <c r="AH22" s="50"/>
      <c r="AI22" s="416"/>
      <c r="AJ22" s="417"/>
      <c r="AK22" s="418"/>
      <c r="AL22" s="419"/>
      <c r="AM22" s="419"/>
      <c r="AN22" s="420"/>
    </row>
    <row r="23" spans="2:40" ht="13.5" customHeight="1" x14ac:dyDescent="0.15">
      <c r="B23" s="83">
        <v>13</v>
      </c>
      <c r="C23" s="82">
        <v>10.3</v>
      </c>
      <c r="D23" s="82">
        <f t="shared" si="1"/>
        <v>114.49999999999999</v>
      </c>
      <c r="E23" s="82">
        <f t="shared" si="0"/>
        <v>124.79999999999998</v>
      </c>
      <c r="F23" s="416"/>
      <c r="G23" s="417"/>
      <c r="H23" s="417"/>
      <c r="I23" s="219"/>
      <c r="J23" s="65"/>
      <c r="K23" s="219" t="s">
        <v>568</v>
      </c>
      <c r="L23" s="64" t="s">
        <v>568</v>
      </c>
      <c r="M23" s="427"/>
      <c r="N23" s="420"/>
      <c r="O23" s="64"/>
      <c r="P23" s="64"/>
      <c r="Q23" s="64"/>
      <c r="R23" s="64"/>
      <c r="S23" s="64"/>
      <c r="T23" s="218"/>
      <c r="U23" s="219" t="s">
        <v>568</v>
      </c>
      <c r="V23" s="218"/>
      <c r="W23" s="218"/>
      <c r="X23" s="218"/>
      <c r="Y23" s="218"/>
      <c r="Z23" s="218"/>
      <c r="AA23" s="49"/>
      <c r="AB23" s="219"/>
      <c r="AC23" s="421"/>
      <c r="AD23" s="422"/>
      <c r="AE23" s="64"/>
      <c r="AF23" s="64"/>
      <c r="AG23" s="49"/>
      <c r="AH23" s="50"/>
      <c r="AI23" s="416"/>
      <c r="AJ23" s="417"/>
      <c r="AK23" s="418"/>
      <c r="AL23" s="419"/>
      <c r="AM23" s="419"/>
      <c r="AN23" s="420"/>
    </row>
    <row r="24" spans="2:40" ht="13.5" customHeight="1" x14ac:dyDescent="0.15">
      <c r="B24" s="83">
        <v>14</v>
      </c>
      <c r="C24" s="82">
        <v>10.1</v>
      </c>
      <c r="D24" s="82">
        <f t="shared" si="1"/>
        <v>124.79999999999998</v>
      </c>
      <c r="E24" s="82">
        <f t="shared" si="0"/>
        <v>134.89999999999998</v>
      </c>
      <c r="F24" s="443"/>
      <c r="G24" s="417"/>
      <c r="H24" s="417"/>
      <c r="I24" s="219"/>
      <c r="J24" s="65"/>
      <c r="K24" s="219" t="s">
        <v>568</v>
      </c>
      <c r="L24" s="64"/>
      <c r="M24" s="427"/>
      <c r="N24" s="420"/>
      <c r="O24" s="64"/>
      <c r="P24" s="64"/>
      <c r="Q24" s="64"/>
      <c r="R24" s="64"/>
      <c r="S24" s="64"/>
      <c r="T24" s="64"/>
      <c r="U24" s="64"/>
      <c r="V24" s="64"/>
      <c r="W24" s="64"/>
      <c r="X24" s="64"/>
      <c r="Y24" s="64"/>
      <c r="Z24" s="64"/>
      <c r="AA24" s="49"/>
      <c r="AB24" s="50"/>
      <c r="AC24" s="421"/>
      <c r="AD24" s="422"/>
      <c r="AE24" s="64"/>
      <c r="AF24" s="64"/>
      <c r="AG24" s="49"/>
      <c r="AH24" s="50"/>
      <c r="AI24" s="416"/>
      <c r="AJ24" s="417"/>
      <c r="AK24" s="418"/>
      <c r="AL24" s="419"/>
      <c r="AM24" s="419"/>
      <c r="AN24" s="420"/>
    </row>
    <row r="25" spans="2:40" ht="13.5" customHeight="1" x14ac:dyDescent="0.15">
      <c r="B25" s="83">
        <v>15</v>
      </c>
      <c r="C25" s="82">
        <v>10.199999999999999</v>
      </c>
      <c r="D25" s="82">
        <f t="shared" si="1"/>
        <v>134.89999999999998</v>
      </c>
      <c r="E25" s="82">
        <f t="shared" si="0"/>
        <v>145.09999999999997</v>
      </c>
      <c r="F25" s="443"/>
      <c r="G25" s="417"/>
      <c r="H25" s="417"/>
      <c r="I25" s="219"/>
      <c r="J25" s="65"/>
      <c r="K25" s="219" t="s">
        <v>568</v>
      </c>
      <c r="L25" s="64" t="s">
        <v>568</v>
      </c>
      <c r="M25" s="427"/>
      <c r="N25" s="420"/>
      <c r="O25" s="64"/>
      <c r="P25" s="64"/>
      <c r="Q25" s="64"/>
      <c r="R25" s="64"/>
      <c r="S25" s="64"/>
      <c r="T25" s="64"/>
      <c r="U25" s="64"/>
      <c r="V25" s="64"/>
      <c r="W25" s="64"/>
      <c r="X25" s="64"/>
      <c r="Y25" s="64"/>
      <c r="Z25" s="64"/>
      <c r="AA25" s="49"/>
      <c r="AB25" s="50"/>
      <c r="AC25" s="421"/>
      <c r="AD25" s="422"/>
      <c r="AE25" s="64"/>
      <c r="AF25" s="64"/>
      <c r="AG25" s="49"/>
      <c r="AH25" s="50"/>
      <c r="AI25" s="416"/>
      <c r="AJ25" s="417"/>
      <c r="AK25" s="418"/>
      <c r="AL25" s="419"/>
      <c r="AM25" s="419"/>
      <c r="AN25" s="420"/>
    </row>
    <row r="26" spans="2:40" ht="13.5" customHeight="1" x14ac:dyDescent="0.15">
      <c r="B26" s="83">
        <v>16</v>
      </c>
      <c r="C26" s="82">
        <v>10.199999999999999</v>
      </c>
      <c r="D26" s="82">
        <f t="shared" si="1"/>
        <v>145.09999999999997</v>
      </c>
      <c r="E26" s="82">
        <f t="shared" si="0"/>
        <v>155.29999999999995</v>
      </c>
      <c r="F26" s="443"/>
      <c r="G26" s="417"/>
      <c r="H26" s="417"/>
      <c r="I26" s="219"/>
      <c r="J26" s="65"/>
      <c r="K26" s="219" t="s">
        <v>568</v>
      </c>
      <c r="L26" s="64"/>
      <c r="M26" s="427"/>
      <c r="N26" s="420"/>
      <c r="O26" s="64"/>
      <c r="P26" s="64" t="s">
        <v>572</v>
      </c>
      <c r="Q26" s="64"/>
      <c r="R26" s="64"/>
      <c r="S26" s="219"/>
      <c r="T26" s="64"/>
      <c r="U26" s="64" t="s">
        <v>568</v>
      </c>
      <c r="V26" s="64"/>
      <c r="W26" s="64"/>
      <c r="X26" s="64"/>
      <c r="Y26" s="64"/>
      <c r="Z26" s="64"/>
      <c r="AA26" s="49"/>
      <c r="AB26" s="50"/>
      <c r="AC26" s="421"/>
      <c r="AD26" s="422"/>
      <c r="AE26" s="64"/>
      <c r="AF26" s="64"/>
      <c r="AG26" s="49"/>
      <c r="AH26" s="50"/>
      <c r="AI26" s="416"/>
      <c r="AJ26" s="417"/>
      <c r="AK26" s="418"/>
      <c r="AL26" s="419"/>
      <c r="AM26" s="419"/>
      <c r="AN26" s="420"/>
    </row>
    <row r="27" spans="2:40" ht="13.5" customHeight="1" x14ac:dyDescent="0.15">
      <c r="B27" s="83">
        <v>17</v>
      </c>
      <c r="C27" s="82">
        <v>10.199999999999999</v>
      </c>
      <c r="D27" s="82">
        <f t="shared" si="1"/>
        <v>155.29999999999995</v>
      </c>
      <c r="E27" s="82">
        <f t="shared" si="0"/>
        <v>165.49999999999994</v>
      </c>
      <c r="F27" s="443"/>
      <c r="G27" s="417"/>
      <c r="H27" s="417"/>
      <c r="I27" s="219"/>
      <c r="J27" s="65"/>
      <c r="K27" s="219" t="s">
        <v>568</v>
      </c>
      <c r="L27" s="64"/>
      <c r="M27" s="427"/>
      <c r="N27" s="420"/>
      <c r="O27" s="64"/>
      <c r="P27" s="64"/>
      <c r="Q27" s="64"/>
      <c r="R27" s="64"/>
      <c r="S27" s="64"/>
      <c r="T27" s="64"/>
      <c r="U27" s="64"/>
      <c r="V27" s="64"/>
      <c r="W27" s="64"/>
      <c r="X27" s="64"/>
      <c r="Y27" s="64"/>
      <c r="Z27" s="64"/>
      <c r="AA27" s="49"/>
      <c r="AB27" s="50"/>
      <c r="AC27" s="421"/>
      <c r="AD27" s="422"/>
      <c r="AE27" s="64"/>
      <c r="AF27" s="64"/>
      <c r="AG27" s="49"/>
      <c r="AH27" s="50"/>
      <c r="AI27" s="416"/>
      <c r="AJ27" s="417"/>
      <c r="AK27" s="418"/>
      <c r="AL27" s="419"/>
      <c r="AM27" s="419"/>
      <c r="AN27" s="420"/>
    </row>
    <row r="28" spans="2:40" ht="13.5" customHeight="1" x14ac:dyDescent="0.15">
      <c r="B28" s="83">
        <v>18</v>
      </c>
      <c r="C28" s="82">
        <v>10.199999999999999</v>
      </c>
      <c r="D28" s="82">
        <f t="shared" si="1"/>
        <v>165.49999999999994</v>
      </c>
      <c r="E28" s="82">
        <f t="shared" si="0"/>
        <v>175.69999999999993</v>
      </c>
      <c r="F28" s="443"/>
      <c r="G28" s="417"/>
      <c r="H28" s="417"/>
      <c r="I28" s="219"/>
      <c r="J28" s="65"/>
      <c r="K28" s="219"/>
      <c r="L28" s="64" t="s">
        <v>568</v>
      </c>
      <c r="M28" s="427"/>
      <c r="N28" s="420"/>
      <c r="O28" s="64"/>
      <c r="P28" s="64"/>
      <c r="Q28" s="64"/>
      <c r="R28" s="64"/>
      <c r="S28" s="64"/>
      <c r="T28" s="64"/>
      <c r="U28" s="64" t="s">
        <v>568</v>
      </c>
      <c r="V28" s="64"/>
      <c r="W28" s="64"/>
      <c r="X28" s="64"/>
      <c r="Y28" s="64"/>
      <c r="Z28" s="64"/>
      <c r="AA28" s="49"/>
      <c r="AB28" s="50"/>
      <c r="AC28" s="421"/>
      <c r="AD28" s="422"/>
      <c r="AE28" s="64"/>
      <c r="AF28" s="64"/>
      <c r="AG28" s="49"/>
      <c r="AH28" s="50"/>
      <c r="AI28" s="416"/>
      <c r="AJ28" s="417"/>
      <c r="AK28" s="418"/>
      <c r="AL28" s="419"/>
      <c r="AM28" s="419"/>
      <c r="AN28" s="420"/>
    </row>
    <row r="29" spans="2:40" ht="13.5" customHeight="1" x14ac:dyDescent="0.15">
      <c r="B29" s="83">
        <v>19</v>
      </c>
      <c r="C29" s="82">
        <v>10.199999999999999</v>
      </c>
      <c r="D29" s="82">
        <f t="shared" si="1"/>
        <v>175.69999999999993</v>
      </c>
      <c r="E29" s="82">
        <f t="shared" si="0"/>
        <v>185.89999999999992</v>
      </c>
      <c r="F29" s="416"/>
      <c r="G29" s="417"/>
      <c r="H29" s="417"/>
      <c r="I29" s="219"/>
      <c r="J29" s="65"/>
      <c r="K29" s="219" t="s">
        <v>568</v>
      </c>
      <c r="L29" s="64"/>
      <c r="M29" s="427"/>
      <c r="N29" s="420"/>
      <c r="O29" s="64"/>
      <c r="P29" s="64"/>
      <c r="Q29" s="64"/>
      <c r="R29" s="64"/>
      <c r="S29" s="64"/>
      <c r="T29" s="64"/>
      <c r="U29" s="64"/>
      <c r="V29" s="64"/>
      <c r="W29" s="64"/>
      <c r="X29" s="64"/>
      <c r="Y29" s="64"/>
      <c r="Z29" s="64"/>
      <c r="AA29" s="49"/>
      <c r="AB29" s="50"/>
      <c r="AC29" s="421"/>
      <c r="AD29" s="422"/>
      <c r="AE29" s="64"/>
      <c r="AF29" s="64"/>
      <c r="AG29" s="49"/>
      <c r="AH29" s="50"/>
      <c r="AI29" s="416"/>
      <c r="AJ29" s="417"/>
      <c r="AK29" s="418"/>
      <c r="AL29" s="419"/>
      <c r="AM29" s="419"/>
      <c r="AN29" s="420"/>
    </row>
    <row r="30" spans="2:40" ht="13.5" customHeight="1" x14ac:dyDescent="0.15">
      <c r="B30" s="83">
        <v>20</v>
      </c>
      <c r="C30" s="82">
        <v>10.199999999999999</v>
      </c>
      <c r="D30" s="82">
        <f t="shared" si="1"/>
        <v>185.89999999999992</v>
      </c>
      <c r="E30" s="82">
        <f t="shared" si="0"/>
        <v>196.09999999999991</v>
      </c>
      <c r="F30" s="416"/>
      <c r="G30" s="417"/>
      <c r="H30" s="417"/>
      <c r="I30" s="219"/>
      <c r="J30" s="65"/>
      <c r="K30" s="219"/>
      <c r="L30" s="64" t="s">
        <v>568</v>
      </c>
      <c r="M30" s="427"/>
      <c r="N30" s="420"/>
      <c r="O30" s="64"/>
      <c r="P30" s="64"/>
      <c r="Q30" s="64"/>
      <c r="R30" s="64"/>
      <c r="S30" s="64"/>
      <c r="T30" s="64"/>
      <c r="U30" s="64"/>
      <c r="V30" s="64"/>
      <c r="W30" s="64"/>
      <c r="X30" s="64"/>
      <c r="Y30" s="64"/>
      <c r="Z30" s="64"/>
      <c r="AA30" s="49"/>
      <c r="AB30" s="50"/>
      <c r="AC30" s="421"/>
      <c r="AD30" s="422"/>
      <c r="AE30" s="64"/>
      <c r="AF30" s="64"/>
      <c r="AG30" s="49"/>
      <c r="AH30" s="50"/>
      <c r="AI30" s="416"/>
      <c r="AJ30" s="417"/>
      <c r="AK30" s="418"/>
      <c r="AL30" s="419"/>
      <c r="AM30" s="419"/>
      <c r="AN30" s="420"/>
    </row>
    <row r="31" spans="2:40" ht="13.5" customHeight="1" x14ac:dyDescent="0.15">
      <c r="B31" s="83">
        <v>21</v>
      </c>
      <c r="C31" s="82">
        <v>10.199999999999999</v>
      </c>
      <c r="D31" s="82">
        <f t="shared" si="1"/>
        <v>196.09999999999991</v>
      </c>
      <c r="E31" s="82">
        <f t="shared" si="0"/>
        <v>206.2999999999999</v>
      </c>
      <c r="F31" s="416"/>
      <c r="G31" s="417"/>
      <c r="H31" s="417"/>
      <c r="I31" s="219"/>
      <c r="J31" s="65"/>
      <c r="K31" s="219"/>
      <c r="L31" s="64" t="s">
        <v>568</v>
      </c>
      <c r="M31" s="427"/>
      <c r="N31" s="420"/>
      <c r="O31" s="64" t="s">
        <v>575</v>
      </c>
      <c r="P31" s="64" t="s">
        <v>573</v>
      </c>
      <c r="Q31" s="64"/>
      <c r="R31" s="64"/>
      <c r="S31" s="64"/>
      <c r="T31" s="64"/>
      <c r="U31" s="64" t="s">
        <v>568</v>
      </c>
      <c r="V31" s="64"/>
      <c r="W31" s="64"/>
      <c r="X31" s="64"/>
      <c r="Y31" s="64"/>
      <c r="Z31" s="64"/>
      <c r="AA31" s="49"/>
      <c r="AB31" s="50"/>
      <c r="AC31" s="421"/>
      <c r="AD31" s="422"/>
      <c r="AE31" s="64"/>
      <c r="AF31" s="64"/>
      <c r="AG31" s="49"/>
      <c r="AH31" s="50"/>
      <c r="AI31" s="416"/>
      <c r="AJ31" s="417"/>
      <c r="AK31" s="418"/>
      <c r="AL31" s="419"/>
      <c r="AM31" s="419"/>
      <c r="AN31" s="420"/>
    </row>
    <row r="32" spans="2:40" ht="13.5" customHeight="1" x14ac:dyDescent="0.15">
      <c r="B32" s="83">
        <v>22</v>
      </c>
      <c r="C32" s="82">
        <v>10.3</v>
      </c>
      <c r="D32" s="82">
        <f t="shared" si="1"/>
        <v>206.2999999999999</v>
      </c>
      <c r="E32" s="82">
        <f t="shared" si="0"/>
        <v>216.59999999999991</v>
      </c>
      <c r="F32" s="416"/>
      <c r="G32" s="417"/>
      <c r="H32" s="417"/>
      <c r="I32" s="219"/>
      <c r="J32" s="65"/>
      <c r="K32" s="219"/>
      <c r="L32" s="64" t="s">
        <v>568</v>
      </c>
      <c r="M32" s="427"/>
      <c r="N32" s="420"/>
      <c r="O32" s="64"/>
      <c r="P32" s="64"/>
      <c r="Q32" s="64"/>
      <c r="R32" s="64"/>
      <c r="S32" s="64"/>
      <c r="T32" s="64"/>
      <c r="U32" s="64"/>
      <c r="V32" s="64"/>
      <c r="W32" s="64"/>
      <c r="X32" s="64"/>
      <c r="Y32" s="64"/>
      <c r="Z32" s="64"/>
      <c r="AA32" s="49"/>
      <c r="AB32" s="50"/>
      <c r="AC32" s="421"/>
      <c r="AD32" s="422"/>
      <c r="AE32" s="64"/>
      <c r="AF32" s="64"/>
      <c r="AG32" s="49"/>
      <c r="AH32" s="50"/>
      <c r="AI32" s="416"/>
      <c r="AJ32" s="417"/>
      <c r="AK32" s="418"/>
      <c r="AL32" s="419"/>
      <c r="AM32" s="419"/>
      <c r="AN32" s="420"/>
    </row>
    <row r="33" spans="2:40" ht="13.5" customHeight="1" x14ac:dyDescent="0.15">
      <c r="B33" s="83">
        <v>23</v>
      </c>
      <c r="C33" s="82">
        <v>10.199999999999999</v>
      </c>
      <c r="D33" s="82">
        <f t="shared" si="1"/>
        <v>216.59999999999991</v>
      </c>
      <c r="E33" s="82">
        <f t="shared" si="0"/>
        <v>226.7999999999999</v>
      </c>
      <c r="F33" s="416"/>
      <c r="G33" s="417"/>
      <c r="H33" s="417"/>
      <c r="I33" s="219"/>
      <c r="J33" s="65"/>
      <c r="K33" s="219"/>
      <c r="L33" s="64"/>
      <c r="M33" s="427"/>
      <c r="N33" s="420"/>
      <c r="O33" s="64"/>
      <c r="P33" s="64"/>
      <c r="Q33" s="64"/>
      <c r="R33" s="64"/>
      <c r="S33" s="64"/>
      <c r="T33" s="64"/>
      <c r="U33" s="64" t="s">
        <v>568</v>
      </c>
      <c r="V33" s="64"/>
      <c r="W33" s="64"/>
      <c r="X33" s="64"/>
      <c r="Y33" s="64"/>
      <c r="Z33" s="64"/>
      <c r="AA33" s="49"/>
      <c r="AB33" s="50"/>
      <c r="AC33" s="421"/>
      <c r="AD33" s="422"/>
      <c r="AE33" s="64"/>
      <c r="AF33" s="64"/>
      <c r="AG33" s="49"/>
      <c r="AH33" s="50"/>
      <c r="AI33" s="416"/>
      <c r="AJ33" s="417"/>
      <c r="AK33" s="418"/>
      <c r="AL33" s="419"/>
      <c r="AM33" s="419"/>
      <c r="AN33" s="420"/>
    </row>
    <row r="34" spans="2:40" ht="13.5" customHeight="1" x14ac:dyDescent="0.15">
      <c r="B34" s="83">
        <v>24</v>
      </c>
      <c r="C34" s="82">
        <v>10.199999999999999</v>
      </c>
      <c r="D34" s="82">
        <f t="shared" si="1"/>
        <v>226.7999999999999</v>
      </c>
      <c r="E34" s="82">
        <f t="shared" si="0"/>
        <v>236.99999999999989</v>
      </c>
      <c r="F34" s="416"/>
      <c r="G34" s="417"/>
      <c r="H34" s="417"/>
      <c r="I34" s="219"/>
      <c r="J34" s="65"/>
      <c r="K34" s="219"/>
      <c r="L34" s="64" t="s">
        <v>568</v>
      </c>
      <c r="M34" s="427"/>
      <c r="N34" s="420"/>
      <c r="O34" s="64"/>
      <c r="P34" s="64"/>
      <c r="Q34" s="64"/>
      <c r="R34" s="64"/>
      <c r="S34" s="64"/>
      <c r="T34" s="64"/>
      <c r="U34" s="64"/>
      <c r="V34" s="64"/>
      <c r="W34" s="64"/>
      <c r="X34" s="64"/>
      <c r="Y34" s="64"/>
      <c r="Z34" s="64"/>
      <c r="AA34" s="49"/>
      <c r="AB34" s="50"/>
      <c r="AC34" s="421"/>
      <c r="AD34" s="422"/>
      <c r="AE34" s="64"/>
      <c r="AF34" s="64"/>
      <c r="AG34" s="49"/>
      <c r="AH34" s="50"/>
      <c r="AI34" s="416"/>
      <c r="AJ34" s="417"/>
      <c r="AK34" s="418"/>
      <c r="AL34" s="419"/>
      <c r="AM34" s="419"/>
      <c r="AN34" s="420"/>
    </row>
    <row r="35" spans="2:40" ht="13.5" customHeight="1" x14ac:dyDescent="0.15">
      <c r="B35" s="83">
        <v>25</v>
      </c>
      <c r="C35" s="82">
        <v>10.1</v>
      </c>
      <c r="D35" s="82">
        <f t="shared" si="1"/>
        <v>236.99999999999989</v>
      </c>
      <c r="E35" s="82">
        <f t="shared" si="0"/>
        <v>247.09999999999988</v>
      </c>
      <c r="F35" s="443"/>
      <c r="G35" s="417"/>
      <c r="H35" s="417"/>
      <c r="I35" s="219"/>
      <c r="J35" s="65"/>
      <c r="K35" s="219"/>
      <c r="L35" s="64" t="s">
        <v>568</v>
      </c>
      <c r="M35" s="427"/>
      <c r="N35" s="420"/>
      <c r="O35" s="64"/>
      <c r="P35" s="64"/>
      <c r="Q35" s="64"/>
      <c r="R35" s="64"/>
      <c r="S35" s="64"/>
      <c r="T35" s="64"/>
      <c r="U35" s="64"/>
      <c r="V35" s="64"/>
      <c r="W35" s="64"/>
      <c r="X35" s="64"/>
      <c r="Y35" s="64"/>
      <c r="Z35" s="64"/>
      <c r="AA35" s="49"/>
      <c r="AB35" s="50"/>
      <c r="AC35" s="421"/>
      <c r="AD35" s="422"/>
      <c r="AE35" s="64"/>
      <c r="AF35" s="64"/>
      <c r="AG35" s="49"/>
      <c r="AH35" s="50"/>
      <c r="AI35" s="416"/>
      <c r="AJ35" s="417"/>
      <c r="AK35" s="418"/>
      <c r="AL35" s="419"/>
      <c r="AM35" s="419"/>
      <c r="AN35" s="420"/>
    </row>
    <row r="36" spans="2:40" ht="13.5" customHeight="1" x14ac:dyDescent="0.15">
      <c r="B36" s="83">
        <v>26</v>
      </c>
      <c r="C36" s="82">
        <v>10.199999999999999</v>
      </c>
      <c r="D36" s="82">
        <f t="shared" si="1"/>
        <v>247.09999999999988</v>
      </c>
      <c r="E36" s="82">
        <f t="shared" si="0"/>
        <v>257.2999999999999</v>
      </c>
      <c r="F36" s="443"/>
      <c r="G36" s="417"/>
      <c r="H36" s="417"/>
      <c r="I36" s="219"/>
      <c r="J36" s="65"/>
      <c r="K36" s="219"/>
      <c r="L36" s="64"/>
      <c r="M36" s="427"/>
      <c r="N36" s="420"/>
      <c r="O36" s="64" t="s">
        <v>576</v>
      </c>
      <c r="P36" s="64" t="s">
        <v>574</v>
      </c>
      <c r="Q36" s="64"/>
      <c r="R36" s="64"/>
      <c r="S36" s="64"/>
      <c r="T36" s="64"/>
      <c r="U36" s="64" t="s">
        <v>568</v>
      </c>
      <c r="V36" s="64"/>
      <c r="W36" s="64"/>
      <c r="X36" s="64"/>
      <c r="Y36" s="64"/>
      <c r="Z36" s="64"/>
      <c r="AA36" s="49"/>
      <c r="AB36" s="50"/>
      <c r="AC36" s="421"/>
      <c r="AD36" s="422"/>
      <c r="AE36" s="64"/>
      <c r="AF36" s="64"/>
      <c r="AG36" s="49"/>
      <c r="AH36" s="50"/>
      <c r="AI36" s="416"/>
      <c r="AJ36" s="417"/>
      <c r="AK36" s="418"/>
      <c r="AL36" s="419"/>
      <c r="AM36" s="419"/>
      <c r="AN36" s="420"/>
    </row>
    <row r="37" spans="2:40" ht="13.5" customHeight="1" x14ac:dyDescent="0.15">
      <c r="B37" s="83">
        <v>27</v>
      </c>
      <c r="C37" s="82">
        <v>10.3</v>
      </c>
      <c r="D37" s="82">
        <f t="shared" si="1"/>
        <v>257.2999999999999</v>
      </c>
      <c r="E37" s="82">
        <f t="shared" si="0"/>
        <v>267.59999999999991</v>
      </c>
      <c r="F37" s="443"/>
      <c r="G37" s="417"/>
      <c r="H37" s="417"/>
      <c r="I37" s="219"/>
      <c r="J37" s="65"/>
      <c r="K37" s="219"/>
      <c r="L37" s="64" t="s">
        <v>568</v>
      </c>
      <c r="M37" s="427"/>
      <c r="N37" s="420"/>
      <c r="O37" s="64"/>
      <c r="P37" s="64"/>
      <c r="Q37" s="64"/>
      <c r="R37" s="64"/>
      <c r="S37" s="219"/>
      <c r="T37" s="218"/>
      <c r="U37" s="219"/>
      <c r="V37" s="218"/>
      <c r="W37" s="64"/>
      <c r="X37" s="64"/>
      <c r="Y37" s="64"/>
      <c r="Z37" s="64"/>
      <c r="AA37" s="49"/>
      <c r="AB37" s="50"/>
      <c r="AC37" s="421"/>
      <c r="AD37" s="422"/>
      <c r="AE37" s="64"/>
      <c r="AF37" s="64"/>
      <c r="AG37" s="49"/>
      <c r="AH37" s="50"/>
      <c r="AI37" s="416"/>
      <c r="AJ37" s="417"/>
      <c r="AK37" s="418"/>
      <c r="AL37" s="419"/>
      <c r="AM37" s="419"/>
      <c r="AN37" s="420"/>
    </row>
    <row r="38" spans="2:40" ht="13.5" customHeight="1" x14ac:dyDescent="0.15">
      <c r="B38" s="83">
        <v>28</v>
      </c>
      <c r="C38" s="82">
        <v>10.3</v>
      </c>
      <c r="D38" s="82">
        <f t="shared" si="1"/>
        <v>267.59999999999991</v>
      </c>
      <c r="E38" s="82">
        <f t="shared" si="0"/>
        <v>277.89999999999992</v>
      </c>
      <c r="F38" s="416"/>
      <c r="G38" s="417"/>
      <c r="H38" s="417"/>
      <c r="I38" s="219"/>
      <c r="J38" s="65"/>
      <c r="K38" s="219" t="s">
        <v>568</v>
      </c>
      <c r="L38" s="64" t="s">
        <v>567</v>
      </c>
      <c r="M38" s="427"/>
      <c r="N38" s="420"/>
      <c r="O38" s="64"/>
      <c r="P38" s="64"/>
      <c r="Q38" s="64"/>
      <c r="R38" s="64"/>
      <c r="S38" s="64"/>
      <c r="T38" s="64"/>
      <c r="U38" s="64" t="s">
        <v>568</v>
      </c>
      <c r="V38" s="64"/>
      <c r="W38" s="64"/>
      <c r="X38" s="64"/>
      <c r="Y38" s="64"/>
      <c r="Z38" s="64"/>
      <c r="AA38" s="49"/>
      <c r="AB38" s="50"/>
      <c r="AC38" s="421"/>
      <c r="AD38" s="422"/>
      <c r="AE38" s="64"/>
      <c r="AF38" s="64"/>
      <c r="AG38" s="49"/>
      <c r="AH38" s="50"/>
      <c r="AI38" s="416"/>
      <c r="AJ38" s="417"/>
      <c r="AK38" s="418"/>
      <c r="AL38" s="419"/>
      <c r="AM38" s="419"/>
      <c r="AN38" s="420"/>
    </row>
    <row r="39" spans="2:40" ht="13.5" customHeight="1" x14ac:dyDescent="0.15">
      <c r="B39" s="83">
        <v>29</v>
      </c>
      <c r="C39" s="82">
        <v>10.3</v>
      </c>
      <c r="D39" s="82">
        <f t="shared" si="1"/>
        <v>277.89999999999992</v>
      </c>
      <c r="E39" s="82">
        <f t="shared" si="0"/>
        <v>288.19999999999993</v>
      </c>
      <c r="F39" s="416"/>
      <c r="G39" s="417"/>
      <c r="H39" s="417"/>
      <c r="I39" s="219"/>
      <c r="J39" s="65"/>
      <c r="K39" s="219" t="s">
        <v>568</v>
      </c>
      <c r="L39" s="64" t="s">
        <v>568</v>
      </c>
      <c r="M39" s="427"/>
      <c r="N39" s="420"/>
      <c r="O39" s="64"/>
      <c r="P39" s="64"/>
      <c r="Q39" s="64"/>
      <c r="R39" s="64"/>
      <c r="S39" s="64"/>
      <c r="T39" s="64"/>
      <c r="U39" s="64"/>
      <c r="V39" s="64"/>
      <c r="W39" s="64"/>
      <c r="X39" s="64"/>
      <c r="Y39" s="64"/>
      <c r="Z39" s="64"/>
      <c r="AA39" s="49"/>
      <c r="AB39" s="50"/>
      <c r="AC39" s="421"/>
      <c r="AD39" s="422"/>
      <c r="AE39" s="64"/>
      <c r="AF39" s="64"/>
      <c r="AG39" s="49"/>
      <c r="AH39" s="50"/>
      <c r="AI39" s="416"/>
      <c r="AJ39" s="417"/>
      <c r="AK39" s="418"/>
      <c r="AL39" s="419"/>
      <c r="AM39" s="419"/>
      <c r="AN39" s="420"/>
    </row>
    <row r="40" spans="2:40" ht="13.5" customHeight="1" x14ac:dyDescent="0.15">
      <c r="B40" s="83">
        <v>30</v>
      </c>
      <c r="C40" s="82">
        <v>10.1</v>
      </c>
      <c r="D40" s="82">
        <f t="shared" si="1"/>
        <v>288.19999999999993</v>
      </c>
      <c r="E40" s="82">
        <f t="shared" si="0"/>
        <v>298.29999999999995</v>
      </c>
      <c r="F40" s="416"/>
      <c r="G40" s="417"/>
      <c r="H40" s="417"/>
      <c r="I40" s="219"/>
      <c r="J40" s="65"/>
      <c r="K40" s="219"/>
      <c r="L40" s="64"/>
      <c r="M40" s="427"/>
      <c r="N40" s="420"/>
      <c r="O40" s="64"/>
      <c r="P40" s="64"/>
      <c r="Q40" s="64"/>
      <c r="R40" s="64"/>
      <c r="S40" s="64"/>
      <c r="T40" s="64"/>
      <c r="U40" s="64"/>
      <c r="V40" s="64"/>
      <c r="W40" s="64"/>
      <c r="X40" s="64"/>
      <c r="Y40" s="64"/>
      <c r="Z40" s="64"/>
      <c r="AA40" s="49"/>
      <c r="AB40" s="50"/>
      <c r="AC40" s="421"/>
      <c r="AD40" s="422"/>
      <c r="AE40" s="64"/>
      <c r="AF40" s="64"/>
      <c r="AG40" s="49"/>
      <c r="AH40" s="50"/>
      <c r="AI40" s="416"/>
      <c r="AJ40" s="417"/>
      <c r="AK40" s="418"/>
      <c r="AL40" s="419"/>
      <c r="AM40" s="419"/>
      <c r="AN40" s="420"/>
    </row>
    <row r="41" spans="2:40" ht="13.5" customHeight="1" x14ac:dyDescent="0.15">
      <c r="B41" s="83">
        <v>31</v>
      </c>
      <c r="C41" s="82">
        <v>10.4</v>
      </c>
      <c r="D41" s="82">
        <f t="shared" si="1"/>
        <v>298.29999999999995</v>
      </c>
      <c r="E41" s="82">
        <f t="shared" si="0"/>
        <v>308.69999999999993</v>
      </c>
      <c r="F41" s="416"/>
      <c r="G41" s="417"/>
      <c r="H41" s="417"/>
      <c r="I41" s="219"/>
      <c r="J41" s="65"/>
      <c r="K41" s="219" t="s">
        <v>568</v>
      </c>
      <c r="L41" s="64" t="s">
        <v>568</v>
      </c>
      <c r="M41" s="427"/>
      <c r="N41" s="420"/>
      <c r="O41" s="64"/>
      <c r="P41" s="64" t="s">
        <v>577</v>
      </c>
      <c r="Q41" s="64"/>
      <c r="R41" s="64"/>
      <c r="S41" s="64"/>
      <c r="T41" s="64"/>
      <c r="U41" s="64" t="s">
        <v>568</v>
      </c>
      <c r="V41" s="64"/>
      <c r="W41" s="64"/>
      <c r="X41" s="64"/>
      <c r="Y41" s="64"/>
      <c r="Z41" s="64"/>
      <c r="AA41" s="49"/>
      <c r="AB41" s="50"/>
      <c r="AC41" s="421"/>
      <c r="AD41" s="422"/>
      <c r="AE41" s="64"/>
      <c r="AF41" s="64"/>
      <c r="AG41" s="49"/>
      <c r="AH41" s="50"/>
      <c r="AI41" s="416"/>
      <c r="AJ41" s="417"/>
      <c r="AK41" s="418"/>
      <c r="AL41" s="419"/>
      <c r="AM41" s="419"/>
      <c r="AN41" s="420"/>
    </row>
    <row r="42" spans="2:40" ht="13.5" customHeight="1" x14ac:dyDescent="0.15">
      <c r="B42" s="218" t="s">
        <v>569</v>
      </c>
      <c r="C42" s="82">
        <v>10.3</v>
      </c>
      <c r="D42" s="82">
        <f t="shared" si="1"/>
        <v>308.69999999999993</v>
      </c>
      <c r="E42" s="82">
        <f t="shared" si="0"/>
        <v>318.99999999999994</v>
      </c>
      <c r="F42" s="443"/>
      <c r="G42" s="417"/>
      <c r="H42" s="417"/>
      <c r="I42" s="219"/>
      <c r="J42" s="65"/>
      <c r="K42" s="219" t="s">
        <v>568</v>
      </c>
      <c r="L42" s="64"/>
      <c r="M42" s="427"/>
      <c r="N42" s="420"/>
      <c r="O42" s="64"/>
      <c r="P42" s="64"/>
      <c r="Q42" s="64"/>
      <c r="R42" s="64"/>
      <c r="S42" s="64"/>
      <c r="T42" s="64"/>
      <c r="U42" s="64"/>
      <c r="V42" s="64"/>
      <c r="W42" s="64"/>
      <c r="X42" s="64"/>
      <c r="Y42" s="64"/>
      <c r="Z42" s="64"/>
      <c r="AA42" s="49"/>
      <c r="AB42" s="50"/>
      <c r="AC42" s="421"/>
      <c r="AD42" s="422"/>
      <c r="AE42" s="64"/>
      <c r="AF42" s="64"/>
      <c r="AG42" s="64"/>
      <c r="AH42" s="64"/>
      <c r="AI42" s="416"/>
      <c r="AJ42" s="417"/>
      <c r="AK42" s="429"/>
      <c r="AL42" s="430"/>
      <c r="AM42" s="430"/>
      <c r="AN42" s="431"/>
    </row>
    <row r="43" spans="2:40" ht="13.5" customHeight="1" x14ac:dyDescent="0.15">
      <c r="B43" s="83">
        <v>33</v>
      </c>
      <c r="C43" s="82">
        <v>10.1</v>
      </c>
      <c r="D43" s="82">
        <f t="shared" si="1"/>
        <v>318.99999999999994</v>
      </c>
      <c r="E43" s="82">
        <f t="shared" si="0"/>
        <v>329.09999999999997</v>
      </c>
      <c r="F43" s="416"/>
      <c r="G43" s="417"/>
      <c r="H43" s="417"/>
      <c r="I43" s="219"/>
      <c r="J43" s="65"/>
      <c r="K43" s="219" t="s">
        <v>568</v>
      </c>
      <c r="L43" s="64" t="s">
        <v>568</v>
      </c>
      <c r="M43" s="427"/>
      <c r="N43" s="420"/>
      <c r="O43" s="64"/>
      <c r="P43" s="64"/>
      <c r="Q43" s="64"/>
      <c r="R43" s="64"/>
      <c r="S43" s="64"/>
      <c r="T43" s="64"/>
      <c r="U43" s="64" t="s">
        <v>568</v>
      </c>
      <c r="V43" s="64"/>
      <c r="W43" s="64"/>
      <c r="X43" s="64"/>
      <c r="Y43" s="64"/>
      <c r="Z43" s="64"/>
      <c r="AA43" s="49"/>
      <c r="AB43" s="50"/>
      <c r="AC43" s="421"/>
      <c r="AD43" s="422"/>
      <c r="AE43" s="64"/>
      <c r="AF43" s="64"/>
      <c r="AG43" s="64"/>
      <c r="AH43" s="219"/>
      <c r="AI43" s="416"/>
      <c r="AJ43" s="417"/>
      <c r="AK43" s="429"/>
      <c r="AL43" s="430"/>
      <c r="AM43" s="430"/>
      <c r="AN43" s="431"/>
    </row>
    <row r="44" spans="2:40" ht="13.5" customHeight="1" x14ac:dyDescent="0.15">
      <c r="B44" s="83">
        <v>34</v>
      </c>
      <c r="C44" s="82">
        <v>10.3</v>
      </c>
      <c r="D44" s="82">
        <f t="shared" si="1"/>
        <v>329.09999999999997</v>
      </c>
      <c r="E44" s="82">
        <f t="shared" si="0"/>
        <v>339.4</v>
      </c>
      <c r="F44" s="416"/>
      <c r="G44" s="417"/>
      <c r="H44" s="417"/>
      <c r="I44" s="219"/>
      <c r="J44" s="65"/>
      <c r="K44" s="219" t="s">
        <v>568</v>
      </c>
      <c r="L44" s="64"/>
      <c r="M44" s="427"/>
      <c r="N44" s="420"/>
      <c r="O44" s="64"/>
      <c r="P44" s="64"/>
      <c r="Q44" s="64"/>
      <c r="R44" s="64"/>
      <c r="S44" s="64"/>
      <c r="T44" s="64"/>
      <c r="U44" s="64"/>
      <c r="V44" s="64"/>
      <c r="W44" s="64"/>
      <c r="X44" s="64"/>
      <c r="Y44" s="64"/>
      <c r="Z44" s="64"/>
      <c r="AA44" s="49"/>
      <c r="AB44" s="50"/>
      <c r="AC44" s="421"/>
      <c r="AD44" s="422"/>
      <c r="AE44" s="64"/>
      <c r="AF44" s="219"/>
      <c r="AG44" s="219"/>
      <c r="AH44" s="64"/>
      <c r="AI44" s="416"/>
      <c r="AJ44" s="417"/>
      <c r="AK44" s="429"/>
      <c r="AL44" s="430"/>
      <c r="AM44" s="430"/>
      <c r="AN44" s="431"/>
    </row>
    <row r="45" spans="2:40" ht="13.5" customHeight="1" x14ac:dyDescent="0.15">
      <c r="B45" s="83">
        <v>35</v>
      </c>
      <c r="C45" s="82">
        <v>10.199999999999999</v>
      </c>
      <c r="D45" s="82">
        <f t="shared" si="1"/>
        <v>339.4</v>
      </c>
      <c r="E45" s="82">
        <f t="shared" si="0"/>
        <v>349.59999999999997</v>
      </c>
      <c r="F45" s="416"/>
      <c r="G45" s="417"/>
      <c r="H45" s="417"/>
      <c r="I45" s="219"/>
      <c r="J45" s="65"/>
      <c r="K45" s="219" t="s">
        <v>568</v>
      </c>
      <c r="L45" s="64"/>
      <c r="M45" s="427"/>
      <c r="N45" s="420"/>
      <c r="O45" s="64"/>
      <c r="P45" s="64" t="s">
        <v>580</v>
      </c>
      <c r="Q45" s="64"/>
      <c r="R45" s="64"/>
      <c r="S45" s="64"/>
      <c r="T45" s="64"/>
      <c r="U45" s="64" t="s">
        <v>568</v>
      </c>
      <c r="V45" s="64"/>
      <c r="W45" s="64"/>
      <c r="X45" s="64"/>
      <c r="Y45" s="64"/>
      <c r="Z45" s="64"/>
      <c r="AA45" s="49"/>
      <c r="AB45" s="50"/>
      <c r="AC45" s="421"/>
      <c r="AD45" s="422"/>
      <c r="AE45" s="219"/>
      <c r="AF45" s="64"/>
      <c r="AG45" s="64"/>
      <c r="AH45" s="64"/>
      <c r="AI45" s="427"/>
      <c r="AJ45" s="428"/>
      <c r="AK45" s="418"/>
      <c r="AL45" s="419"/>
      <c r="AM45" s="419"/>
      <c r="AN45" s="420"/>
    </row>
    <row r="46" spans="2:40" ht="13.5" customHeight="1" x14ac:dyDescent="0.15"/>
    <row r="47" spans="2:40" ht="13.5" customHeight="1" x14ac:dyDescent="0.15"/>
    <row r="48" spans="2:40" ht="13.5" customHeight="1" x14ac:dyDescent="0.15"/>
    <row r="49" ht="13.5" customHeight="1" x14ac:dyDescent="0.15"/>
  </sheetData>
  <mergeCells count="231">
    <mergeCell ref="F45:H45"/>
    <mergeCell ref="M45:N45"/>
    <mergeCell ref="AI42:AJ42"/>
    <mergeCell ref="AK42:AN42"/>
    <mergeCell ref="F43:H43"/>
    <mergeCell ref="M43:N43"/>
    <mergeCell ref="AC43:AD43"/>
    <mergeCell ref="AI43:AJ43"/>
    <mergeCell ref="AK43:AN43"/>
    <mergeCell ref="F44:H44"/>
    <mergeCell ref="M44:N44"/>
    <mergeCell ref="AC44:AD44"/>
    <mergeCell ref="AI44:AJ44"/>
    <mergeCell ref="AK44:AN44"/>
    <mergeCell ref="AC45:AD45"/>
    <mergeCell ref="AI45:AJ45"/>
    <mergeCell ref="AK45:AN45"/>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F42:H42"/>
    <mergeCell ref="M42:N42"/>
    <mergeCell ref="AC42:AD42"/>
    <mergeCell ref="AG8:AG9"/>
    <mergeCell ref="F15:H15"/>
    <mergeCell ref="M15:N15"/>
    <mergeCell ref="F14:H14"/>
    <mergeCell ref="M14:N14"/>
    <mergeCell ref="F13:H13"/>
    <mergeCell ref="M13:N13"/>
    <mergeCell ref="F12:H12"/>
    <mergeCell ref="M12:N12"/>
    <mergeCell ref="F11:H11"/>
    <mergeCell ref="M11:N11"/>
    <mergeCell ref="L8:L9"/>
    <mergeCell ref="U8:U9"/>
    <mergeCell ref="V8:V9"/>
    <mergeCell ref="F10:H10"/>
    <mergeCell ref="M10:N10"/>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Q8:Q9"/>
    <mergeCell ref="R8:R9"/>
    <mergeCell ref="W8:W9"/>
    <mergeCell ref="I8:I9"/>
    <mergeCell ref="J8:J9"/>
    <mergeCell ref="K8:K9"/>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s>
  <phoneticPr fontId="12"/>
  <dataValidations count="1">
    <dataValidation type="list" allowBlank="1" showInputMessage="1" showErrorMessage="1" sqref="AH11 U23 U37 AB23 AE13 AF12:AG12 AF44:AG44 AH43 AE45 K10:L45" xr:uid="{00000000-0002-0000-04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87"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0">
    <pageSetUpPr fitToPage="1"/>
  </sheetPr>
  <dimension ref="B2:AN58"/>
  <sheetViews>
    <sheetView showGridLines="0" view="pageBreakPreview" zoomScaleNormal="55" zoomScaleSheetLayoutView="100" workbookViewId="0">
      <selection activeCell="O6" sqref="O6:AD6"/>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489" t="s">
        <v>164</v>
      </c>
      <c r="C3" s="489"/>
      <c r="D3" s="489"/>
      <c r="E3" s="489"/>
      <c r="F3" s="489"/>
      <c r="G3" s="489"/>
      <c r="H3" s="489"/>
      <c r="I3" s="489"/>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c r="AJ3" s="489"/>
      <c r="AK3" s="489"/>
      <c r="AL3" s="489"/>
      <c r="AM3" s="489"/>
      <c r="AN3" s="489"/>
    </row>
    <row r="4" spans="2:40" ht="20.100000000000001" customHeight="1" x14ac:dyDescent="0.15">
      <c r="B4" s="490" t="s">
        <v>60</v>
      </c>
      <c r="C4" s="490"/>
      <c r="D4" s="490"/>
      <c r="E4" s="491" t="str">
        <f>'様式A-1'!D3</f>
        <v>フタミトンネル</v>
      </c>
      <c r="F4" s="492"/>
      <c r="G4" s="492"/>
      <c r="H4" s="492"/>
      <c r="I4" s="493"/>
      <c r="J4" s="494" t="s">
        <v>61</v>
      </c>
      <c r="K4" s="494"/>
      <c r="L4" s="494"/>
      <c r="M4" s="495" t="str">
        <f>'様式A-1'!J3</f>
        <v>栗野二見線</v>
      </c>
      <c r="N4" s="496"/>
      <c r="O4" s="496"/>
      <c r="P4" s="496"/>
      <c r="Q4" s="496"/>
      <c r="R4" s="497"/>
      <c r="S4" s="502" t="s">
        <v>1032</v>
      </c>
      <c r="T4" s="502"/>
      <c r="U4" s="502"/>
      <c r="V4" s="502"/>
      <c r="W4" s="502"/>
      <c r="X4" s="502"/>
      <c r="Y4" s="504" t="str">
        <f>'様式A-1'!K5</f>
        <v>アジア航測株式会社
飯田 琢巳</v>
      </c>
      <c r="Z4" s="505"/>
      <c r="AA4" s="505"/>
      <c r="AB4" s="505"/>
      <c r="AC4" s="505"/>
      <c r="AD4" s="506"/>
      <c r="AE4" s="475" t="s">
        <v>69</v>
      </c>
      <c r="AF4" s="475"/>
      <c r="AG4" s="475"/>
      <c r="AH4" s="475"/>
      <c r="AI4" s="503">
        <f>'様式A-1'!R5</f>
        <v>46080</v>
      </c>
      <c r="AJ4" s="503"/>
      <c r="AK4" s="503"/>
      <c r="AL4" s="503"/>
      <c r="AM4" s="503"/>
      <c r="AN4" s="503"/>
    </row>
    <row r="5" spans="2:40" ht="20.100000000000001" customHeight="1" x14ac:dyDescent="0.15">
      <c r="B5" s="498" t="s">
        <v>165</v>
      </c>
      <c r="C5" s="498"/>
      <c r="D5" s="498"/>
      <c r="E5" s="499" t="str">
        <f>'様式A-1'!D4</f>
        <v>二見トンネル</v>
      </c>
      <c r="F5" s="500"/>
      <c r="G5" s="500"/>
      <c r="H5" s="500"/>
      <c r="I5" s="501"/>
      <c r="J5" s="451" t="s">
        <v>166</v>
      </c>
      <c r="K5" s="451"/>
      <c r="L5" s="451"/>
      <c r="M5" s="495" t="str">
        <f>'様式A-1'!R3</f>
        <v>山口県下関土木建築事務所</v>
      </c>
      <c r="N5" s="496"/>
      <c r="O5" s="496"/>
      <c r="P5" s="496"/>
      <c r="Q5" s="496"/>
      <c r="R5" s="497"/>
      <c r="S5" s="502"/>
      <c r="T5" s="502"/>
      <c r="U5" s="502"/>
      <c r="V5" s="502"/>
      <c r="W5" s="502"/>
      <c r="X5" s="502"/>
      <c r="Y5" s="507"/>
      <c r="Z5" s="508"/>
      <c r="AA5" s="508"/>
      <c r="AB5" s="508"/>
      <c r="AC5" s="508"/>
      <c r="AD5" s="509"/>
      <c r="AE5" s="475"/>
      <c r="AF5" s="475"/>
      <c r="AG5" s="475"/>
      <c r="AH5" s="475"/>
      <c r="AI5" s="503"/>
      <c r="AJ5" s="503"/>
      <c r="AK5" s="503"/>
      <c r="AL5" s="503"/>
      <c r="AM5" s="503"/>
      <c r="AN5" s="503"/>
    </row>
    <row r="6" spans="2:40" ht="13.5" customHeight="1" x14ac:dyDescent="0.15">
      <c r="B6" s="478" t="s">
        <v>167</v>
      </c>
      <c r="C6" s="478" t="s">
        <v>168</v>
      </c>
      <c r="D6" s="452" t="s">
        <v>169</v>
      </c>
      <c r="E6" s="453"/>
      <c r="F6" s="456" t="s">
        <v>170</v>
      </c>
      <c r="G6" s="457"/>
      <c r="H6" s="457"/>
      <c r="I6" s="457"/>
      <c r="J6" s="458"/>
      <c r="K6" s="462" t="s">
        <v>171</v>
      </c>
      <c r="L6" s="463"/>
      <c r="M6" s="463"/>
      <c r="N6" s="464"/>
      <c r="O6" s="436" t="s">
        <v>172</v>
      </c>
      <c r="P6" s="437"/>
      <c r="Q6" s="437"/>
      <c r="R6" s="437"/>
      <c r="S6" s="432"/>
      <c r="T6" s="432"/>
      <c r="U6" s="432"/>
      <c r="V6" s="432"/>
      <c r="W6" s="432"/>
      <c r="X6" s="432"/>
      <c r="Y6" s="432"/>
      <c r="Z6" s="432"/>
      <c r="AA6" s="432"/>
      <c r="AB6" s="432"/>
      <c r="AC6" s="432"/>
      <c r="AD6" s="433"/>
      <c r="AE6" s="469" t="s">
        <v>173</v>
      </c>
      <c r="AF6" s="470"/>
      <c r="AG6" s="470"/>
      <c r="AH6" s="470"/>
      <c r="AI6" s="470"/>
      <c r="AJ6" s="471"/>
      <c r="AK6" s="432" t="s">
        <v>174</v>
      </c>
      <c r="AL6" s="432"/>
      <c r="AM6" s="432"/>
      <c r="AN6" s="433"/>
    </row>
    <row r="7" spans="2:40" ht="13.5" customHeight="1" x14ac:dyDescent="0.15">
      <c r="B7" s="478"/>
      <c r="C7" s="479"/>
      <c r="D7" s="454"/>
      <c r="E7" s="455"/>
      <c r="F7" s="459"/>
      <c r="G7" s="460"/>
      <c r="H7" s="460"/>
      <c r="I7" s="460"/>
      <c r="J7" s="461"/>
      <c r="K7" s="465"/>
      <c r="L7" s="466"/>
      <c r="M7" s="467"/>
      <c r="N7" s="468"/>
      <c r="O7" s="475" t="s">
        <v>175</v>
      </c>
      <c r="P7" s="475"/>
      <c r="Q7" s="475"/>
      <c r="R7" s="81" t="s">
        <v>176</v>
      </c>
      <c r="S7" s="475" t="s">
        <v>177</v>
      </c>
      <c r="T7" s="475"/>
      <c r="U7" s="475" t="s">
        <v>178</v>
      </c>
      <c r="V7" s="475"/>
      <c r="W7" s="475"/>
      <c r="X7" s="475"/>
      <c r="Y7" s="440" t="s">
        <v>179</v>
      </c>
      <c r="Z7" s="441"/>
      <c r="AA7" s="441"/>
      <c r="AB7" s="442"/>
      <c r="AC7" s="423" t="s">
        <v>180</v>
      </c>
      <c r="AD7" s="424"/>
      <c r="AE7" s="472"/>
      <c r="AF7" s="473"/>
      <c r="AG7" s="473"/>
      <c r="AH7" s="473"/>
      <c r="AI7" s="473"/>
      <c r="AJ7" s="474"/>
      <c r="AK7" s="432"/>
      <c r="AL7" s="432"/>
      <c r="AM7" s="432"/>
      <c r="AN7" s="433"/>
    </row>
    <row r="8" spans="2:40" ht="13.5" customHeight="1" x14ac:dyDescent="0.15">
      <c r="B8" s="451"/>
      <c r="C8" s="480"/>
      <c r="D8" s="15" t="s">
        <v>181</v>
      </c>
      <c r="E8" s="14" t="s">
        <v>182</v>
      </c>
      <c r="F8" s="451" t="s">
        <v>183</v>
      </c>
      <c r="G8" s="451"/>
      <c r="H8" s="451"/>
      <c r="I8" s="476" t="s">
        <v>184</v>
      </c>
      <c r="J8" s="476" t="s">
        <v>185</v>
      </c>
      <c r="K8" s="476" t="s">
        <v>186</v>
      </c>
      <c r="L8" s="487" t="s">
        <v>187</v>
      </c>
      <c r="M8" s="423" t="s">
        <v>180</v>
      </c>
      <c r="N8" s="481"/>
      <c r="O8" s="449" t="s">
        <v>188</v>
      </c>
      <c r="P8" s="449" t="s">
        <v>189</v>
      </c>
      <c r="Q8" s="449" t="s">
        <v>190</v>
      </c>
      <c r="R8" s="449" t="s">
        <v>191</v>
      </c>
      <c r="S8" s="447" t="s">
        <v>192</v>
      </c>
      <c r="T8" s="447" t="s">
        <v>193</v>
      </c>
      <c r="U8" s="447" t="s">
        <v>194</v>
      </c>
      <c r="V8" s="449" t="s">
        <v>195</v>
      </c>
      <c r="W8" s="447" t="s">
        <v>196</v>
      </c>
      <c r="X8" s="447" t="s">
        <v>197</v>
      </c>
      <c r="Y8" s="449" t="s">
        <v>198</v>
      </c>
      <c r="Z8" s="449">
        <v>6</v>
      </c>
      <c r="AA8" s="449" t="s">
        <v>200</v>
      </c>
      <c r="AB8" s="447" t="s">
        <v>201</v>
      </c>
      <c r="AC8" s="438"/>
      <c r="AD8" s="439"/>
      <c r="AE8" s="483" t="s">
        <v>202</v>
      </c>
      <c r="AF8" s="485" t="s">
        <v>203</v>
      </c>
      <c r="AG8" s="485" t="s">
        <v>204</v>
      </c>
      <c r="AH8" s="445" t="s">
        <v>205</v>
      </c>
      <c r="AI8" s="423" t="s">
        <v>180</v>
      </c>
      <c r="AJ8" s="424"/>
      <c r="AK8" s="432"/>
      <c r="AL8" s="432"/>
      <c r="AM8" s="432"/>
      <c r="AN8" s="433"/>
    </row>
    <row r="9" spans="2:40" x14ac:dyDescent="0.15">
      <c r="B9" s="451"/>
      <c r="C9" s="20" t="s">
        <v>206</v>
      </c>
      <c r="D9" s="13" t="s">
        <v>206</v>
      </c>
      <c r="E9" s="13" t="s">
        <v>206</v>
      </c>
      <c r="F9" s="451"/>
      <c r="G9" s="451"/>
      <c r="H9" s="451"/>
      <c r="I9" s="477"/>
      <c r="J9" s="477"/>
      <c r="K9" s="477"/>
      <c r="L9" s="488"/>
      <c r="M9" s="482"/>
      <c r="N9" s="435"/>
      <c r="O9" s="450"/>
      <c r="P9" s="450"/>
      <c r="Q9" s="450"/>
      <c r="R9" s="450"/>
      <c r="S9" s="448"/>
      <c r="T9" s="448"/>
      <c r="U9" s="448"/>
      <c r="V9" s="450"/>
      <c r="W9" s="448"/>
      <c r="X9" s="448"/>
      <c r="Y9" s="450"/>
      <c r="Z9" s="450"/>
      <c r="AA9" s="450"/>
      <c r="AB9" s="448"/>
      <c r="AC9" s="425"/>
      <c r="AD9" s="426"/>
      <c r="AE9" s="484"/>
      <c r="AF9" s="486"/>
      <c r="AG9" s="486"/>
      <c r="AH9" s="446"/>
      <c r="AI9" s="425"/>
      <c r="AJ9" s="426"/>
      <c r="AK9" s="434"/>
      <c r="AL9" s="434"/>
      <c r="AM9" s="434"/>
      <c r="AN9" s="435"/>
    </row>
    <row r="10" spans="2:40" ht="13.5" customHeight="1" x14ac:dyDescent="0.15">
      <c r="B10" s="83">
        <v>36</v>
      </c>
      <c r="C10" s="82">
        <v>10.1</v>
      </c>
      <c r="D10" s="82">
        <v>349.59999999999997</v>
      </c>
      <c r="E10" s="82">
        <v>359.7</v>
      </c>
      <c r="F10" s="416"/>
      <c r="G10" s="417"/>
      <c r="H10" s="417"/>
      <c r="I10" s="219"/>
      <c r="J10" s="65"/>
      <c r="K10" s="219" t="s">
        <v>568</v>
      </c>
      <c r="L10" s="64" t="s">
        <v>568</v>
      </c>
      <c r="M10" s="427"/>
      <c r="N10" s="420"/>
      <c r="O10" s="219"/>
      <c r="P10" s="64"/>
      <c r="Q10" s="64"/>
      <c r="R10" s="64"/>
      <c r="S10" s="64"/>
      <c r="T10" s="64"/>
      <c r="U10" s="64"/>
      <c r="V10" s="64"/>
      <c r="W10" s="64"/>
      <c r="X10" s="64"/>
      <c r="Y10" s="64"/>
      <c r="Z10" s="64"/>
      <c r="AA10" s="49"/>
      <c r="AB10" s="50"/>
      <c r="AC10" s="421"/>
      <c r="AD10" s="422"/>
      <c r="AE10" s="64"/>
      <c r="AF10" s="64"/>
      <c r="AG10" s="49"/>
      <c r="AH10" s="50"/>
      <c r="AI10" s="416"/>
      <c r="AJ10" s="417"/>
      <c r="AK10" s="418"/>
      <c r="AL10" s="419"/>
      <c r="AM10" s="419"/>
      <c r="AN10" s="420"/>
    </row>
    <row r="11" spans="2:40" ht="13.5" customHeight="1" x14ac:dyDescent="0.15">
      <c r="B11" s="83">
        <v>37</v>
      </c>
      <c r="C11" s="82">
        <v>10.1</v>
      </c>
      <c r="D11" s="82">
        <v>359.7</v>
      </c>
      <c r="E11" s="82">
        <v>369.8</v>
      </c>
      <c r="F11" s="416"/>
      <c r="G11" s="417"/>
      <c r="H11" s="417"/>
      <c r="I11" s="219"/>
      <c r="J11" s="65"/>
      <c r="K11" s="219" t="s">
        <v>568</v>
      </c>
      <c r="L11" s="64"/>
      <c r="M11" s="427"/>
      <c r="N11" s="420"/>
      <c r="O11" s="219"/>
      <c r="P11" s="64"/>
      <c r="Q11" s="64"/>
      <c r="R11" s="64"/>
      <c r="S11" s="64"/>
      <c r="T11" s="64"/>
      <c r="U11" s="64" t="s">
        <v>523</v>
      </c>
      <c r="V11" s="64"/>
      <c r="W11" s="64"/>
      <c r="X11" s="64"/>
      <c r="Y11" s="64"/>
      <c r="Z11" s="64"/>
      <c r="AA11" s="49"/>
      <c r="AB11" s="50"/>
      <c r="AC11" s="421"/>
      <c r="AD11" s="422"/>
      <c r="AE11" s="64"/>
      <c r="AF11" s="64"/>
      <c r="AG11" s="49"/>
      <c r="AH11" s="50"/>
      <c r="AI11" s="416"/>
      <c r="AJ11" s="417"/>
      <c r="AK11" s="418"/>
      <c r="AL11" s="419"/>
      <c r="AM11" s="419"/>
      <c r="AN11" s="420"/>
    </row>
    <row r="12" spans="2:40" ht="13.5" customHeight="1" x14ac:dyDescent="0.15">
      <c r="B12" s="83">
        <v>38</v>
      </c>
      <c r="C12" s="82">
        <v>10.1</v>
      </c>
      <c r="D12" s="82">
        <v>369.8</v>
      </c>
      <c r="E12" s="82">
        <v>379.90000000000003</v>
      </c>
      <c r="F12" s="416"/>
      <c r="G12" s="417"/>
      <c r="H12" s="417"/>
      <c r="I12" s="219"/>
      <c r="J12" s="65"/>
      <c r="K12" s="219" t="s">
        <v>568</v>
      </c>
      <c r="L12" s="64" t="s">
        <v>568</v>
      </c>
      <c r="M12" s="427"/>
      <c r="N12" s="420"/>
      <c r="O12" s="219"/>
      <c r="P12" s="64"/>
      <c r="Q12" s="64"/>
      <c r="R12" s="64"/>
      <c r="S12" s="64"/>
      <c r="T12" s="64"/>
      <c r="U12" s="64" t="s">
        <v>568</v>
      </c>
      <c r="V12" s="64"/>
      <c r="W12" s="64"/>
      <c r="X12" s="64"/>
      <c r="Y12" s="64"/>
      <c r="Z12" s="64"/>
      <c r="AA12" s="49"/>
      <c r="AB12" s="50"/>
      <c r="AC12" s="421"/>
      <c r="AD12" s="422"/>
      <c r="AE12" s="64"/>
      <c r="AF12" s="64"/>
      <c r="AG12" s="49"/>
      <c r="AH12" s="50"/>
      <c r="AI12" s="416"/>
      <c r="AJ12" s="417"/>
      <c r="AK12" s="418"/>
      <c r="AL12" s="419"/>
      <c r="AM12" s="419"/>
      <c r="AN12" s="420"/>
    </row>
    <row r="13" spans="2:40" ht="13.5" customHeight="1" x14ac:dyDescent="0.15">
      <c r="B13" s="83">
        <v>39</v>
      </c>
      <c r="C13" s="82">
        <v>10.199999999999999</v>
      </c>
      <c r="D13" s="82">
        <v>379.90000000000003</v>
      </c>
      <c r="E13" s="82">
        <v>390.1</v>
      </c>
      <c r="F13" s="416"/>
      <c r="G13" s="417"/>
      <c r="H13" s="417"/>
      <c r="I13" s="219"/>
      <c r="J13" s="65"/>
      <c r="K13" s="219"/>
      <c r="L13" s="64"/>
      <c r="M13" s="427"/>
      <c r="N13" s="420"/>
      <c r="O13" s="219"/>
      <c r="P13" s="64"/>
      <c r="Q13" s="64"/>
      <c r="R13" s="64"/>
      <c r="S13" s="64"/>
      <c r="T13" s="64"/>
      <c r="U13" s="64"/>
      <c r="V13" s="64"/>
      <c r="W13" s="64"/>
      <c r="X13" s="64"/>
      <c r="Y13" s="64"/>
      <c r="Z13" s="64"/>
      <c r="AA13" s="49"/>
      <c r="AB13" s="50"/>
      <c r="AC13" s="421"/>
      <c r="AD13" s="422"/>
      <c r="AE13" s="64"/>
      <c r="AF13" s="64"/>
      <c r="AG13" s="49"/>
      <c r="AH13" s="50"/>
      <c r="AI13" s="416"/>
      <c r="AJ13" s="417"/>
      <c r="AK13" s="418"/>
      <c r="AL13" s="419"/>
      <c r="AM13" s="419"/>
      <c r="AN13" s="420"/>
    </row>
    <row r="14" spans="2:40" ht="13.5" customHeight="1" x14ac:dyDescent="0.15">
      <c r="B14" s="83">
        <v>40</v>
      </c>
      <c r="C14" s="82">
        <v>10.1</v>
      </c>
      <c r="D14" s="82">
        <v>390.1</v>
      </c>
      <c r="E14" s="82">
        <v>400.20000000000005</v>
      </c>
      <c r="F14" s="416"/>
      <c r="G14" s="417"/>
      <c r="H14" s="417"/>
      <c r="I14" s="219"/>
      <c r="J14" s="65"/>
      <c r="K14" s="219" t="s">
        <v>568</v>
      </c>
      <c r="L14" s="64" t="s">
        <v>568</v>
      </c>
      <c r="M14" s="427"/>
      <c r="N14" s="420"/>
      <c r="O14" s="219" t="s">
        <v>578</v>
      </c>
      <c r="P14" s="64" t="s">
        <v>583</v>
      </c>
      <c r="Q14" s="64"/>
      <c r="R14" s="64"/>
      <c r="S14" s="64"/>
      <c r="T14" s="64"/>
      <c r="U14" s="64" t="s">
        <v>568</v>
      </c>
      <c r="V14" s="64"/>
      <c r="W14" s="64"/>
      <c r="X14" s="64"/>
      <c r="Y14" s="64"/>
      <c r="Z14" s="64"/>
      <c r="AA14" s="49"/>
      <c r="AB14" s="50"/>
      <c r="AC14" s="421"/>
      <c r="AD14" s="422"/>
      <c r="AE14" s="64"/>
      <c r="AF14" s="64"/>
      <c r="AG14" s="49"/>
      <c r="AH14" s="50"/>
      <c r="AI14" s="416"/>
      <c r="AJ14" s="417"/>
      <c r="AK14" s="418"/>
      <c r="AL14" s="419"/>
      <c r="AM14" s="419"/>
      <c r="AN14" s="420"/>
    </row>
    <row r="15" spans="2:40" ht="13.5" customHeight="1" x14ac:dyDescent="0.15">
      <c r="B15" s="83">
        <v>41</v>
      </c>
      <c r="C15" s="82">
        <v>10.1</v>
      </c>
      <c r="D15" s="82">
        <v>400.20000000000005</v>
      </c>
      <c r="E15" s="82">
        <v>410.30000000000007</v>
      </c>
      <c r="F15" s="416"/>
      <c r="G15" s="417"/>
      <c r="H15" s="417"/>
      <c r="I15" s="219"/>
      <c r="J15" s="65"/>
      <c r="K15" s="219" t="s">
        <v>568</v>
      </c>
      <c r="L15" s="64"/>
      <c r="M15" s="427"/>
      <c r="N15" s="420"/>
      <c r="O15" s="219"/>
      <c r="P15" s="64"/>
      <c r="Q15" s="64"/>
      <c r="R15" s="64"/>
      <c r="S15" s="64"/>
      <c r="T15" s="218"/>
      <c r="U15" s="218"/>
      <c r="V15" s="218"/>
      <c r="W15" s="64"/>
      <c r="X15" s="64"/>
      <c r="Y15" s="64"/>
      <c r="Z15" s="64"/>
      <c r="AA15" s="49"/>
      <c r="AB15" s="50"/>
      <c r="AC15" s="421"/>
      <c r="AD15" s="422"/>
      <c r="AE15" s="64"/>
      <c r="AF15" s="64"/>
      <c r="AG15" s="49"/>
      <c r="AH15" s="50"/>
      <c r="AI15" s="416"/>
      <c r="AJ15" s="417"/>
      <c r="AK15" s="418"/>
      <c r="AL15" s="419"/>
      <c r="AM15" s="419"/>
      <c r="AN15" s="420"/>
    </row>
    <row r="16" spans="2:40" ht="13.5" customHeight="1" x14ac:dyDescent="0.15">
      <c r="B16" s="83">
        <v>42</v>
      </c>
      <c r="C16" s="82">
        <v>4.5</v>
      </c>
      <c r="D16" s="82">
        <v>410.30000000000007</v>
      </c>
      <c r="E16" s="82">
        <v>414.80000000000007</v>
      </c>
      <c r="F16" s="416"/>
      <c r="G16" s="417"/>
      <c r="H16" s="417"/>
      <c r="I16" s="219"/>
      <c r="J16" s="65"/>
      <c r="K16" s="219" t="s">
        <v>568</v>
      </c>
      <c r="L16" s="64"/>
      <c r="M16" s="427"/>
      <c r="N16" s="420"/>
      <c r="O16" s="219"/>
      <c r="P16" s="64"/>
      <c r="Q16" s="64"/>
      <c r="R16" s="64"/>
      <c r="S16" s="64"/>
      <c r="T16" s="64"/>
      <c r="U16" s="64"/>
      <c r="V16" s="64"/>
      <c r="W16" s="64"/>
      <c r="X16" s="64"/>
      <c r="Y16" s="64"/>
      <c r="Z16" s="64"/>
      <c r="AA16" s="49"/>
      <c r="AB16" s="50"/>
      <c r="AC16" s="421"/>
      <c r="AD16" s="422"/>
      <c r="AE16" s="64"/>
      <c r="AF16" s="64"/>
      <c r="AG16" s="49"/>
      <c r="AH16" s="50"/>
      <c r="AI16" s="416"/>
      <c r="AJ16" s="417"/>
      <c r="AK16" s="418"/>
      <c r="AL16" s="419"/>
      <c r="AM16" s="419"/>
      <c r="AN16" s="420"/>
    </row>
    <row r="17" spans="2:40" ht="13.5" customHeight="1" x14ac:dyDescent="0.15">
      <c r="B17" s="83">
        <v>43</v>
      </c>
      <c r="C17" s="82">
        <v>10.1</v>
      </c>
      <c r="D17" s="82">
        <v>414.80000000000007</v>
      </c>
      <c r="E17" s="82">
        <v>424.90000000000009</v>
      </c>
      <c r="F17" s="416"/>
      <c r="G17" s="417"/>
      <c r="H17" s="417"/>
      <c r="I17" s="219"/>
      <c r="J17" s="65"/>
      <c r="K17" s="219"/>
      <c r="L17" s="64" t="s">
        <v>568</v>
      </c>
      <c r="M17" s="427"/>
      <c r="N17" s="420"/>
      <c r="O17" s="219"/>
      <c r="P17" s="64"/>
      <c r="Q17" s="64"/>
      <c r="R17" s="64"/>
      <c r="S17" s="64"/>
      <c r="T17" s="64"/>
      <c r="U17" s="64" t="s">
        <v>568</v>
      </c>
      <c r="V17" s="64"/>
      <c r="W17" s="64"/>
      <c r="X17" s="64"/>
      <c r="Y17" s="64"/>
      <c r="Z17" s="64"/>
      <c r="AA17" s="49"/>
      <c r="AB17" s="50"/>
      <c r="AC17" s="421"/>
      <c r="AD17" s="422"/>
      <c r="AE17" s="64"/>
      <c r="AF17" s="64"/>
      <c r="AG17" s="49"/>
      <c r="AH17" s="50"/>
      <c r="AI17" s="416"/>
      <c r="AJ17" s="417"/>
      <c r="AK17" s="418"/>
      <c r="AL17" s="419"/>
      <c r="AM17" s="419"/>
      <c r="AN17" s="420"/>
    </row>
    <row r="18" spans="2:40" ht="13.5" customHeight="1" x14ac:dyDescent="0.15">
      <c r="B18" s="83">
        <v>44</v>
      </c>
      <c r="C18" s="82">
        <v>10.4</v>
      </c>
      <c r="D18" s="82">
        <v>424.90000000000009</v>
      </c>
      <c r="E18" s="223">
        <v>435.30000000000007</v>
      </c>
      <c r="F18" s="444"/>
      <c r="G18" s="417"/>
      <c r="H18" s="417"/>
      <c r="I18" s="219"/>
      <c r="J18" s="65"/>
      <c r="K18" s="219" t="s">
        <v>568</v>
      </c>
      <c r="L18" s="64"/>
      <c r="M18" s="427"/>
      <c r="N18" s="420"/>
      <c r="O18" s="64"/>
      <c r="P18" s="64"/>
      <c r="Q18" s="64"/>
      <c r="R18" s="64"/>
      <c r="S18" s="64"/>
      <c r="T18" s="218"/>
      <c r="U18" s="219"/>
      <c r="V18" s="218"/>
      <c r="W18" s="218"/>
      <c r="X18" s="218"/>
      <c r="Y18" s="218"/>
      <c r="Z18" s="218"/>
      <c r="AA18" s="49"/>
      <c r="AB18" s="219"/>
      <c r="AC18" s="421"/>
      <c r="AD18" s="422"/>
      <c r="AE18" s="64"/>
      <c r="AF18" s="64"/>
      <c r="AG18" s="49"/>
      <c r="AH18" s="50"/>
      <c r="AI18" s="416"/>
      <c r="AJ18" s="417"/>
      <c r="AK18" s="418"/>
      <c r="AL18" s="419"/>
      <c r="AM18" s="419"/>
      <c r="AN18" s="420"/>
    </row>
    <row r="19" spans="2:40" ht="13.5" customHeight="1" x14ac:dyDescent="0.15">
      <c r="B19" s="83">
        <v>45</v>
      </c>
      <c r="C19" s="82">
        <v>10.4</v>
      </c>
      <c r="D19" s="82">
        <v>435.30000000000007</v>
      </c>
      <c r="E19" s="82">
        <v>445.70000000000005</v>
      </c>
      <c r="F19" s="443"/>
      <c r="G19" s="417"/>
      <c r="H19" s="417"/>
      <c r="I19" s="219"/>
      <c r="J19" s="65"/>
      <c r="K19" s="219" t="s">
        <v>568</v>
      </c>
      <c r="L19" s="64" t="s">
        <v>568</v>
      </c>
      <c r="M19" s="427"/>
      <c r="N19" s="420"/>
      <c r="O19" s="64" t="s">
        <v>579</v>
      </c>
      <c r="P19" s="64" t="s">
        <v>584</v>
      </c>
      <c r="Q19" s="64"/>
      <c r="R19" s="64"/>
      <c r="S19" s="64"/>
      <c r="T19" s="64"/>
      <c r="U19" s="64" t="s">
        <v>568</v>
      </c>
      <c r="V19" s="64"/>
      <c r="W19" s="64"/>
      <c r="X19" s="64"/>
      <c r="Y19" s="64"/>
      <c r="Z19" s="64"/>
      <c r="AA19" s="49"/>
      <c r="AB19" s="50"/>
      <c r="AC19" s="421"/>
      <c r="AD19" s="422"/>
      <c r="AE19" s="64"/>
      <c r="AF19" s="64"/>
      <c r="AG19" s="49"/>
      <c r="AH19" s="50"/>
      <c r="AI19" s="416"/>
      <c r="AJ19" s="417"/>
      <c r="AK19" s="418"/>
      <c r="AL19" s="419"/>
      <c r="AM19" s="419"/>
      <c r="AN19" s="420"/>
    </row>
    <row r="20" spans="2:40" ht="13.5" customHeight="1" x14ac:dyDescent="0.15">
      <c r="B20" s="83">
        <v>46</v>
      </c>
      <c r="C20" s="82">
        <v>2.2999999999999998</v>
      </c>
      <c r="D20" s="82">
        <v>445.70000000000005</v>
      </c>
      <c r="E20" s="82">
        <v>448.00000000000006</v>
      </c>
      <c r="F20" s="443"/>
      <c r="G20" s="417"/>
      <c r="H20" s="417"/>
      <c r="I20" s="219"/>
      <c r="J20" s="65"/>
      <c r="K20" s="219"/>
      <c r="L20" s="64"/>
      <c r="M20" s="427"/>
      <c r="N20" s="420"/>
      <c r="O20" s="64"/>
      <c r="P20" s="64"/>
      <c r="Q20" s="64"/>
      <c r="R20" s="64"/>
      <c r="S20" s="64"/>
      <c r="T20" s="64"/>
      <c r="U20" s="64"/>
      <c r="V20" s="64"/>
      <c r="W20" s="64"/>
      <c r="X20" s="64"/>
      <c r="Y20" s="64"/>
      <c r="Z20" s="64"/>
      <c r="AA20" s="49"/>
      <c r="AB20" s="50"/>
      <c r="AC20" s="421"/>
      <c r="AD20" s="422"/>
      <c r="AE20" s="64"/>
      <c r="AF20" s="64"/>
      <c r="AG20" s="49"/>
      <c r="AH20" s="50"/>
      <c r="AI20" s="416"/>
      <c r="AJ20" s="417"/>
      <c r="AK20" s="418"/>
      <c r="AL20" s="419"/>
      <c r="AM20" s="419"/>
      <c r="AN20" s="420"/>
    </row>
    <row r="21" spans="2:40" ht="13.5" customHeight="1" x14ac:dyDescent="0.15">
      <c r="B21" s="83" t="s">
        <v>564</v>
      </c>
      <c r="C21" s="82">
        <v>0</v>
      </c>
      <c r="D21" s="82">
        <v>0</v>
      </c>
      <c r="E21" s="82">
        <v>0</v>
      </c>
      <c r="F21" s="443" t="s">
        <v>565</v>
      </c>
      <c r="G21" s="417"/>
      <c r="H21" s="417"/>
      <c r="I21" s="219"/>
      <c r="J21" s="65"/>
      <c r="K21" s="219"/>
      <c r="L21" s="64"/>
      <c r="M21" s="427"/>
      <c r="N21" s="420"/>
      <c r="O21" s="219"/>
      <c r="P21" s="219"/>
      <c r="Q21" s="64"/>
      <c r="R21" s="64"/>
      <c r="S21" s="219"/>
      <c r="T21" s="64"/>
      <c r="U21" s="64"/>
      <c r="V21" s="64"/>
      <c r="W21" s="64"/>
      <c r="X21" s="64"/>
      <c r="Y21" s="64"/>
      <c r="Z21" s="64"/>
      <c r="AA21" s="49"/>
      <c r="AB21" s="50"/>
      <c r="AC21" s="421"/>
      <c r="AD21" s="422"/>
      <c r="AE21" s="64"/>
      <c r="AF21" s="64"/>
      <c r="AG21" s="49"/>
      <c r="AH21" s="50"/>
      <c r="AI21" s="416"/>
      <c r="AJ21" s="417"/>
      <c r="AK21" s="418"/>
      <c r="AL21" s="419"/>
      <c r="AM21" s="419"/>
      <c r="AN21" s="420"/>
    </row>
    <row r="22" spans="2:40" ht="13.5" customHeight="1" x14ac:dyDescent="0.15">
      <c r="B22" s="83"/>
      <c r="C22" s="82"/>
      <c r="D22" s="82"/>
      <c r="E22" s="82"/>
      <c r="F22" s="443"/>
      <c r="G22" s="417"/>
      <c r="H22" s="417"/>
      <c r="I22" s="219"/>
      <c r="J22" s="65"/>
      <c r="K22" s="219"/>
      <c r="L22" s="64"/>
      <c r="M22" s="427"/>
      <c r="N22" s="420"/>
      <c r="O22" s="219"/>
      <c r="P22" s="64"/>
      <c r="Q22" s="64"/>
      <c r="R22" s="64"/>
      <c r="S22" s="64"/>
      <c r="T22" s="64"/>
      <c r="U22" s="64"/>
      <c r="V22" s="64"/>
      <c r="W22" s="64"/>
      <c r="X22" s="64"/>
      <c r="Y22" s="64"/>
      <c r="Z22" s="64"/>
      <c r="AA22" s="49"/>
      <c r="AB22" s="50"/>
      <c r="AC22" s="421"/>
      <c r="AD22" s="422"/>
      <c r="AE22" s="64"/>
      <c r="AF22" s="64"/>
      <c r="AG22" s="49"/>
      <c r="AH22" s="50"/>
      <c r="AI22" s="416"/>
      <c r="AJ22" s="417"/>
      <c r="AK22" s="418"/>
      <c r="AL22" s="419"/>
      <c r="AM22" s="419"/>
      <c r="AN22" s="420"/>
    </row>
    <row r="23" spans="2:40" ht="13.5" customHeight="1" x14ac:dyDescent="0.15">
      <c r="B23" s="83"/>
      <c r="C23" s="82"/>
      <c r="D23" s="82"/>
      <c r="E23" s="82"/>
      <c r="F23" s="443"/>
      <c r="G23" s="417"/>
      <c r="H23" s="417"/>
      <c r="I23" s="219"/>
      <c r="J23" s="65"/>
      <c r="K23" s="219"/>
      <c r="L23" s="64"/>
      <c r="M23" s="427"/>
      <c r="N23" s="420"/>
      <c r="O23" s="219"/>
      <c r="P23" s="64"/>
      <c r="Q23" s="64"/>
      <c r="R23" s="64"/>
      <c r="S23" s="64"/>
      <c r="T23" s="64"/>
      <c r="U23" s="64"/>
      <c r="V23" s="64"/>
      <c r="W23" s="64"/>
      <c r="X23" s="64"/>
      <c r="Y23" s="64"/>
      <c r="Z23" s="64"/>
      <c r="AA23" s="49"/>
      <c r="AB23" s="50"/>
      <c r="AC23" s="421"/>
      <c r="AD23" s="422"/>
      <c r="AE23" s="64"/>
      <c r="AF23" s="64"/>
      <c r="AG23" s="49"/>
      <c r="AH23" s="50"/>
      <c r="AI23" s="416"/>
      <c r="AJ23" s="417"/>
      <c r="AK23" s="418"/>
      <c r="AL23" s="419"/>
      <c r="AM23" s="419"/>
      <c r="AN23" s="420"/>
    </row>
    <row r="24" spans="2:40" ht="13.5" customHeight="1" x14ac:dyDescent="0.15">
      <c r="B24" s="83"/>
      <c r="C24" s="82"/>
      <c r="D24" s="82"/>
      <c r="E24" s="82"/>
      <c r="F24" s="416"/>
      <c r="G24" s="417"/>
      <c r="H24" s="417"/>
      <c r="I24" s="219"/>
      <c r="J24" s="65"/>
      <c r="K24" s="219"/>
      <c r="L24" s="64"/>
      <c r="M24" s="427"/>
      <c r="N24" s="420"/>
      <c r="O24" s="219"/>
      <c r="P24" s="64"/>
      <c r="Q24" s="64"/>
      <c r="R24" s="64"/>
      <c r="S24" s="64"/>
      <c r="T24" s="64"/>
      <c r="U24" s="64"/>
      <c r="V24" s="64"/>
      <c r="W24" s="64"/>
      <c r="X24" s="64"/>
      <c r="Y24" s="64"/>
      <c r="Z24" s="64"/>
      <c r="AA24" s="49"/>
      <c r="AB24" s="50"/>
      <c r="AC24" s="421"/>
      <c r="AD24" s="422"/>
      <c r="AE24" s="64"/>
      <c r="AF24" s="64"/>
      <c r="AG24" s="49"/>
      <c r="AH24" s="50"/>
      <c r="AI24" s="416"/>
      <c r="AJ24" s="417"/>
      <c r="AK24" s="418"/>
      <c r="AL24" s="419"/>
      <c r="AM24" s="419"/>
      <c r="AN24" s="420"/>
    </row>
    <row r="25" spans="2:40" ht="13.5" customHeight="1" x14ac:dyDescent="0.15">
      <c r="B25" s="83"/>
      <c r="C25" s="82"/>
      <c r="D25" s="82"/>
      <c r="E25" s="82"/>
      <c r="F25" s="416"/>
      <c r="G25" s="417"/>
      <c r="H25" s="417"/>
      <c r="I25" s="219"/>
      <c r="J25" s="65"/>
      <c r="K25" s="219"/>
      <c r="L25" s="64"/>
      <c r="M25" s="427"/>
      <c r="N25" s="420"/>
      <c r="O25" s="219"/>
      <c r="P25" s="64"/>
      <c r="Q25" s="64"/>
      <c r="R25" s="64"/>
      <c r="S25" s="64"/>
      <c r="T25" s="64"/>
      <c r="U25" s="64"/>
      <c r="V25" s="64"/>
      <c r="W25" s="64"/>
      <c r="X25" s="64"/>
      <c r="Y25" s="64"/>
      <c r="Z25" s="64"/>
      <c r="AA25" s="49"/>
      <c r="AB25" s="50"/>
      <c r="AC25" s="421"/>
      <c r="AD25" s="422"/>
      <c r="AE25" s="64"/>
      <c r="AF25" s="64"/>
      <c r="AG25" s="49"/>
      <c r="AH25" s="50"/>
      <c r="AI25" s="416"/>
      <c r="AJ25" s="417"/>
      <c r="AK25" s="418"/>
      <c r="AL25" s="419"/>
      <c r="AM25" s="419"/>
      <c r="AN25" s="420"/>
    </row>
    <row r="26" spans="2:40" ht="13.5" customHeight="1" x14ac:dyDescent="0.15">
      <c r="B26" s="83"/>
      <c r="C26" s="82"/>
      <c r="D26" s="82"/>
      <c r="E26" s="82"/>
      <c r="F26" s="416"/>
      <c r="G26" s="417"/>
      <c r="H26" s="417"/>
      <c r="I26" s="219"/>
      <c r="J26" s="65"/>
      <c r="K26" s="219"/>
      <c r="L26" s="64"/>
      <c r="M26" s="427"/>
      <c r="N26" s="420"/>
      <c r="O26" s="219"/>
      <c r="P26" s="64"/>
      <c r="Q26" s="64"/>
      <c r="R26" s="64"/>
      <c r="S26" s="64"/>
      <c r="T26" s="64"/>
      <c r="U26" s="64"/>
      <c r="V26" s="64"/>
      <c r="W26" s="64"/>
      <c r="X26" s="64"/>
      <c r="Y26" s="64"/>
      <c r="Z26" s="64"/>
      <c r="AA26" s="49"/>
      <c r="AB26" s="50"/>
      <c r="AC26" s="421"/>
      <c r="AD26" s="422"/>
      <c r="AE26" s="64"/>
      <c r="AF26" s="64"/>
      <c r="AG26" s="49"/>
      <c r="AH26" s="50"/>
      <c r="AI26" s="416"/>
      <c r="AJ26" s="417"/>
      <c r="AK26" s="418"/>
      <c r="AL26" s="419"/>
      <c r="AM26" s="419"/>
      <c r="AN26" s="420"/>
    </row>
    <row r="27" spans="2:40" ht="13.5" customHeight="1" x14ac:dyDescent="0.15">
      <c r="B27" s="83"/>
      <c r="C27" s="82"/>
      <c r="D27" s="82"/>
      <c r="E27" s="82"/>
      <c r="F27" s="416"/>
      <c r="G27" s="417"/>
      <c r="H27" s="417"/>
      <c r="I27" s="219"/>
      <c r="J27" s="65"/>
      <c r="K27" s="219"/>
      <c r="L27" s="64"/>
      <c r="M27" s="427"/>
      <c r="N27" s="420"/>
      <c r="O27" s="219"/>
      <c r="P27" s="64"/>
      <c r="Q27" s="64"/>
      <c r="R27" s="64"/>
      <c r="S27" s="64"/>
      <c r="T27" s="64"/>
      <c r="U27" s="64"/>
      <c r="V27" s="64"/>
      <c r="W27" s="64"/>
      <c r="X27" s="64"/>
      <c r="Y27" s="64"/>
      <c r="Z27" s="64"/>
      <c r="AA27" s="49"/>
      <c r="AB27" s="50"/>
      <c r="AC27" s="421"/>
      <c r="AD27" s="422"/>
      <c r="AE27" s="64"/>
      <c r="AF27" s="64"/>
      <c r="AG27" s="49"/>
      <c r="AH27" s="50"/>
      <c r="AI27" s="416"/>
      <c r="AJ27" s="417"/>
      <c r="AK27" s="418"/>
      <c r="AL27" s="419"/>
      <c r="AM27" s="419"/>
      <c r="AN27" s="420"/>
    </row>
    <row r="28" spans="2:40" ht="13.5" customHeight="1" x14ac:dyDescent="0.15">
      <c r="B28" s="83"/>
      <c r="C28" s="82"/>
      <c r="D28" s="82"/>
      <c r="E28" s="82"/>
      <c r="F28" s="416"/>
      <c r="G28" s="417"/>
      <c r="H28" s="417"/>
      <c r="I28" s="219"/>
      <c r="J28" s="65"/>
      <c r="K28" s="219"/>
      <c r="L28" s="64"/>
      <c r="M28" s="427"/>
      <c r="N28" s="420"/>
      <c r="O28" s="219"/>
      <c r="P28" s="64"/>
      <c r="Q28" s="64"/>
      <c r="R28" s="64"/>
      <c r="S28" s="64"/>
      <c r="T28" s="64"/>
      <c r="U28" s="64"/>
      <c r="V28" s="64"/>
      <c r="W28" s="64"/>
      <c r="X28" s="64"/>
      <c r="Y28" s="64"/>
      <c r="Z28" s="64"/>
      <c r="AA28" s="49"/>
      <c r="AB28" s="50"/>
      <c r="AC28" s="421"/>
      <c r="AD28" s="422"/>
      <c r="AE28" s="64"/>
      <c r="AF28" s="64"/>
      <c r="AG28" s="49"/>
      <c r="AH28" s="50"/>
      <c r="AI28" s="416"/>
      <c r="AJ28" s="417"/>
      <c r="AK28" s="418"/>
      <c r="AL28" s="419"/>
      <c r="AM28" s="419"/>
      <c r="AN28" s="420"/>
    </row>
    <row r="29" spans="2:40" ht="13.5" customHeight="1" x14ac:dyDescent="0.15">
      <c r="B29" s="83"/>
      <c r="C29" s="82"/>
      <c r="D29" s="82"/>
      <c r="E29" s="82"/>
      <c r="F29" s="416"/>
      <c r="G29" s="417"/>
      <c r="H29" s="417"/>
      <c r="I29" s="219"/>
      <c r="J29" s="65"/>
      <c r="K29" s="219"/>
      <c r="L29" s="64"/>
      <c r="M29" s="427"/>
      <c r="N29" s="420"/>
      <c r="O29" s="219"/>
      <c r="P29" s="64"/>
      <c r="Q29" s="64"/>
      <c r="R29" s="64"/>
      <c r="S29" s="64"/>
      <c r="T29" s="64"/>
      <c r="U29" s="64"/>
      <c r="V29" s="64"/>
      <c r="W29" s="64"/>
      <c r="X29" s="64"/>
      <c r="Y29" s="64"/>
      <c r="Z29" s="64"/>
      <c r="AA29" s="49"/>
      <c r="AB29" s="50"/>
      <c r="AC29" s="421"/>
      <c r="AD29" s="422"/>
      <c r="AE29" s="64"/>
      <c r="AF29" s="64"/>
      <c r="AG29" s="49"/>
      <c r="AH29" s="50"/>
      <c r="AI29" s="416"/>
      <c r="AJ29" s="417"/>
      <c r="AK29" s="418"/>
      <c r="AL29" s="419"/>
      <c r="AM29" s="419"/>
      <c r="AN29" s="420"/>
    </row>
    <row r="30" spans="2:40" ht="13.5" customHeight="1" x14ac:dyDescent="0.15">
      <c r="B30" s="83"/>
      <c r="C30" s="82"/>
      <c r="D30" s="82"/>
      <c r="E30" s="82"/>
      <c r="F30" s="443"/>
      <c r="G30" s="417"/>
      <c r="H30" s="417"/>
      <c r="I30" s="219"/>
      <c r="J30" s="65"/>
      <c r="K30" s="219"/>
      <c r="L30" s="64"/>
      <c r="M30" s="427"/>
      <c r="N30" s="420"/>
      <c r="O30" s="219"/>
      <c r="P30" s="64"/>
      <c r="Q30" s="64"/>
      <c r="R30" s="64"/>
      <c r="S30" s="64"/>
      <c r="T30" s="64"/>
      <c r="U30" s="64"/>
      <c r="V30" s="64"/>
      <c r="W30" s="64"/>
      <c r="X30" s="64"/>
      <c r="Y30" s="64"/>
      <c r="Z30" s="64"/>
      <c r="AA30" s="49"/>
      <c r="AB30" s="50"/>
      <c r="AC30" s="421"/>
      <c r="AD30" s="422"/>
      <c r="AE30" s="64"/>
      <c r="AF30" s="64"/>
      <c r="AG30" s="49"/>
      <c r="AH30" s="50"/>
      <c r="AI30" s="416"/>
      <c r="AJ30" s="417"/>
      <c r="AK30" s="418"/>
      <c r="AL30" s="419"/>
      <c r="AM30" s="419"/>
      <c r="AN30" s="420"/>
    </row>
    <row r="31" spans="2:40" ht="13.5" customHeight="1" x14ac:dyDescent="0.15">
      <c r="B31" s="83"/>
      <c r="C31" s="82"/>
      <c r="D31" s="82"/>
      <c r="E31" s="82"/>
      <c r="F31" s="443"/>
      <c r="G31" s="417"/>
      <c r="H31" s="417"/>
      <c r="I31" s="219"/>
      <c r="J31" s="65"/>
      <c r="K31" s="219"/>
      <c r="L31" s="64"/>
      <c r="M31" s="427"/>
      <c r="N31" s="420"/>
      <c r="O31" s="219"/>
      <c r="P31" s="64"/>
      <c r="Q31" s="64"/>
      <c r="R31" s="64"/>
      <c r="S31" s="64"/>
      <c r="T31" s="64"/>
      <c r="U31" s="64"/>
      <c r="V31" s="64"/>
      <c r="W31" s="64"/>
      <c r="X31" s="64"/>
      <c r="Y31" s="64"/>
      <c r="Z31" s="64"/>
      <c r="AA31" s="49"/>
      <c r="AB31" s="50"/>
      <c r="AC31" s="421"/>
      <c r="AD31" s="422"/>
      <c r="AE31" s="64"/>
      <c r="AF31" s="64"/>
      <c r="AG31" s="49"/>
      <c r="AH31" s="50"/>
      <c r="AI31" s="416"/>
      <c r="AJ31" s="417"/>
      <c r="AK31" s="418"/>
      <c r="AL31" s="419"/>
      <c r="AM31" s="419"/>
      <c r="AN31" s="420"/>
    </row>
    <row r="32" spans="2:40" ht="13.5" customHeight="1" x14ac:dyDescent="0.15">
      <c r="B32" s="83"/>
      <c r="C32" s="82"/>
      <c r="D32" s="82"/>
      <c r="E32" s="82"/>
      <c r="F32" s="443"/>
      <c r="G32" s="417"/>
      <c r="H32" s="417"/>
      <c r="I32" s="219"/>
      <c r="J32" s="65"/>
      <c r="K32" s="219"/>
      <c r="L32" s="64"/>
      <c r="M32" s="427"/>
      <c r="N32" s="420"/>
      <c r="O32" s="219"/>
      <c r="P32" s="219"/>
      <c r="Q32" s="64"/>
      <c r="R32" s="64"/>
      <c r="S32" s="219"/>
      <c r="T32" s="218"/>
      <c r="U32" s="219"/>
      <c r="V32" s="218"/>
      <c r="W32" s="64"/>
      <c r="X32" s="64"/>
      <c r="Y32" s="64"/>
      <c r="Z32" s="64"/>
      <c r="AA32" s="49"/>
      <c r="AB32" s="50"/>
      <c r="AC32" s="421"/>
      <c r="AD32" s="422"/>
      <c r="AE32" s="64"/>
      <c r="AF32" s="64"/>
      <c r="AG32" s="49"/>
      <c r="AH32" s="50"/>
      <c r="AI32" s="416"/>
      <c r="AJ32" s="417"/>
      <c r="AK32" s="418"/>
      <c r="AL32" s="419"/>
      <c r="AM32" s="419"/>
      <c r="AN32" s="420"/>
    </row>
    <row r="33" spans="2:40" ht="13.5" customHeight="1" x14ac:dyDescent="0.15">
      <c r="B33" s="83"/>
      <c r="C33" s="82"/>
      <c r="D33" s="82"/>
      <c r="E33" s="82"/>
      <c r="F33" s="416"/>
      <c r="G33" s="417"/>
      <c r="H33" s="417"/>
      <c r="I33" s="219"/>
      <c r="J33" s="65"/>
      <c r="K33" s="219"/>
      <c r="L33" s="64"/>
      <c r="M33" s="427"/>
      <c r="N33" s="420"/>
      <c r="O33" s="219"/>
      <c r="P33" s="64"/>
      <c r="Q33" s="64"/>
      <c r="R33" s="64"/>
      <c r="S33" s="64"/>
      <c r="T33" s="64"/>
      <c r="U33" s="64"/>
      <c r="V33" s="64"/>
      <c r="W33" s="64"/>
      <c r="X33" s="64"/>
      <c r="Y33" s="64"/>
      <c r="Z33" s="64"/>
      <c r="AA33" s="49"/>
      <c r="AB33" s="50"/>
      <c r="AC33" s="421"/>
      <c r="AD33" s="422"/>
      <c r="AE33" s="64"/>
      <c r="AF33" s="64"/>
      <c r="AG33" s="49"/>
      <c r="AH33" s="50"/>
      <c r="AI33" s="416"/>
      <c r="AJ33" s="417"/>
      <c r="AK33" s="418"/>
      <c r="AL33" s="419"/>
      <c r="AM33" s="419"/>
      <c r="AN33" s="420"/>
    </row>
    <row r="34" spans="2:40" ht="13.5" customHeight="1" x14ac:dyDescent="0.15">
      <c r="B34" s="83"/>
      <c r="C34" s="82"/>
      <c r="D34" s="82"/>
      <c r="E34" s="82"/>
      <c r="F34" s="416"/>
      <c r="G34" s="417"/>
      <c r="H34" s="417"/>
      <c r="I34" s="219"/>
      <c r="J34" s="65"/>
      <c r="K34" s="219"/>
      <c r="L34" s="64"/>
      <c r="M34" s="427"/>
      <c r="N34" s="420"/>
      <c r="O34" s="219"/>
      <c r="P34" s="64"/>
      <c r="Q34" s="64"/>
      <c r="R34" s="64"/>
      <c r="S34" s="64"/>
      <c r="T34" s="64"/>
      <c r="U34" s="64"/>
      <c r="V34" s="64"/>
      <c r="W34" s="64"/>
      <c r="X34" s="64"/>
      <c r="Y34" s="64"/>
      <c r="Z34" s="64"/>
      <c r="AA34" s="49"/>
      <c r="AB34" s="50"/>
      <c r="AC34" s="421"/>
      <c r="AD34" s="422"/>
      <c r="AE34" s="64"/>
      <c r="AF34" s="64"/>
      <c r="AG34" s="49"/>
      <c r="AH34" s="50"/>
      <c r="AI34" s="416"/>
      <c r="AJ34" s="417"/>
      <c r="AK34" s="418"/>
      <c r="AL34" s="419"/>
      <c r="AM34" s="419"/>
      <c r="AN34" s="420"/>
    </row>
    <row r="35" spans="2:40" ht="13.5" customHeight="1" x14ac:dyDescent="0.15">
      <c r="B35" s="83"/>
      <c r="C35" s="82"/>
      <c r="D35" s="82"/>
      <c r="E35" s="82"/>
      <c r="F35" s="416"/>
      <c r="G35" s="417"/>
      <c r="H35" s="417"/>
      <c r="I35" s="219"/>
      <c r="J35" s="65"/>
      <c r="K35" s="219"/>
      <c r="L35" s="64"/>
      <c r="M35" s="427"/>
      <c r="N35" s="420"/>
      <c r="O35" s="219"/>
      <c r="P35" s="64"/>
      <c r="Q35" s="64"/>
      <c r="R35" s="64"/>
      <c r="S35" s="64"/>
      <c r="T35" s="64"/>
      <c r="U35" s="64"/>
      <c r="V35" s="64"/>
      <c r="W35" s="64"/>
      <c r="X35" s="64"/>
      <c r="Y35" s="64"/>
      <c r="Z35" s="64"/>
      <c r="AA35" s="49"/>
      <c r="AB35" s="50"/>
      <c r="AC35" s="421"/>
      <c r="AD35" s="422"/>
      <c r="AE35" s="64"/>
      <c r="AF35" s="64"/>
      <c r="AG35" s="49"/>
      <c r="AH35" s="50"/>
      <c r="AI35" s="416"/>
      <c r="AJ35" s="417"/>
      <c r="AK35" s="418"/>
      <c r="AL35" s="419"/>
      <c r="AM35" s="419"/>
      <c r="AN35" s="420"/>
    </row>
    <row r="36" spans="2:40" ht="13.5" customHeight="1" x14ac:dyDescent="0.15">
      <c r="B36" s="83"/>
      <c r="C36" s="82"/>
      <c r="D36" s="82"/>
      <c r="E36" s="82"/>
      <c r="F36" s="416"/>
      <c r="G36" s="417"/>
      <c r="H36" s="417"/>
      <c r="I36" s="12"/>
      <c r="J36" s="65"/>
      <c r="K36" s="12"/>
      <c r="L36" s="11"/>
      <c r="M36" s="427"/>
      <c r="N36" s="420"/>
      <c r="O36" s="12"/>
      <c r="P36" s="11"/>
      <c r="Q36" s="11"/>
      <c r="R36" s="11"/>
      <c r="S36" s="11"/>
      <c r="T36" s="64"/>
      <c r="U36" s="64"/>
      <c r="V36" s="64"/>
      <c r="W36" s="64"/>
      <c r="X36" s="64"/>
      <c r="Y36" s="64"/>
      <c r="Z36" s="64"/>
      <c r="AA36" s="49"/>
      <c r="AB36" s="50"/>
      <c r="AC36" s="421"/>
      <c r="AD36" s="422"/>
      <c r="AE36" s="64"/>
      <c r="AF36" s="64"/>
      <c r="AG36" s="49"/>
      <c r="AH36" s="50"/>
      <c r="AI36" s="416"/>
      <c r="AJ36" s="417"/>
      <c r="AK36" s="418"/>
      <c r="AL36" s="419"/>
      <c r="AM36" s="419"/>
      <c r="AN36" s="420"/>
    </row>
    <row r="37" spans="2:40" ht="13.5" customHeight="1" x14ac:dyDescent="0.15">
      <c r="B37" s="21"/>
      <c r="C37" s="82"/>
      <c r="D37" s="82"/>
      <c r="E37" s="82"/>
      <c r="F37" s="510"/>
      <c r="G37" s="417"/>
      <c r="H37" s="417"/>
      <c r="I37" s="12"/>
      <c r="J37" s="65"/>
      <c r="K37" s="12"/>
      <c r="L37" s="11"/>
      <c r="M37" s="427"/>
      <c r="N37" s="420"/>
      <c r="O37" s="12"/>
      <c r="P37" s="11"/>
      <c r="Q37" s="11"/>
      <c r="R37" s="11"/>
      <c r="S37" s="11"/>
      <c r="T37" s="64"/>
      <c r="U37" s="64"/>
      <c r="V37" s="64"/>
      <c r="W37" s="64"/>
      <c r="X37" s="64"/>
      <c r="Y37" s="64"/>
      <c r="Z37" s="64"/>
      <c r="AA37" s="49"/>
      <c r="AB37" s="50"/>
      <c r="AC37" s="421"/>
      <c r="AD37" s="422"/>
      <c r="AE37" s="64"/>
      <c r="AF37" s="64"/>
      <c r="AG37" s="64"/>
      <c r="AH37" s="64"/>
      <c r="AI37" s="416"/>
      <c r="AJ37" s="417"/>
      <c r="AK37" s="429"/>
      <c r="AL37" s="430"/>
      <c r="AM37" s="430"/>
      <c r="AN37" s="431"/>
    </row>
    <row r="38" spans="2:40" ht="13.5" customHeight="1" x14ac:dyDescent="0.15">
      <c r="B38" s="83"/>
      <c r="C38" s="82"/>
      <c r="D38" s="82"/>
      <c r="E38" s="82"/>
      <c r="F38" s="416"/>
      <c r="G38" s="417"/>
      <c r="H38" s="417"/>
      <c r="I38" s="12"/>
      <c r="J38" s="65"/>
      <c r="K38" s="12"/>
      <c r="L38" s="11"/>
      <c r="M38" s="427"/>
      <c r="N38" s="420"/>
      <c r="O38" s="12"/>
      <c r="P38" s="11"/>
      <c r="Q38" s="11"/>
      <c r="R38" s="11"/>
      <c r="S38" s="11"/>
      <c r="T38" s="64"/>
      <c r="U38" s="64"/>
      <c r="V38" s="64"/>
      <c r="W38" s="64"/>
      <c r="X38" s="64"/>
      <c r="Y38" s="64"/>
      <c r="Z38" s="64"/>
      <c r="AA38" s="49"/>
      <c r="AB38" s="50"/>
      <c r="AC38" s="421"/>
      <c r="AD38" s="422"/>
      <c r="AE38" s="64"/>
      <c r="AF38" s="64"/>
      <c r="AG38" s="49"/>
      <c r="AH38" s="50"/>
      <c r="AI38" s="416"/>
      <c r="AJ38" s="417"/>
      <c r="AK38" s="418"/>
      <c r="AL38" s="419"/>
      <c r="AM38" s="419"/>
      <c r="AN38" s="420"/>
    </row>
    <row r="39" spans="2:40" ht="13.5" customHeight="1" x14ac:dyDescent="0.15">
      <c r="B39" s="83"/>
      <c r="C39" s="82"/>
      <c r="D39" s="82"/>
      <c r="E39" s="82"/>
      <c r="F39" s="416"/>
      <c r="G39" s="417"/>
      <c r="H39" s="417"/>
      <c r="I39" s="12"/>
      <c r="J39" s="65"/>
      <c r="K39" s="12"/>
      <c r="L39" s="11"/>
      <c r="M39" s="427"/>
      <c r="N39" s="420"/>
      <c r="O39" s="12"/>
      <c r="P39" s="11"/>
      <c r="Q39" s="11"/>
      <c r="R39" s="11"/>
      <c r="S39" s="11"/>
      <c r="T39" s="64"/>
      <c r="U39" s="64"/>
      <c r="V39" s="64"/>
      <c r="W39" s="64"/>
      <c r="X39" s="64"/>
      <c r="Y39" s="64"/>
      <c r="Z39" s="64"/>
      <c r="AA39" s="49"/>
      <c r="AB39" s="50"/>
      <c r="AC39" s="421"/>
      <c r="AD39" s="422"/>
      <c r="AE39" s="64"/>
      <c r="AF39" s="64"/>
      <c r="AG39" s="49"/>
      <c r="AH39" s="50"/>
      <c r="AI39" s="416"/>
      <c r="AJ39" s="417"/>
      <c r="AK39" s="418"/>
      <c r="AL39" s="419"/>
      <c r="AM39" s="419"/>
      <c r="AN39" s="420"/>
    </row>
    <row r="40" spans="2:40" ht="13.5" customHeight="1" x14ac:dyDescent="0.15">
      <c r="B40" s="83"/>
      <c r="C40" s="82"/>
      <c r="D40" s="82"/>
      <c r="E40" s="82"/>
      <c r="F40" s="416"/>
      <c r="G40" s="417"/>
      <c r="H40" s="417"/>
      <c r="I40" s="12"/>
      <c r="J40" s="65"/>
      <c r="K40" s="12"/>
      <c r="L40" s="11"/>
      <c r="M40" s="427"/>
      <c r="N40" s="420"/>
      <c r="O40" s="12"/>
      <c r="P40" s="11"/>
      <c r="Q40" s="11"/>
      <c r="R40" s="11"/>
      <c r="S40" s="11"/>
      <c r="T40" s="64"/>
      <c r="U40" s="64"/>
      <c r="V40" s="64"/>
      <c r="W40" s="64"/>
      <c r="X40" s="64"/>
      <c r="Y40" s="64"/>
      <c r="Z40" s="64"/>
      <c r="AA40" s="49"/>
      <c r="AB40" s="50"/>
      <c r="AC40" s="421"/>
      <c r="AD40" s="422"/>
      <c r="AE40" s="64"/>
      <c r="AF40" s="64"/>
      <c r="AG40" s="49"/>
      <c r="AH40" s="50"/>
      <c r="AI40" s="416"/>
      <c r="AJ40" s="417"/>
      <c r="AK40" s="418"/>
      <c r="AL40" s="419"/>
      <c r="AM40" s="419"/>
      <c r="AN40" s="420"/>
    </row>
    <row r="41" spans="2:40" ht="13.5" customHeight="1" x14ac:dyDescent="0.15">
      <c r="B41" s="21"/>
      <c r="C41" s="82"/>
      <c r="D41" s="82"/>
      <c r="E41" s="82"/>
      <c r="F41" s="510"/>
      <c r="G41" s="417"/>
      <c r="H41" s="417"/>
      <c r="I41" s="12"/>
      <c r="J41" s="65"/>
      <c r="K41" s="12"/>
      <c r="L41" s="11"/>
      <c r="M41" s="427"/>
      <c r="N41" s="420"/>
      <c r="O41" s="12"/>
      <c r="P41" s="11"/>
      <c r="Q41" s="11"/>
      <c r="R41" s="11"/>
      <c r="S41" s="11"/>
      <c r="T41" s="64"/>
      <c r="U41" s="64"/>
      <c r="V41" s="64"/>
      <c r="W41" s="64"/>
      <c r="X41" s="64"/>
      <c r="Y41" s="64"/>
      <c r="Z41" s="64"/>
      <c r="AA41" s="49"/>
      <c r="AB41" s="50"/>
      <c r="AC41" s="421"/>
      <c r="AD41" s="422"/>
      <c r="AE41" s="64"/>
      <c r="AF41" s="64"/>
      <c r="AG41" s="64"/>
      <c r="AH41" s="64"/>
      <c r="AI41" s="416"/>
      <c r="AJ41" s="417"/>
      <c r="AK41" s="429"/>
      <c r="AL41" s="430"/>
      <c r="AM41" s="430"/>
      <c r="AN41" s="431"/>
    </row>
    <row r="42" spans="2:40" ht="13.5" customHeight="1" x14ac:dyDescent="0.15">
      <c r="B42" s="83"/>
      <c r="C42" s="82"/>
      <c r="D42" s="82"/>
      <c r="E42" s="82"/>
      <c r="F42" s="416"/>
      <c r="G42" s="417"/>
      <c r="H42" s="417"/>
      <c r="I42" s="12"/>
      <c r="J42" s="65"/>
      <c r="K42" s="12"/>
      <c r="L42" s="11"/>
      <c r="M42" s="427"/>
      <c r="N42" s="420"/>
      <c r="O42" s="12"/>
      <c r="P42" s="11"/>
      <c r="Q42" s="11"/>
      <c r="R42" s="11"/>
      <c r="S42" s="11"/>
      <c r="T42" s="64"/>
      <c r="U42" s="64"/>
      <c r="V42" s="64"/>
      <c r="W42" s="64"/>
      <c r="X42" s="64"/>
      <c r="Y42" s="64"/>
      <c r="Z42" s="64"/>
      <c r="AA42" s="49"/>
      <c r="AB42" s="50"/>
      <c r="AC42" s="421"/>
      <c r="AD42" s="422"/>
      <c r="AE42" s="64"/>
      <c r="AF42" s="64"/>
      <c r="AG42" s="64"/>
      <c r="AH42" s="12"/>
      <c r="AI42" s="416"/>
      <c r="AJ42" s="417"/>
      <c r="AK42" s="429"/>
      <c r="AL42" s="430"/>
      <c r="AM42" s="430"/>
      <c r="AN42" s="431"/>
    </row>
    <row r="43" spans="2:40" ht="13.5" customHeight="1" x14ac:dyDescent="0.15">
      <c r="B43" s="83"/>
      <c r="C43" s="82"/>
      <c r="D43" s="82"/>
      <c r="E43" s="82"/>
      <c r="F43" s="416"/>
      <c r="G43" s="417"/>
      <c r="H43" s="417"/>
      <c r="I43" s="12"/>
      <c r="J43" s="65"/>
      <c r="K43" s="12"/>
      <c r="L43" s="11"/>
      <c r="M43" s="427"/>
      <c r="N43" s="420"/>
      <c r="O43" s="12"/>
      <c r="P43" s="11"/>
      <c r="Q43" s="11"/>
      <c r="R43" s="11"/>
      <c r="S43" s="11"/>
      <c r="T43" s="64"/>
      <c r="U43" s="64"/>
      <c r="V43" s="64"/>
      <c r="W43" s="64"/>
      <c r="X43" s="64"/>
      <c r="Y43" s="64"/>
      <c r="Z43" s="64"/>
      <c r="AA43" s="49"/>
      <c r="AB43" s="50"/>
      <c r="AC43" s="421"/>
      <c r="AD43" s="422"/>
      <c r="AE43" s="64"/>
      <c r="AF43" s="12"/>
      <c r="AG43" s="12"/>
      <c r="AH43" s="64"/>
      <c r="AI43" s="416"/>
      <c r="AJ43" s="417"/>
      <c r="AK43" s="429"/>
      <c r="AL43" s="430"/>
      <c r="AM43" s="430"/>
      <c r="AN43" s="431"/>
    </row>
    <row r="44" spans="2:40" ht="13.5" customHeight="1" x14ac:dyDescent="0.15">
      <c r="B44" s="83"/>
      <c r="C44" s="82"/>
      <c r="D44" s="82"/>
      <c r="E44" s="82"/>
      <c r="F44" s="416"/>
      <c r="G44" s="417"/>
      <c r="H44" s="417"/>
      <c r="I44" s="12"/>
      <c r="J44" s="65"/>
      <c r="K44" s="12"/>
      <c r="L44" s="11"/>
      <c r="M44" s="427"/>
      <c r="N44" s="420"/>
      <c r="O44" s="12"/>
      <c r="P44" s="11"/>
      <c r="Q44" s="11"/>
      <c r="R44" s="11"/>
      <c r="S44" s="11"/>
      <c r="T44" s="64"/>
      <c r="U44" s="64"/>
      <c r="V44" s="64"/>
      <c r="W44" s="64"/>
      <c r="X44" s="64"/>
      <c r="Y44" s="64"/>
      <c r="Z44" s="64"/>
      <c r="AA44" s="49"/>
      <c r="AB44" s="50"/>
      <c r="AC44" s="421"/>
      <c r="AD44" s="422"/>
      <c r="AE44" s="12"/>
      <c r="AF44" s="64"/>
      <c r="AG44" s="64"/>
      <c r="AH44" s="64"/>
      <c r="AI44" s="427"/>
      <c r="AJ44" s="428"/>
      <c r="AK44" s="418"/>
      <c r="AL44" s="419"/>
      <c r="AM44" s="419"/>
      <c r="AN44" s="420"/>
    </row>
    <row r="45" spans="2:40" ht="13.15" customHeight="1" x14ac:dyDescent="0.15">
      <c r="B45" s="3" t="s">
        <v>207</v>
      </c>
    </row>
    <row r="46" spans="2:40" ht="13.1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sheetData>
  <mergeCells count="226">
    <mergeCell ref="B3:AN3"/>
    <mergeCell ref="B4:D4"/>
    <mergeCell ref="E4:I4"/>
    <mergeCell ref="J4:L4"/>
    <mergeCell ref="M4:R4"/>
    <mergeCell ref="S4:X5"/>
    <mergeCell ref="Y4:AD5"/>
    <mergeCell ref="AE4:AH5"/>
    <mergeCell ref="AI4:AN5"/>
    <mergeCell ref="B5:D5"/>
    <mergeCell ref="E5:I5"/>
    <mergeCell ref="J5:L5"/>
    <mergeCell ref="M5:R5"/>
    <mergeCell ref="B6:B9"/>
    <mergeCell ref="C6:C8"/>
    <mergeCell ref="D6:E7"/>
    <mergeCell ref="F6:J7"/>
    <mergeCell ref="K6:N7"/>
    <mergeCell ref="O6:AD6"/>
    <mergeCell ref="F8:H9"/>
    <mergeCell ref="AE6:AJ7"/>
    <mergeCell ref="AK6:AN9"/>
    <mergeCell ref="O7:Q7"/>
    <mergeCell ref="S7:T7"/>
    <mergeCell ref="U7:X7"/>
    <mergeCell ref="Y7:AB7"/>
    <mergeCell ref="AC7:AD9"/>
    <mergeCell ref="P8:P9"/>
    <mergeCell ref="Q8:Q9"/>
    <mergeCell ref="R8:R9"/>
    <mergeCell ref="S8:S9"/>
    <mergeCell ref="T8:T9"/>
    <mergeCell ref="U8:U9"/>
    <mergeCell ref="V8:V9"/>
    <mergeCell ref="W8:W9"/>
    <mergeCell ref="X8:X9"/>
    <mergeCell ref="I8:I9"/>
    <mergeCell ref="J8:J9"/>
    <mergeCell ref="K8:K9"/>
    <mergeCell ref="L8:L9"/>
    <mergeCell ref="M8:N9"/>
    <mergeCell ref="O8:O9"/>
    <mergeCell ref="AG8:AG9"/>
    <mergeCell ref="AH8:AH9"/>
    <mergeCell ref="AI8:AJ9"/>
    <mergeCell ref="Y8:Y9"/>
    <mergeCell ref="Z8:Z9"/>
    <mergeCell ref="AA8:AA9"/>
    <mergeCell ref="AB8:AB9"/>
    <mergeCell ref="AE8:AE9"/>
    <mergeCell ref="AF8:AF9"/>
    <mergeCell ref="F10:H10"/>
    <mergeCell ref="M10:N10"/>
    <mergeCell ref="AC10:AD10"/>
    <mergeCell ref="AI10:AJ10"/>
    <mergeCell ref="AK10:AN10"/>
    <mergeCell ref="F11:H11"/>
    <mergeCell ref="M11:N11"/>
    <mergeCell ref="AC11:AD11"/>
    <mergeCell ref="AI11:AJ11"/>
    <mergeCell ref="AK11:AN11"/>
    <mergeCell ref="F12:H12"/>
    <mergeCell ref="M12:N12"/>
    <mergeCell ref="AC12:AD12"/>
    <mergeCell ref="AI12:AJ12"/>
    <mergeCell ref="AK12:AN12"/>
    <mergeCell ref="F13:H13"/>
    <mergeCell ref="M13:N13"/>
    <mergeCell ref="AC13:AD13"/>
    <mergeCell ref="AI13:AJ13"/>
    <mergeCell ref="AK13:AN13"/>
    <mergeCell ref="F14:H14"/>
    <mergeCell ref="M14:N14"/>
    <mergeCell ref="AC14:AD14"/>
    <mergeCell ref="AI14:AJ14"/>
    <mergeCell ref="AK14:AN14"/>
    <mergeCell ref="F15:H15"/>
    <mergeCell ref="M15:N15"/>
    <mergeCell ref="AC15:AD15"/>
    <mergeCell ref="AI15:AJ15"/>
    <mergeCell ref="AK15:AN15"/>
    <mergeCell ref="F16:H16"/>
    <mergeCell ref="M16:N16"/>
    <mergeCell ref="AC16:AD16"/>
    <mergeCell ref="AI16:AJ16"/>
    <mergeCell ref="AK16:AN16"/>
    <mergeCell ref="F17:H17"/>
    <mergeCell ref="M17:N17"/>
    <mergeCell ref="AC17:AD17"/>
    <mergeCell ref="AI17:AJ17"/>
    <mergeCell ref="AK17:AN17"/>
    <mergeCell ref="F18:H18"/>
    <mergeCell ref="M18:N18"/>
    <mergeCell ref="AC18:AD18"/>
    <mergeCell ref="AI18:AJ18"/>
    <mergeCell ref="AK18:AN18"/>
    <mergeCell ref="F19:H19"/>
    <mergeCell ref="M19:N19"/>
    <mergeCell ref="AC19:AD19"/>
    <mergeCell ref="AI19:AJ19"/>
    <mergeCell ref="AK19:AN19"/>
    <mergeCell ref="F20:H20"/>
    <mergeCell ref="M20:N20"/>
    <mergeCell ref="AC20:AD20"/>
    <mergeCell ref="AI20:AJ20"/>
    <mergeCell ref="AK20:AN20"/>
    <mergeCell ref="F21:H21"/>
    <mergeCell ref="M21:N21"/>
    <mergeCell ref="AC21:AD21"/>
    <mergeCell ref="AI21:AJ21"/>
    <mergeCell ref="AK21:AN21"/>
    <mergeCell ref="F22:H22"/>
    <mergeCell ref="M22:N22"/>
    <mergeCell ref="AC22:AD22"/>
    <mergeCell ref="AI22:AJ22"/>
    <mergeCell ref="AK22:AN22"/>
    <mergeCell ref="F23:H23"/>
    <mergeCell ref="M23:N23"/>
    <mergeCell ref="AC23:AD23"/>
    <mergeCell ref="AI23:AJ23"/>
    <mergeCell ref="AK23:AN23"/>
    <mergeCell ref="F24:H24"/>
    <mergeCell ref="M24:N24"/>
    <mergeCell ref="AC24:AD24"/>
    <mergeCell ref="AI24:AJ24"/>
    <mergeCell ref="AK24:AN24"/>
    <mergeCell ref="F25:H25"/>
    <mergeCell ref="M25:N25"/>
    <mergeCell ref="AC25:AD25"/>
    <mergeCell ref="AI25:AJ25"/>
    <mergeCell ref="AK25:AN25"/>
    <mergeCell ref="F26:H26"/>
    <mergeCell ref="M26:N26"/>
    <mergeCell ref="AC26:AD26"/>
    <mergeCell ref="AI26:AJ26"/>
    <mergeCell ref="AK26:AN26"/>
    <mergeCell ref="F27:H27"/>
    <mergeCell ref="M27:N27"/>
    <mergeCell ref="AC27:AD27"/>
    <mergeCell ref="AI27:AJ27"/>
    <mergeCell ref="AK27:AN27"/>
    <mergeCell ref="F28:H28"/>
    <mergeCell ref="M28:N28"/>
    <mergeCell ref="AC28:AD28"/>
    <mergeCell ref="AI28:AJ28"/>
    <mergeCell ref="AK28:AN28"/>
    <mergeCell ref="F29:H29"/>
    <mergeCell ref="M29:N29"/>
    <mergeCell ref="AC29:AD29"/>
    <mergeCell ref="AI29:AJ29"/>
    <mergeCell ref="AK29:AN29"/>
    <mergeCell ref="F30:H30"/>
    <mergeCell ref="M30:N30"/>
    <mergeCell ref="AC30:AD30"/>
    <mergeCell ref="AI30:AJ30"/>
    <mergeCell ref="AK30:AN30"/>
    <mergeCell ref="F31:H31"/>
    <mergeCell ref="M31:N31"/>
    <mergeCell ref="AC31:AD31"/>
    <mergeCell ref="AI31:AJ31"/>
    <mergeCell ref="AK31:AN31"/>
    <mergeCell ref="F32:H32"/>
    <mergeCell ref="M32:N32"/>
    <mergeCell ref="AC32:AD32"/>
    <mergeCell ref="AI32:AJ32"/>
    <mergeCell ref="AK32:AN32"/>
    <mergeCell ref="F33:H33"/>
    <mergeCell ref="M33:N33"/>
    <mergeCell ref="AC33:AD33"/>
    <mergeCell ref="AI33:AJ33"/>
    <mergeCell ref="AK33:AN33"/>
    <mergeCell ref="F34:H34"/>
    <mergeCell ref="M34:N34"/>
    <mergeCell ref="AC34:AD34"/>
    <mergeCell ref="AI34:AJ34"/>
    <mergeCell ref="AK34:AN34"/>
    <mergeCell ref="F35:H35"/>
    <mergeCell ref="M35:N35"/>
    <mergeCell ref="AC35:AD35"/>
    <mergeCell ref="AI35:AJ35"/>
    <mergeCell ref="AK35:AN35"/>
    <mergeCell ref="F36:H36"/>
    <mergeCell ref="M36:N36"/>
    <mergeCell ref="AC36:AD36"/>
    <mergeCell ref="AI36:AJ36"/>
    <mergeCell ref="AK36:AN36"/>
    <mergeCell ref="F37:H37"/>
    <mergeCell ref="M37:N37"/>
    <mergeCell ref="AC37:AD37"/>
    <mergeCell ref="AI37:AJ37"/>
    <mergeCell ref="AK37:AN37"/>
    <mergeCell ref="F38:H38"/>
    <mergeCell ref="M38:N38"/>
    <mergeCell ref="AC38:AD38"/>
    <mergeCell ref="AI38:AJ38"/>
    <mergeCell ref="AK38:AN38"/>
    <mergeCell ref="F39:H39"/>
    <mergeCell ref="M39:N39"/>
    <mergeCell ref="AC39:AD39"/>
    <mergeCell ref="AI39:AJ39"/>
    <mergeCell ref="AK39:AN39"/>
    <mergeCell ref="F40:H40"/>
    <mergeCell ref="M40:N40"/>
    <mergeCell ref="AC40:AD40"/>
    <mergeCell ref="AI40:AJ40"/>
    <mergeCell ref="AK40:AN40"/>
    <mergeCell ref="F41:H41"/>
    <mergeCell ref="M41:N41"/>
    <mergeCell ref="AC41:AD41"/>
    <mergeCell ref="AI41:AJ41"/>
    <mergeCell ref="AK41:AN41"/>
    <mergeCell ref="F44:H44"/>
    <mergeCell ref="M44:N44"/>
    <mergeCell ref="AC44:AD44"/>
    <mergeCell ref="AI44:AJ44"/>
    <mergeCell ref="AK44:AN44"/>
    <mergeCell ref="F42:H42"/>
    <mergeCell ref="M42:N42"/>
    <mergeCell ref="AC42:AD42"/>
    <mergeCell ref="AI42:AJ42"/>
    <mergeCell ref="AK42:AN42"/>
    <mergeCell ref="F43:H43"/>
    <mergeCell ref="M43:N43"/>
    <mergeCell ref="AC43:AD43"/>
    <mergeCell ref="AI43:AJ43"/>
    <mergeCell ref="AK43:AN43"/>
  </mergeCells>
  <phoneticPr fontId="12"/>
  <dataValidations count="1">
    <dataValidation type="list" allowBlank="1" showInputMessage="1" showErrorMessage="1" sqref="AE44 U18 U32 AB18 AF43:AG43 AH42 K10:L44" xr:uid="{00000000-0002-0000-05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87" fitToHeight="0" orientation="landscape" copies="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B2:AI19"/>
  <sheetViews>
    <sheetView showGridLines="0" showZeros="0" view="pageBreakPreview" zoomScaleNormal="70" zoomScaleSheetLayoutView="100" workbookViewId="0">
      <selection activeCell="C6" sqref="C6:AI18"/>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542" t="s">
        <v>208</v>
      </c>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543" t="s">
        <v>60</v>
      </c>
      <c r="C4" s="544"/>
      <c r="D4" s="545"/>
      <c r="E4" s="546" t="s">
        <v>684</v>
      </c>
      <c r="F4" s="547"/>
      <c r="G4" s="547"/>
      <c r="H4" s="547"/>
      <c r="I4" s="548"/>
      <c r="J4" s="549" t="s">
        <v>61</v>
      </c>
      <c r="K4" s="549"/>
      <c r="L4" s="549"/>
      <c r="M4" s="550" t="s">
        <v>686</v>
      </c>
      <c r="N4" s="550"/>
      <c r="O4" s="550"/>
      <c r="P4" s="550"/>
      <c r="Q4" s="550"/>
      <c r="R4" s="550"/>
      <c r="S4" s="524" t="s">
        <v>1032</v>
      </c>
      <c r="T4" s="525"/>
      <c r="U4" s="525"/>
      <c r="V4" s="526"/>
      <c r="W4" s="530" t="s">
        <v>874</v>
      </c>
      <c r="X4" s="531"/>
      <c r="Y4" s="531"/>
      <c r="Z4" s="531"/>
      <c r="AA4" s="531"/>
      <c r="AB4" s="532"/>
      <c r="AC4" s="536" t="s">
        <v>209</v>
      </c>
      <c r="AD4" s="537"/>
      <c r="AE4" s="538"/>
      <c r="AF4" s="551">
        <v>46080</v>
      </c>
      <c r="AG4" s="552"/>
      <c r="AH4" s="552"/>
      <c r="AI4" s="553"/>
    </row>
    <row r="5" spans="2:35" ht="20.100000000000001" customHeight="1" x14ac:dyDescent="0.15">
      <c r="B5" s="557" t="s">
        <v>165</v>
      </c>
      <c r="C5" s="558"/>
      <c r="D5" s="559"/>
      <c r="E5" s="560" t="s">
        <v>685</v>
      </c>
      <c r="F5" s="561"/>
      <c r="G5" s="561"/>
      <c r="H5" s="561"/>
      <c r="I5" s="562"/>
      <c r="J5" s="563" t="s">
        <v>166</v>
      </c>
      <c r="K5" s="563"/>
      <c r="L5" s="563"/>
      <c r="M5" s="550" t="s">
        <v>687</v>
      </c>
      <c r="N5" s="550"/>
      <c r="O5" s="550"/>
      <c r="P5" s="550"/>
      <c r="Q5" s="550"/>
      <c r="R5" s="550"/>
      <c r="S5" s="527"/>
      <c r="T5" s="528"/>
      <c r="U5" s="528"/>
      <c r="V5" s="529"/>
      <c r="W5" s="533"/>
      <c r="X5" s="534"/>
      <c r="Y5" s="534"/>
      <c r="Z5" s="534"/>
      <c r="AA5" s="534"/>
      <c r="AB5" s="535"/>
      <c r="AC5" s="539"/>
      <c r="AD5" s="540"/>
      <c r="AE5" s="541"/>
      <c r="AF5" s="554"/>
      <c r="AG5" s="555"/>
      <c r="AH5" s="555"/>
      <c r="AI5" s="556"/>
    </row>
    <row r="6" spans="2:35" ht="26.25" customHeight="1" x14ac:dyDescent="0.15">
      <c r="B6" s="511" t="s">
        <v>210</v>
      </c>
      <c r="C6" s="513"/>
      <c r="D6" s="514"/>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c r="AE6" s="514"/>
      <c r="AF6" s="514"/>
      <c r="AG6" s="514"/>
      <c r="AH6" s="514"/>
      <c r="AI6" s="515"/>
    </row>
    <row r="7" spans="2:35" ht="35.450000000000003" customHeight="1" x14ac:dyDescent="0.15">
      <c r="B7" s="512"/>
      <c r="C7" s="516"/>
      <c r="D7" s="517"/>
      <c r="E7" s="517"/>
      <c r="F7" s="517"/>
      <c r="G7" s="517"/>
      <c r="H7" s="517"/>
      <c r="I7" s="517"/>
      <c r="J7" s="517"/>
      <c r="K7" s="518"/>
      <c r="L7" s="518"/>
      <c r="M7" s="517"/>
      <c r="N7" s="517"/>
      <c r="O7" s="517"/>
      <c r="P7" s="517"/>
      <c r="Q7" s="517"/>
      <c r="R7" s="517"/>
      <c r="S7" s="517"/>
      <c r="T7" s="517"/>
      <c r="U7" s="517"/>
      <c r="V7" s="517"/>
      <c r="W7" s="517"/>
      <c r="X7" s="517"/>
      <c r="Y7" s="517"/>
      <c r="Z7" s="517"/>
      <c r="AA7" s="517"/>
      <c r="AB7" s="517"/>
      <c r="AC7" s="517"/>
      <c r="AD7" s="517"/>
      <c r="AE7" s="517"/>
      <c r="AF7" s="517"/>
      <c r="AG7" s="517"/>
      <c r="AH7" s="517"/>
      <c r="AI7" s="519"/>
    </row>
    <row r="8" spans="2:35" ht="35.450000000000003" customHeight="1" x14ac:dyDescent="0.15">
      <c r="B8" s="512"/>
      <c r="C8" s="516"/>
      <c r="D8" s="517"/>
      <c r="E8" s="517"/>
      <c r="F8" s="517"/>
      <c r="G8" s="517"/>
      <c r="H8" s="517"/>
      <c r="I8" s="517"/>
      <c r="J8" s="517"/>
      <c r="K8" s="517"/>
      <c r="L8" s="517"/>
      <c r="M8" s="517"/>
      <c r="N8" s="517"/>
      <c r="O8" s="517"/>
      <c r="P8" s="517"/>
      <c r="Q8" s="517"/>
      <c r="R8" s="517"/>
      <c r="S8" s="517"/>
      <c r="T8" s="517"/>
      <c r="U8" s="517"/>
      <c r="V8" s="517"/>
      <c r="W8" s="517"/>
      <c r="X8" s="517"/>
      <c r="Y8" s="517"/>
      <c r="Z8" s="517"/>
      <c r="AA8" s="517"/>
      <c r="AB8" s="517"/>
      <c r="AC8" s="517"/>
      <c r="AD8" s="517"/>
      <c r="AE8" s="517"/>
      <c r="AF8" s="517"/>
      <c r="AG8" s="517"/>
      <c r="AH8" s="517"/>
      <c r="AI8" s="519"/>
    </row>
    <row r="9" spans="2:35" ht="35.450000000000003" customHeight="1" x14ac:dyDescent="0.15">
      <c r="B9" s="512"/>
      <c r="C9" s="516"/>
      <c r="D9" s="517"/>
      <c r="E9" s="517"/>
      <c r="F9" s="517"/>
      <c r="G9" s="517"/>
      <c r="H9" s="517"/>
      <c r="I9" s="517"/>
      <c r="J9" s="517"/>
      <c r="K9" s="517"/>
      <c r="L9" s="517"/>
      <c r="M9" s="517"/>
      <c r="N9" s="517"/>
      <c r="O9" s="517"/>
      <c r="P9" s="517"/>
      <c r="Q9" s="517"/>
      <c r="R9" s="517"/>
      <c r="S9" s="517"/>
      <c r="T9" s="517"/>
      <c r="U9" s="517"/>
      <c r="V9" s="517"/>
      <c r="W9" s="517"/>
      <c r="X9" s="517"/>
      <c r="Y9" s="517"/>
      <c r="Z9" s="517"/>
      <c r="AA9" s="517"/>
      <c r="AB9" s="517"/>
      <c r="AC9" s="517"/>
      <c r="AD9" s="517"/>
      <c r="AE9" s="517"/>
      <c r="AF9" s="517"/>
      <c r="AG9" s="517"/>
      <c r="AH9" s="517"/>
      <c r="AI9" s="519"/>
    </row>
    <row r="10" spans="2:35" ht="35.450000000000003" customHeight="1" x14ac:dyDescent="0.15">
      <c r="B10" s="512"/>
      <c r="C10" s="516"/>
      <c r="D10" s="517"/>
      <c r="E10" s="517"/>
      <c r="F10" s="517"/>
      <c r="G10" s="517"/>
      <c r="H10" s="517"/>
      <c r="I10" s="517"/>
      <c r="J10" s="517"/>
      <c r="K10" s="517"/>
      <c r="L10" s="517"/>
      <c r="M10" s="517"/>
      <c r="N10" s="517"/>
      <c r="O10" s="517"/>
      <c r="P10" s="517"/>
      <c r="Q10" s="517"/>
      <c r="R10" s="517"/>
      <c r="S10" s="517"/>
      <c r="T10" s="517"/>
      <c r="U10" s="517"/>
      <c r="V10" s="517"/>
      <c r="W10" s="517"/>
      <c r="X10" s="517"/>
      <c r="Y10" s="517"/>
      <c r="Z10" s="517"/>
      <c r="AA10" s="517"/>
      <c r="AB10" s="517"/>
      <c r="AC10" s="517"/>
      <c r="AD10" s="517"/>
      <c r="AE10" s="517"/>
      <c r="AF10" s="517"/>
      <c r="AG10" s="517"/>
      <c r="AH10" s="517"/>
      <c r="AI10" s="519"/>
    </row>
    <row r="11" spans="2:35" ht="35.450000000000003" customHeight="1" x14ac:dyDescent="0.15">
      <c r="B11" s="512"/>
      <c r="C11" s="516"/>
      <c r="D11" s="517"/>
      <c r="E11" s="517"/>
      <c r="F11" s="517"/>
      <c r="G11" s="517"/>
      <c r="H11" s="517"/>
      <c r="I11" s="517"/>
      <c r="J11" s="517"/>
      <c r="K11" s="517"/>
      <c r="L11" s="517"/>
      <c r="M11" s="517"/>
      <c r="N11" s="517"/>
      <c r="O11" s="517"/>
      <c r="P11" s="517"/>
      <c r="Q11" s="517"/>
      <c r="R11" s="517"/>
      <c r="S11" s="517"/>
      <c r="T11" s="517"/>
      <c r="U11" s="517"/>
      <c r="V11" s="517"/>
      <c r="W11" s="517"/>
      <c r="X11" s="517"/>
      <c r="Y11" s="517"/>
      <c r="Z11" s="517"/>
      <c r="AA11" s="517"/>
      <c r="AB11" s="517"/>
      <c r="AC11" s="517"/>
      <c r="AD11" s="517"/>
      <c r="AE11" s="517"/>
      <c r="AF11" s="517"/>
      <c r="AG11" s="517"/>
      <c r="AH11" s="517"/>
      <c r="AI11" s="519"/>
    </row>
    <row r="12" spans="2:35" ht="35.450000000000003" customHeight="1" x14ac:dyDescent="0.15">
      <c r="B12" s="512"/>
      <c r="C12" s="516"/>
      <c r="D12" s="517"/>
      <c r="E12" s="517"/>
      <c r="F12" s="517"/>
      <c r="G12" s="517"/>
      <c r="H12" s="517"/>
      <c r="I12" s="517"/>
      <c r="J12" s="517"/>
      <c r="K12" s="517"/>
      <c r="L12" s="517"/>
      <c r="M12" s="517"/>
      <c r="N12" s="517"/>
      <c r="O12" s="517"/>
      <c r="P12" s="517"/>
      <c r="Q12" s="517"/>
      <c r="R12" s="517"/>
      <c r="S12" s="517"/>
      <c r="T12" s="517"/>
      <c r="U12" s="517"/>
      <c r="V12" s="517"/>
      <c r="W12" s="517"/>
      <c r="X12" s="517"/>
      <c r="Y12" s="517"/>
      <c r="Z12" s="517"/>
      <c r="AA12" s="517"/>
      <c r="AB12" s="517"/>
      <c r="AC12" s="517"/>
      <c r="AD12" s="517"/>
      <c r="AE12" s="517"/>
      <c r="AF12" s="517"/>
      <c r="AG12" s="517"/>
      <c r="AH12" s="517"/>
      <c r="AI12" s="519"/>
    </row>
    <row r="13" spans="2:35" ht="35.450000000000003" customHeight="1" x14ac:dyDescent="0.15">
      <c r="B13" s="512"/>
      <c r="C13" s="516"/>
      <c r="D13" s="517"/>
      <c r="E13" s="517"/>
      <c r="F13" s="517"/>
      <c r="G13" s="517"/>
      <c r="H13" s="517"/>
      <c r="I13" s="517"/>
      <c r="J13" s="517"/>
      <c r="K13" s="517"/>
      <c r="L13" s="517"/>
      <c r="M13" s="517"/>
      <c r="N13" s="517"/>
      <c r="O13" s="517"/>
      <c r="P13" s="517"/>
      <c r="Q13" s="517"/>
      <c r="R13" s="517"/>
      <c r="S13" s="517"/>
      <c r="T13" s="517"/>
      <c r="U13" s="517"/>
      <c r="V13" s="517"/>
      <c r="W13" s="517"/>
      <c r="X13" s="517"/>
      <c r="Y13" s="517"/>
      <c r="Z13" s="517"/>
      <c r="AA13" s="517"/>
      <c r="AB13" s="517"/>
      <c r="AC13" s="517"/>
      <c r="AD13" s="517"/>
      <c r="AE13" s="517"/>
      <c r="AF13" s="517"/>
      <c r="AG13" s="517"/>
      <c r="AH13" s="517"/>
      <c r="AI13" s="519"/>
    </row>
    <row r="14" spans="2:35" ht="35.450000000000003" customHeight="1" x14ac:dyDescent="0.15">
      <c r="B14" s="512"/>
      <c r="C14" s="516"/>
      <c r="D14" s="517"/>
      <c r="E14" s="517"/>
      <c r="F14" s="517"/>
      <c r="G14" s="517"/>
      <c r="H14" s="517"/>
      <c r="I14" s="517"/>
      <c r="J14" s="517"/>
      <c r="K14" s="517"/>
      <c r="L14" s="517"/>
      <c r="M14" s="517"/>
      <c r="N14" s="517"/>
      <c r="O14" s="517"/>
      <c r="P14" s="517"/>
      <c r="Q14" s="517"/>
      <c r="R14" s="517"/>
      <c r="S14" s="517"/>
      <c r="T14" s="517"/>
      <c r="U14" s="517"/>
      <c r="V14" s="517"/>
      <c r="W14" s="517"/>
      <c r="X14" s="517"/>
      <c r="Y14" s="517"/>
      <c r="Z14" s="517"/>
      <c r="AA14" s="517"/>
      <c r="AB14" s="517"/>
      <c r="AC14" s="517"/>
      <c r="AD14" s="517"/>
      <c r="AE14" s="517"/>
      <c r="AF14" s="517"/>
      <c r="AG14" s="517"/>
      <c r="AH14" s="517"/>
      <c r="AI14" s="519"/>
    </row>
    <row r="15" spans="2:35" ht="35.450000000000003" customHeight="1" x14ac:dyDescent="0.15">
      <c r="B15" s="512"/>
      <c r="C15" s="516"/>
      <c r="D15" s="517"/>
      <c r="E15" s="517"/>
      <c r="F15" s="517"/>
      <c r="G15" s="517"/>
      <c r="H15" s="517"/>
      <c r="I15" s="517"/>
      <c r="J15" s="517"/>
      <c r="K15" s="517"/>
      <c r="L15" s="517"/>
      <c r="M15" s="517"/>
      <c r="N15" s="517"/>
      <c r="O15" s="517"/>
      <c r="P15" s="517"/>
      <c r="Q15" s="517"/>
      <c r="R15" s="517"/>
      <c r="S15" s="517"/>
      <c r="T15" s="517"/>
      <c r="U15" s="517"/>
      <c r="V15" s="517"/>
      <c r="W15" s="517"/>
      <c r="X15" s="517"/>
      <c r="Y15" s="517"/>
      <c r="Z15" s="517"/>
      <c r="AA15" s="517"/>
      <c r="AB15" s="517"/>
      <c r="AC15" s="517"/>
      <c r="AD15" s="517"/>
      <c r="AE15" s="517"/>
      <c r="AF15" s="517"/>
      <c r="AG15" s="517"/>
      <c r="AH15" s="517"/>
      <c r="AI15" s="519"/>
    </row>
    <row r="16" spans="2:35" ht="35.450000000000003" customHeight="1" x14ac:dyDescent="0.15">
      <c r="B16" s="512"/>
      <c r="C16" s="516"/>
      <c r="D16" s="517"/>
      <c r="E16" s="517"/>
      <c r="F16" s="517"/>
      <c r="G16" s="517"/>
      <c r="H16" s="517"/>
      <c r="I16" s="517"/>
      <c r="J16" s="517"/>
      <c r="K16" s="517"/>
      <c r="L16" s="517"/>
      <c r="M16" s="517"/>
      <c r="N16" s="517"/>
      <c r="O16" s="517"/>
      <c r="P16" s="517"/>
      <c r="Q16" s="517"/>
      <c r="R16" s="517"/>
      <c r="S16" s="517"/>
      <c r="T16" s="517"/>
      <c r="U16" s="517"/>
      <c r="V16" s="517"/>
      <c r="W16" s="517"/>
      <c r="X16" s="517"/>
      <c r="Y16" s="517"/>
      <c r="Z16" s="517"/>
      <c r="AA16" s="517"/>
      <c r="AB16" s="517"/>
      <c r="AC16" s="517"/>
      <c r="AD16" s="517"/>
      <c r="AE16" s="517"/>
      <c r="AF16" s="517"/>
      <c r="AG16" s="517"/>
      <c r="AH16" s="517"/>
      <c r="AI16" s="519"/>
    </row>
    <row r="17" spans="2:35" ht="35.450000000000003" customHeight="1" x14ac:dyDescent="0.15">
      <c r="B17" s="512"/>
      <c r="C17" s="516"/>
      <c r="D17" s="517"/>
      <c r="E17" s="517"/>
      <c r="F17" s="517"/>
      <c r="G17" s="517"/>
      <c r="H17" s="517"/>
      <c r="I17" s="517"/>
      <c r="J17" s="517"/>
      <c r="K17" s="517"/>
      <c r="L17" s="517"/>
      <c r="M17" s="517"/>
      <c r="N17" s="517"/>
      <c r="O17" s="517"/>
      <c r="P17" s="517"/>
      <c r="Q17" s="517"/>
      <c r="R17" s="517"/>
      <c r="S17" s="517"/>
      <c r="T17" s="517"/>
      <c r="U17" s="517"/>
      <c r="V17" s="517"/>
      <c r="W17" s="517"/>
      <c r="X17" s="517"/>
      <c r="Y17" s="517"/>
      <c r="Z17" s="517"/>
      <c r="AA17" s="517"/>
      <c r="AB17" s="517"/>
      <c r="AC17" s="517"/>
      <c r="AD17" s="517"/>
      <c r="AE17" s="517"/>
      <c r="AF17" s="517"/>
      <c r="AG17" s="517"/>
      <c r="AH17" s="517"/>
      <c r="AI17" s="519"/>
    </row>
    <row r="18" spans="2:35" ht="53.25" customHeight="1" x14ac:dyDescent="0.15">
      <c r="B18" s="512"/>
      <c r="C18" s="520"/>
      <c r="D18" s="521"/>
      <c r="E18" s="522"/>
      <c r="F18" s="522"/>
      <c r="G18" s="521"/>
      <c r="H18" s="521"/>
      <c r="I18" s="521"/>
      <c r="J18" s="521"/>
      <c r="K18" s="521"/>
      <c r="L18" s="521"/>
      <c r="M18" s="521"/>
      <c r="N18" s="521"/>
      <c r="O18" s="521"/>
      <c r="P18" s="521"/>
      <c r="Q18" s="521"/>
      <c r="R18" s="521"/>
      <c r="S18" s="521"/>
      <c r="T18" s="521"/>
      <c r="U18" s="521"/>
      <c r="V18" s="521"/>
      <c r="W18" s="521"/>
      <c r="X18" s="521"/>
      <c r="Y18" s="521"/>
      <c r="Z18" s="521"/>
      <c r="AA18" s="521"/>
      <c r="AB18" s="521"/>
      <c r="AC18" s="521"/>
      <c r="AD18" s="521"/>
      <c r="AE18" s="521"/>
      <c r="AF18" s="521"/>
      <c r="AG18" s="521"/>
      <c r="AH18" s="521"/>
      <c r="AI18" s="523"/>
    </row>
    <row r="19" spans="2:35" ht="15" customHeight="1" x14ac:dyDescent="0.15">
      <c r="B19" s="16"/>
      <c r="C19" s="16"/>
      <c r="D19" s="215"/>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12"/>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1">
    <pageSetUpPr fitToPage="1"/>
  </sheetPr>
  <dimension ref="B2:AI19"/>
  <sheetViews>
    <sheetView showGridLines="0" showZeros="0" view="pageBreakPreview" zoomScaleNormal="70" zoomScaleSheetLayoutView="100" workbookViewId="0">
      <selection activeCell="C6" sqref="C6:AI18"/>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542" t="s">
        <v>208</v>
      </c>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543" t="s">
        <v>60</v>
      </c>
      <c r="C4" s="544"/>
      <c r="D4" s="545"/>
      <c r="E4" s="546" t="str">
        <f>'様式A-1'!D3</f>
        <v>フタミトンネル</v>
      </c>
      <c r="F4" s="547"/>
      <c r="G4" s="547"/>
      <c r="H4" s="547"/>
      <c r="I4" s="548"/>
      <c r="J4" s="549" t="s">
        <v>61</v>
      </c>
      <c r="K4" s="549"/>
      <c r="L4" s="549"/>
      <c r="M4" s="550" t="str">
        <f>'様式A-1'!J3</f>
        <v>栗野二見線</v>
      </c>
      <c r="N4" s="550"/>
      <c r="O4" s="550"/>
      <c r="P4" s="550"/>
      <c r="Q4" s="550"/>
      <c r="R4" s="550"/>
      <c r="S4" s="524" t="s">
        <v>1032</v>
      </c>
      <c r="T4" s="525"/>
      <c r="U4" s="525"/>
      <c r="V4" s="526"/>
      <c r="W4" s="530" t="str">
        <f>'様式A-1'!K5</f>
        <v>アジア航測株式会社
飯田 琢巳</v>
      </c>
      <c r="X4" s="531"/>
      <c r="Y4" s="531"/>
      <c r="Z4" s="531"/>
      <c r="AA4" s="531"/>
      <c r="AB4" s="532"/>
      <c r="AC4" s="536" t="s">
        <v>209</v>
      </c>
      <c r="AD4" s="537"/>
      <c r="AE4" s="538"/>
      <c r="AF4" s="551">
        <f>'様式A-1'!R5</f>
        <v>46080</v>
      </c>
      <c r="AG4" s="552"/>
      <c r="AH4" s="552"/>
      <c r="AI4" s="553"/>
    </row>
    <row r="5" spans="2:35" ht="20.100000000000001" customHeight="1" x14ac:dyDescent="0.15">
      <c r="B5" s="557" t="s">
        <v>165</v>
      </c>
      <c r="C5" s="558"/>
      <c r="D5" s="559"/>
      <c r="E5" s="560" t="str">
        <f>'様式A-1'!D4</f>
        <v>二見トンネル</v>
      </c>
      <c r="F5" s="561"/>
      <c r="G5" s="561"/>
      <c r="H5" s="561"/>
      <c r="I5" s="562"/>
      <c r="J5" s="563" t="s">
        <v>166</v>
      </c>
      <c r="K5" s="563"/>
      <c r="L5" s="563"/>
      <c r="M5" s="550" t="str">
        <f>'様式A-1'!R3</f>
        <v>山口県下関土木建築事務所</v>
      </c>
      <c r="N5" s="550"/>
      <c r="O5" s="550"/>
      <c r="P5" s="550"/>
      <c r="Q5" s="550"/>
      <c r="R5" s="550"/>
      <c r="S5" s="527"/>
      <c r="T5" s="528"/>
      <c r="U5" s="528"/>
      <c r="V5" s="529"/>
      <c r="W5" s="533"/>
      <c r="X5" s="534"/>
      <c r="Y5" s="534"/>
      <c r="Z5" s="534"/>
      <c r="AA5" s="534"/>
      <c r="AB5" s="535"/>
      <c r="AC5" s="539"/>
      <c r="AD5" s="540"/>
      <c r="AE5" s="541"/>
      <c r="AF5" s="554"/>
      <c r="AG5" s="555"/>
      <c r="AH5" s="555"/>
      <c r="AI5" s="556"/>
    </row>
    <row r="6" spans="2:35" ht="26.25" customHeight="1" x14ac:dyDescent="0.15">
      <c r="B6" s="511" t="s">
        <v>210</v>
      </c>
      <c r="C6" s="513"/>
      <c r="D6" s="514"/>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c r="AE6" s="514"/>
      <c r="AF6" s="514"/>
      <c r="AG6" s="514"/>
      <c r="AH6" s="514"/>
      <c r="AI6" s="515"/>
    </row>
    <row r="7" spans="2:35" ht="35.450000000000003" customHeight="1" x14ac:dyDescent="0.15">
      <c r="B7" s="512"/>
      <c r="C7" s="516"/>
      <c r="D7" s="517"/>
      <c r="E7" s="517"/>
      <c r="F7" s="517"/>
      <c r="G7" s="517"/>
      <c r="H7" s="517"/>
      <c r="I7" s="517"/>
      <c r="J7" s="517"/>
      <c r="K7" s="518"/>
      <c r="L7" s="518"/>
      <c r="M7" s="517"/>
      <c r="N7" s="517"/>
      <c r="O7" s="517"/>
      <c r="P7" s="517"/>
      <c r="Q7" s="517"/>
      <c r="R7" s="517"/>
      <c r="S7" s="517"/>
      <c r="T7" s="517"/>
      <c r="U7" s="517"/>
      <c r="V7" s="517"/>
      <c r="W7" s="517"/>
      <c r="X7" s="517"/>
      <c r="Y7" s="517"/>
      <c r="Z7" s="517"/>
      <c r="AA7" s="517"/>
      <c r="AB7" s="517"/>
      <c r="AC7" s="517"/>
      <c r="AD7" s="517"/>
      <c r="AE7" s="517"/>
      <c r="AF7" s="517"/>
      <c r="AG7" s="517"/>
      <c r="AH7" s="517"/>
      <c r="AI7" s="519"/>
    </row>
    <row r="8" spans="2:35" ht="35.450000000000003" customHeight="1" x14ac:dyDescent="0.15">
      <c r="B8" s="512"/>
      <c r="C8" s="516"/>
      <c r="D8" s="517"/>
      <c r="E8" s="517"/>
      <c r="F8" s="517"/>
      <c r="G8" s="517"/>
      <c r="H8" s="517"/>
      <c r="I8" s="517"/>
      <c r="J8" s="517"/>
      <c r="K8" s="517"/>
      <c r="L8" s="517"/>
      <c r="M8" s="517"/>
      <c r="N8" s="517"/>
      <c r="O8" s="517"/>
      <c r="P8" s="517"/>
      <c r="Q8" s="517"/>
      <c r="R8" s="517"/>
      <c r="S8" s="517"/>
      <c r="T8" s="517"/>
      <c r="U8" s="517"/>
      <c r="V8" s="517"/>
      <c r="W8" s="517"/>
      <c r="X8" s="517"/>
      <c r="Y8" s="517"/>
      <c r="Z8" s="517"/>
      <c r="AA8" s="517"/>
      <c r="AB8" s="517"/>
      <c r="AC8" s="517"/>
      <c r="AD8" s="517"/>
      <c r="AE8" s="517"/>
      <c r="AF8" s="517"/>
      <c r="AG8" s="517"/>
      <c r="AH8" s="517"/>
      <c r="AI8" s="519"/>
    </row>
    <row r="9" spans="2:35" ht="35.450000000000003" customHeight="1" x14ac:dyDescent="0.15">
      <c r="B9" s="512"/>
      <c r="C9" s="516"/>
      <c r="D9" s="517"/>
      <c r="E9" s="517"/>
      <c r="F9" s="517"/>
      <c r="G9" s="517"/>
      <c r="H9" s="517"/>
      <c r="I9" s="517"/>
      <c r="J9" s="517"/>
      <c r="K9" s="517"/>
      <c r="L9" s="517"/>
      <c r="M9" s="517"/>
      <c r="N9" s="517"/>
      <c r="O9" s="517"/>
      <c r="P9" s="517"/>
      <c r="Q9" s="517"/>
      <c r="R9" s="517"/>
      <c r="S9" s="517"/>
      <c r="T9" s="517"/>
      <c r="U9" s="517"/>
      <c r="V9" s="517"/>
      <c r="W9" s="517"/>
      <c r="X9" s="517"/>
      <c r="Y9" s="517"/>
      <c r="Z9" s="517"/>
      <c r="AA9" s="517"/>
      <c r="AB9" s="517"/>
      <c r="AC9" s="517"/>
      <c r="AD9" s="517"/>
      <c r="AE9" s="517"/>
      <c r="AF9" s="517"/>
      <c r="AG9" s="517"/>
      <c r="AH9" s="517"/>
      <c r="AI9" s="519"/>
    </row>
    <row r="10" spans="2:35" ht="35.450000000000003" customHeight="1" x14ac:dyDescent="0.15">
      <c r="B10" s="512"/>
      <c r="C10" s="516"/>
      <c r="D10" s="517"/>
      <c r="E10" s="517"/>
      <c r="F10" s="517"/>
      <c r="G10" s="517"/>
      <c r="H10" s="517"/>
      <c r="I10" s="517"/>
      <c r="J10" s="517"/>
      <c r="K10" s="517"/>
      <c r="L10" s="517"/>
      <c r="M10" s="517"/>
      <c r="N10" s="517"/>
      <c r="O10" s="517"/>
      <c r="P10" s="517"/>
      <c r="Q10" s="517"/>
      <c r="R10" s="517"/>
      <c r="S10" s="517"/>
      <c r="T10" s="517"/>
      <c r="U10" s="517"/>
      <c r="V10" s="517"/>
      <c r="W10" s="517"/>
      <c r="X10" s="517"/>
      <c r="Y10" s="517"/>
      <c r="Z10" s="517"/>
      <c r="AA10" s="517"/>
      <c r="AB10" s="517"/>
      <c r="AC10" s="517"/>
      <c r="AD10" s="517"/>
      <c r="AE10" s="517"/>
      <c r="AF10" s="517"/>
      <c r="AG10" s="517"/>
      <c r="AH10" s="517"/>
      <c r="AI10" s="519"/>
    </row>
    <row r="11" spans="2:35" ht="35.450000000000003" customHeight="1" x14ac:dyDescent="0.15">
      <c r="B11" s="512"/>
      <c r="C11" s="516"/>
      <c r="D11" s="517"/>
      <c r="E11" s="517"/>
      <c r="F11" s="517"/>
      <c r="G11" s="517"/>
      <c r="H11" s="517"/>
      <c r="I11" s="517"/>
      <c r="J11" s="517"/>
      <c r="K11" s="517"/>
      <c r="L11" s="517"/>
      <c r="M11" s="517"/>
      <c r="N11" s="517"/>
      <c r="O11" s="517"/>
      <c r="P11" s="517"/>
      <c r="Q11" s="517"/>
      <c r="R11" s="517"/>
      <c r="S11" s="517"/>
      <c r="T11" s="517"/>
      <c r="U11" s="517"/>
      <c r="V11" s="517"/>
      <c r="W11" s="517"/>
      <c r="X11" s="517"/>
      <c r="Y11" s="517"/>
      <c r="Z11" s="517"/>
      <c r="AA11" s="517"/>
      <c r="AB11" s="517"/>
      <c r="AC11" s="517"/>
      <c r="AD11" s="517"/>
      <c r="AE11" s="517"/>
      <c r="AF11" s="517"/>
      <c r="AG11" s="517"/>
      <c r="AH11" s="517"/>
      <c r="AI11" s="519"/>
    </row>
    <row r="12" spans="2:35" ht="35.450000000000003" customHeight="1" x14ac:dyDescent="0.15">
      <c r="B12" s="512"/>
      <c r="C12" s="516"/>
      <c r="D12" s="517"/>
      <c r="E12" s="517"/>
      <c r="F12" s="517"/>
      <c r="G12" s="517"/>
      <c r="H12" s="517"/>
      <c r="I12" s="517"/>
      <c r="J12" s="517"/>
      <c r="K12" s="517"/>
      <c r="L12" s="517"/>
      <c r="M12" s="517"/>
      <c r="N12" s="517"/>
      <c r="O12" s="517"/>
      <c r="P12" s="517"/>
      <c r="Q12" s="517"/>
      <c r="R12" s="517"/>
      <c r="S12" s="517"/>
      <c r="T12" s="517"/>
      <c r="U12" s="517"/>
      <c r="V12" s="517"/>
      <c r="W12" s="517"/>
      <c r="X12" s="517"/>
      <c r="Y12" s="517"/>
      <c r="Z12" s="517"/>
      <c r="AA12" s="517"/>
      <c r="AB12" s="517"/>
      <c r="AC12" s="517"/>
      <c r="AD12" s="517"/>
      <c r="AE12" s="517"/>
      <c r="AF12" s="517"/>
      <c r="AG12" s="517"/>
      <c r="AH12" s="517"/>
      <c r="AI12" s="519"/>
    </row>
    <row r="13" spans="2:35" ht="35.450000000000003" customHeight="1" x14ac:dyDescent="0.15">
      <c r="B13" s="512"/>
      <c r="C13" s="516"/>
      <c r="D13" s="517"/>
      <c r="E13" s="517"/>
      <c r="F13" s="517"/>
      <c r="G13" s="517"/>
      <c r="H13" s="517"/>
      <c r="I13" s="517"/>
      <c r="J13" s="517"/>
      <c r="K13" s="517"/>
      <c r="L13" s="517"/>
      <c r="M13" s="517"/>
      <c r="N13" s="517"/>
      <c r="O13" s="517"/>
      <c r="P13" s="517"/>
      <c r="Q13" s="517"/>
      <c r="R13" s="517"/>
      <c r="S13" s="517"/>
      <c r="T13" s="517"/>
      <c r="U13" s="517"/>
      <c r="V13" s="517"/>
      <c r="W13" s="517"/>
      <c r="X13" s="517"/>
      <c r="Y13" s="517"/>
      <c r="Z13" s="517"/>
      <c r="AA13" s="517"/>
      <c r="AB13" s="517"/>
      <c r="AC13" s="517"/>
      <c r="AD13" s="517"/>
      <c r="AE13" s="517"/>
      <c r="AF13" s="517"/>
      <c r="AG13" s="517"/>
      <c r="AH13" s="517"/>
      <c r="AI13" s="519"/>
    </row>
    <row r="14" spans="2:35" ht="35.450000000000003" customHeight="1" x14ac:dyDescent="0.15">
      <c r="B14" s="512"/>
      <c r="C14" s="516"/>
      <c r="D14" s="517"/>
      <c r="E14" s="517"/>
      <c r="F14" s="517"/>
      <c r="G14" s="517"/>
      <c r="H14" s="517"/>
      <c r="I14" s="517"/>
      <c r="J14" s="517"/>
      <c r="K14" s="517"/>
      <c r="L14" s="517"/>
      <c r="M14" s="517"/>
      <c r="N14" s="517"/>
      <c r="O14" s="517"/>
      <c r="P14" s="517"/>
      <c r="Q14" s="517"/>
      <c r="R14" s="517"/>
      <c r="S14" s="517"/>
      <c r="T14" s="517"/>
      <c r="U14" s="517"/>
      <c r="V14" s="517"/>
      <c r="W14" s="517"/>
      <c r="X14" s="517"/>
      <c r="Y14" s="517"/>
      <c r="Z14" s="517"/>
      <c r="AA14" s="517"/>
      <c r="AB14" s="517"/>
      <c r="AC14" s="517"/>
      <c r="AD14" s="517"/>
      <c r="AE14" s="517"/>
      <c r="AF14" s="517"/>
      <c r="AG14" s="517"/>
      <c r="AH14" s="517"/>
      <c r="AI14" s="519"/>
    </row>
    <row r="15" spans="2:35" ht="35.450000000000003" customHeight="1" x14ac:dyDescent="0.15">
      <c r="B15" s="512"/>
      <c r="C15" s="516"/>
      <c r="D15" s="517"/>
      <c r="E15" s="517"/>
      <c r="F15" s="517"/>
      <c r="G15" s="517"/>
      <c r="H15" s="517"/>
      <c r="I15" s="517"/>
      <c r="J15" s="517"/>
      <c r="K15" s="517"/>
      <c r="L15" s="517"/>
      <c r="M15" s="517"/>
      <c r="N15" s="517"/>
      <c r="O15" s="517"/>
      <c r="P15" s="517"/>
      <c r="Q15" s="517"/>
      <c r="R15" s="517"/>
      <c r="S15" s="517"/>
      <c r="T15" s="517"/>
      <c r="U15" s="517"/>
      <c r="V15" s="517"/>
      <c r="W15" s="517"/>
      <c r="X15" s="517"/>
      <c r="Y15" s="517"/>
      <c r="Z15" s="517"/>
      <c r="AA15" s="517"/>
      <c r="AB15" s="517"/>
      <c r="AC15" s="517"/>
      <c r="AD15" s="517"/>
      <c r="AE15" s="517"/>
      <c r="AF15" s="517"/>
      <c r="AG15" s="517"/>
      <c r="AH15" s="517"/>
      <c r="AI15" s="519"/>
    </row>
    <row r="16" spans="2:35" ht="35.450000000000003" customHeight="1" x14ac:dyDescent="0.15">
      <c r="B16" s="512"/>
      <c r="C16" s="516"/>
      <c r="D16" s="517"/>
      <c r="E16" s="517"/>
      <c r="F16" s="517"/>
      <c r="G16" s="517"/>
      <c r="H16" s="517"/>
      <c r="I16" s="517"/>
      <c r="J16" s="517"/>
      <c r="K16" s="517"/>
      <c r="L16" s="517"/>
      <c r="M16" s="517"/>
      <c r="N16" s="517"/>
      <c r="O16" s="517"/>
      <c r="P16" s="517"/>
      <c r="Q16" s="517"/>
      <c r="R16" s="517"/>
      <c r="S16" s="517"/>
      <c r="T16" s="517"/>
      <c r="U16" s="517"/>
      <c r="V16" s="517"/>
      <c r="W16" s="517"/>
      <c r="X16" s="517"/>
      <c r="Y16" s="517"/>
      <c r="Z16" s="517"/>
      <c r="AA16" s="517"/>
      <c r="AB16" s="517"/>
      <c r="AC16" s="517"/>
      <c r="AD16" s="517"/>
      <c r="AE16" s="517"/>
      <c r="AF16" s="517"/>
      <c r="AG16" s="517"/>
      <c r="AH16" s="517"/>
      <c r="AI16" s="519"/>
    </row>
    <row r="17" spans="2:35" ht="35.450000000000003" customHeight="1" x14ac:dyDescent="0.15">
      <c r="B17" s="512"/>
      <c r="C17" s="516"/>
      <c r="D17" s="517"/>
      <c r="E17" s="517"/>
      <c r="F17" s="517"/>
      <c r="G17" s="517"/>
      <c r="H17" s="517"/>
      <c r="I17" s="517"/>
      <c r="J17" s="517"/>
      <c r="K17" s="517"/>
      <c r="L17" s="517"/>
      <c r="M17" s="517"/>
      <c r="N17" s="517"/>
      <c r="O17" s="517"/>
      <c r="P17" s="517"/>
      <c r="Q17" s="517"/>
      <c r="R17" s="517"/>
      <c r="S17" s="517"/>
      <c r="T17" s="517"/>
      <c r="U17" s="517"/>
      <c r="V17" s="517"/>
      <c r="W17" s="517"/>
      <c r="X17" s="517"/>
      <c r="Y17" s="517"/>
      <c r="Z17" s="517"/>
      <c r="AA17" s="517"/>
      <c r="AB17" s="517"/>
      <c r="AC17" s="517"/>
      <c r="AD17" s="517"/>
      <c r="AE17" s="517"/>
      <c r="AF17" s="517"/>
      <c r="AG17" s="517"/>
      <c r="AH17" s="517"/>
      <c r="AI17" s="519"/>
    </row>
    <row r="18" spans="2:35" ht="53.25" customHeight="1" x14ac:dyDescent="0.15">
      <c r="B18" s="512"/>
      <c r="C18" s="520"/>
      <c r="D18" s="521"/>
      <c r="E18" s="522"/>
      <c r="F18" s="522"/>
      <c r="G18" s="521"/>
      <c r="H18" s="521"/>
      <c r="I18" s="521"/>
      <c r="J18" s="521"/>
      <c r="K18" s="521"/>
      <c r="L18" s="521"/>
      <c r="M18" s="521"/>
      <c r="N18" s="521"/>
      <c r="O18" s="521"/>
      <c r="P18" s="521"/>
      <c r="Q18" s="521"/>
      <c r="R18" s="521"/>
      <c r="S18" s="521"/>
      <c r="T18" s="521"/>
      <c r="U18" s="521"/>
      <c r="V18" s="521"/>
      <c r="W18" s="521"/>
      <c r="X18" s="521"/>
      <c r="Y18" s="521"/>
      <c r="Z18" s="521"/>
      <c r="AA18" s="521"/>
      <c r="AB18" s="521"/>
      <c r="AC18" s="521"/>
      <c r="AD18" s="521"/>
      <c r="AE18" s="521"/>
      <c r="AF18" s="521"/>
      <c r="AG18" s="521"/>
      <c r="AH18" s="521"/>
      <c r="AI18" s="523"/>
    </row>
    <row r="19" spans="2:35" ht="15" customHeight="1" x14ac:dyDescent="0.15">
      <c r="B19" s="16"/>
      <c r="C19" s="16"/>
      <c r="D19" s="215"/>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2">
    <pageSetUpPr fitToPage="1"/>
  </sheetPr>
  <dimension ref="B2:AI19"/>
  <sheetViews>
    <sheetView showGridLines="0" showZeros="0" view="pageBreakPreview" zoomScaleNormal="70" zoomScaleSheetLayoutView="100" workbookViewId="0">
      <selection activeCell="C6" sqref="C6:AI18"/>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542" t="s">
        <v>208</v>
      </c>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543" t="s">
        <v>60</v>
      </c>
      <c r="C4" s="544"/>
      <c r="D4" s="545"/>
      <c r="E4" s="546" t="str">
        <f>'様式A-1'!D3</f>
        <v>フタミトンネル</v>
      </c>
      <c r="F4" s="547"/>
      <c r="G4" s="547"/>
      <c r="H4" s="547"/>
      <c r="I4" s="548"/>
      <c r="J4" s="549" t="s">
        <v>61</v>
      </c>
      <c r="K4" s="549"/>
      <c r="L4" s="549"/>
      <c r="M4" s="550" t="str">
        <f>'様式A-1'!J3</f>
        <v>栗野二見線</v>
      </c>
      <c r="N4" s="550"/>
      <c r="O4" s="550"/>
      <c r="P4" s="550"/>
      <c r="Q4" s="550"/>
      <c r="R4" s="550"/>
      <c r="S4" s="524" t="s">
        <v>1032</v>
      </c>
      <c r="T4" s="525"/>
      <c r="U4" s="525"/>
      <c r="V4" s="526"/>
      <c r="W4" s="530" t="str">
        <f>'様式A-1'!K5</f>
        <v>アジア航測株式会社
飯田 琢巳</v>
      </c>
      <c r="X4" s="531"/>
      <c r="Y4" s="531"/>
      <c r="Z4" s="531"/>
      <c r="AA4" s="531"/>
      <c r="AB4" s="532"/>
      <c r="AC4" s="536" t="s">
        <v>209</v>
      </c>
      <c r="AD4" s="537"/>
      <c r="AE4" s="538"/>
      <c r="AF4" s="551">
        <f>'様式A-1'!R5</f>
        <v>46080</v>
      </c>
      <c r="AG4" s="552"/>
      <c r="AH4" s="552"/>
      <c r="AI4" s="553"/>
    </row>
    <row r="5" spans="2:35" ht="20.100000000000001" customHeight="1" x14ac:dyDescent="0.15">
      <c r="B5" s="557" t="s">
        <v>165</v>
      </c>
      <c r="C5" s="558"/>
      <c r="D5" s="559"/>
      <c r="E5" s="560" t="str">
        <f>'様式A-1'!D4</f>
        <v>二見トンネル</v>
      </c>
      <c r="F5" s="561"/>
      <c r="G5" s="561"/>
      <c r="H5" s="561"/>
      <c r="I5" s="562"/>
      <c r="J5" s="563" t="s">
        <v>166</v>
      </c>
      <c r="K5" s="563"/>
      <c r="L5" s="563"/>
      <c r="M5" s="550" t="str">
        <f>'様式A-1'!R3</f>
        <v>山口県下関土木建築事務所</v>
      </c>
      <c r="N5" s="550"/>
      <c r="O5" s="550"/>
      <c r="P5" s="550"/>
      <c r="Q5" s="550"/>
      <c r="R5" s="550"/>
      <c r="S5" s="527"/>
      <c r="T5" s="528"/>
      <c r="U5" s="528"/>
      <c r="V5" s="529"/>
      <c r="W5" s="533"/>
      <c r="X5" s="534"/>
      <c r="Y5" s="534"/>
      <c r="Z5" s="534"/>
      <c r="AA5" s="534"/>
      <c r="AB5" s="535"/>
      <c r="AC5" s="539"/>
      <c r="AD5" s="540"/>
      <c r="AE5" s="541"/>
      <c r="AF5" s="554"/>
      <c r="AG5" s="555"/>
      <c r="AH5" s="555"/>
      <c r="AI5" s="556"/>
    </row>
    <row r="6" spans="2:35" ht="26.25" customHeight="1" x14ac:dyDescent="0.15">
      <c r="B6" s="511" t="s">
        <v>210</v>
      </c>
      <c r="C6" s="513"/>
      <c r="D6" s="514"/>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c r="AE6" s="514"/>
      <c r="AF6" s="514"/>
      <c r="AG6" s="514"/>
      <c r="AH6" s="514"/>
      <c r="AI6" s="515"/>
    </row>
    <row r="7" spans="2:35" ht="35.450000000000003" customHeight="1" x14ac:dyDescent="0.15">
      <c r="B7" s="512"/>
      <c r="C7" s="516"/>
      <c r="D7" s="517"/>
      <c r="E7" s="517"/>
      <c r="F7" s="517"/>
      <c r="G7" s="517"/>
      <c r="H7" s="517"/>
      <c r="I7" s="517"/>
      <c r="J7" s="517"/>
      <c r="K7" s="518"/>
      <c r="L7" s="518"/>
      <c r="M7" s="517"/>
      <c r="N7" s="517"/>
      <c r="O7" s="517"/>
      <c r="P7" s="517"/>
      <c r="Q7" s="517"/>
      <c r="R7" s="517"/>
      <c r="S7" s="517"/>
      <c r="T7" s="517"/>
      <c r="U7" s="517"/>
      <c r="V7" s="517"/>
      <c r="W7" s="517"/>
      <c r="X7" s="517"/>
      <c r="Y7" s="517"/>
      <c r="Z7" s="517"/>
      <c r="AA7" s="517"/>
      <c r="AB7" s="517"/>
      <c r="AC7" s="517"/>
      <c r="AD7" s="517"/>
      <c r="AE7" s="517"/>
      <c r="AF7" s="517"/>
      <c r="AG7" s="517"/>
      <c r="AH7" s="517"/>
      <c r="AI7" s="519"/>
    </row>
    <row r="8" spans="2:35" ht="35.450000000000003" customHeight="1" x14ac:dyDescent="0.15">
      <c r="B8" s="512"/>
      <c r="C8" s="516"/>
      <c r="D8" s="517"/>
      <c r="E8" s="517"/>
      <c r="F8" s="517"/>
      <c r="G8" s="517"/>
      <c r="H8" s="517"/>
      <c r="I8" s="517"/>
      <c r="J8" s="517"/>
      <c r="K8" s="517"/>
      <c r="L8" s="517"/>
      <c r="M8" s="517"/>
      <c r="N8" s="517"/>
      <c r="O8" s="517"/>
      <c r="P8" s="517"/>
      <c r="Q8" s="517"/>
      <c r="R8" s="517"/>
      <c r="S8" s="517"/>
      <c r="T8" s="517"/>
      <c r="U8" s="517"/>
      <c r="V8" s="517"/>
      <c r="W8" s="517"/>
      <c r="X8" s="517"/>
      <c r="Y8" s="517"/>
      <c r="Z8" s="517"/>
      <c r="AA8" s="517"/>
      <c r="AB8" s="517"/>
      <c r="AC8" s="517"/>
      <c r="AD8" s="517"/>
      <c r="AE8" s="517"/>
      <c r="AF8" s="517"/>
      <c r="AG8" s="517"/>
      <c r="AH8" s="517"/>
      <c r="AI8" s="519"/>
    </row>
    <row r="9" spans="2:35" ht="35.450000000000003" customHeight="1" x14ac:dyDescent="0.15">
      <c r="B9" s="512"/>
      <c r="C9" s="516"/>
      <c r="D9" s="517"/>
      <c r="E9" s="517"/>
      <c r="F9" s="517"/>
      <c r="G9" s="517"/>
      <c r="H9" s="517"/>
      <c r="I9" s="517"/>
      <c r="J9" s="517"/>
      <c r="K9" s="517"/>
      <c r="L9" s="517"/>
      <c r="M9" s="517"/>
      <c r="N9" s="517"/>
      <c r="O9" s="517"/>
      <c r="P9" s="517"/>
      <c r="Q9" s="517"/>
      <c r="R9" s="517"/>
      <c r="S9" s="517"/>
      <c r="T9" s="517"/>
      <c r="U9" s="517"/>
      <c r="V9" s="517"/>
      <c r="W9" s="517"/>
      <c r="X9" s="517"/>
      <c r="Y9" s="517"/>
      <c r="Z9" s="517"/>
      <c r="AA9" s="517"/>
      <c r="AB9" s="517"/>
      <c r="AC9" s="517"/>
      <c r="AD9" s="517"/>
      <c r="AE9" s="517"/>
      <c r="AF9" s="517"/>
      <c r="AG9" s="517"/>
      <c r="AH9" s="517"/>
      <c r="AI9" s="519"/>
    </row>
    <row r="10" spans="2:35" ht="35.450000000000003" customHeight="1" x14ac:dyDescent="0.15">
      <c r="B10" s="512"/>
      <c r="C10" s="516"/>
      <c r="D10" s="517"/>
      <c r="E10" s="517"/>
      <c r="F10" s="517"/>
      <c r="G10" s="517"/>
      <c r="H10" s="517"/>
      <c r="I10" s="517"/>
      <c r="J10" s="517"/>
      <c r="K10" s="517"/>
      <c r="L10" s="517"/>
      <c r="M10" s="517"/>
      <c r="N10" s="517"/>
      <c r="O10" s="517"/>
      <c r="P10" s="517"/>
      <c r="Q10" s="517"/>
      <c r="R10" s="517"/>
      <c r="S10" s="517"/>
      <c r="T10" s="517"/>
      <c r="U10" s="517"/>
      <c r="V10" s="517"/>
      <c r="W10" s="517"/>
      <c r="X10" s="517"/>
      <c r="Y10" s="517"/>
      <c r="Z10" s="517"/>
      <c r="AA10" s="517"/>
      <c r="AB10" s="517"/>
      <c r="AC10" s="517"/>
      <c r="AD10" s="517"/>
      <c r="AE10" s="517"/>
      <c r="AF10" s="517"/>
      <c r="AG10" s="517"/>
      <c r="AH10" s="517"/>
      <c r="AI10" s="519"/>
    </row>
    <row r="11" spans="2:35" ht="35.450000000000003" customHeight="1" x14ac:dyDescent="0.15">
      <c r="B11" s="512"/>
      <c r="C11" s="516"/>
      <c r="D11" s="517"/>
      <c r="E11" s="517"/>
      <c r="F11" s="517"/>
      <c r="G11" s="517"/>
      <c r="H11" s="517"/>
      <c r="I11" s="517"/>
      <c r="J11" s="517"/>
      <c r="K11" s="517"/>
      <c r="L11" s="517"/>
      <c r="M11" s="517"/>
      <c r="N11" s="517"/>
      <c r="O11" s="517"/>
      <c r="P11" s="517"/>
      <c r="Q11" s="517"/>
      <c r="R11" s="517"/>
      <c r="S11" s="517"/>
      <c r="T11" s="517"/>
      <c r="U11" s="517"/>
      <c r="V11" s="517"/>
      <c r="W11" s="517"/>
      <c r="X11" s="517"/>
      <c r="Y11" s="517"/>
      <c r="Z11" s="517"/>
      <c r="AA11" s="517"/>
      <c r="AB11" s="517"/>
      <c r="AC11" s="517"/>
      <c r="AD11" s="517"/>
      <c r="AE11" s="517"/>
      <c r="AF11" s="517"/>
      <c r="AG11" s="517"/>
      <c r="AH11" s="517"/>
      <c r="AI11" s="519"/>
    </row>
    <row r="12" spans="2:35" ht="35.450000000000003" customHeight="1" x14ac:dyDescent="0.15">
      <c r="B12" s="512"/>
      <c r="C12" s="516"/>
      <c r="D12" s="517"/>
      <c r="E12" s="517"/>
      <c r="F12" s="517"/>
      <c r="G12" s="517"/>
      <c r="H12" s="517"/>
      <c r="I12" s="517"/>
      <c r="J12" s="517"/>
      <c r="K12" s="517"/>
      <c r="L12" s="517"/>
      <c r="M12" s="517"/>
      <c r="N12" s="517"/>
      <c r="O12" s="517"/>
      <c r="P12" s="517"/>
      <c r="Q12" s="517"/>
      <c r="R12" s="517"/>
      <c r="S12" s="517"/>
      <c r="T12" s="517"/>
      <c r="U12" s="517"/>
      <c r="V12" s="517"/>
      <c r="W12" s="517"/>
      <c r="X12" s="517"/>
      <c r="Y12" s="517"/>
      <c r="Z12" s="517"/>
      <c r="AA12" s="517"/>
      <c r="AB12" s="517"/>
      <c r="AC12" s="517"/>
      <c r="AD12" s="517"/>
      <c r="AE12" s="517"/>
      <c r="AF12" s="517"/>
      <c r="AG12" s="517"/>
      <c r="AH12" s="517"/>
      <c r="AI12" s="519"/>
    </row>
    <row r="13" spans="2:35" ht="35.450000000000003" customHeight="1" x14ac:dyDescent="0.15">
      <c r="B13" s="512"/>
      <c r="C13" s="516"/>
      <c r="D13" s="517"/>
      <c r="E13" s="517"/>
      <c r="F13" s="517"/>
      <c r="G13" s="517"/>
      <c r="H13" s="517"/>
      <c r="I13" s="517"/>
      <c r="J13" s="517"/>
      <c r="K13" s="517"/>
      <c r="L13" s="517"/>
      <c r="M13" s="517"/>
      <c r="N13" s="517"/>
      <c r="O13" s="517"/>
      <c r="P13" s="517"/>
      <c r="Q13" s="517"/>
      <c r="R13" s="517"/>
      <c r="S13" s="517"/>
      <c r="T13" s="517"/>
      <c r="U13" s="517"/>
      <c r="V13" s="517"/>
      <c r="W13" s="517"/>
      <c r="X13" s="517"/>
      <c r="Y13" s="517"/>
      <c r="Z13" s="517"/>
      <c r="AA13" s="517"/>
      <c r="AB13" s="517"/>
      <c r="AC13" s="517"/>
      <c r="AD13" s="517"/>
      <c r="AE13" s="517"/>
      <c r="AF13" s="517"/>
      <c r="AG13" s="517"/>
      <c r="AH13" s="517"/>
      <c r="AI13" s="519"/>
    </row>
    <row r="14" spans="2:35" ht="35.450000000000003" customHeight="1" x14ac:dyDescent="0.15">
      <c r="B14" s="512"/>
      <c r="C14" s="516"/>
      <c r="D14" s="517"/>
      <c r="E14" s="517"/>
      <c r="F14" s="517"/>
      <c r="G14" s="517"/>
      <c r="H14" s="517"/>
      <c r="I14" s="517"/>
      <c r="J14" s="517"/>
      <c r="K14" s="517"/>
      <c r="L14" s="517"/>
      <c r="M14" s="517"/>
      <c r="N14" s="517"/>
      <c r="O14" s="517"/>
      <c r="P14" s="517"/>
      <c r="Q14" s="517"/>
      <c r="R14" s="517"/>
      <c r="S14" s="517"/>
      <c r="T14" s="517"/>
      <c r="U14" s="517"/>
      <c r="V14" s="517"/>
      <c r="W14" s="517"/>
      <c r="X14" s="517"/>
      <c r="Y14" s="517"/>
      <c r="Z14" s="517"/>
      <c r="AA14" s="517"/>
      <c r="AB14" s="517"/>
      <c r="AC14" s="517"/>
      <c r="AD14" s="517"/>
      <c r="AE14" s="517"/>
      <c r="AF14" s="517"/>
      <c r="AG14" s="517"/>
      <c r="AH14" s="517"/>
      <c r="AI14" s="519"/>
    </row>
    <row r="15" spans="2:35" ht="35.450000000000003" customHeight="1" x14ac:dyDescent="0.15">
      <c r="B15" s="512"/>
      <c r="C15" s="516"/>
      <c r="D15" s="517"/>
      <c r="E15" s="517"/>
      <c r="F15" s="517"/>
      <c r="G15" s="517"/>
      <c r="H15" s="517"/>
      <c r="I15" s="517"/>
      <c r="J15" s="517"/>
      <c r="K15" s="517"/>
      <c r="L15" s="517"/>
      <c r="M15" s="517"/>
      <c r="N15" s="517"/>
      <c r="O15" s="517"/>
      <c r="P15" s="517"/>
      <c r="Q15" s="517"/>
      <c r="R15" s="517"/>
      <c r="S15" s="517"/>
      <c r="T15" s="517"/>
      <c r="U15" s="517"/>
      <c r="V15" s="517"/>
      <c r="W15" s="517"/>
      <c r="X15" s="517"/>
      <c r="Y15" s="517"/>
      <c r="Z15" s="517"/>
      <c r="AA15" s="517"/>
      <c r="AB15" s="517"/>
      <c r="AC15" s="517"/>
      <c r="AD15" s="517"/>
      <c r="AE15" s="517"/>
      <c r="AF15" s="517"/>
      <c r="AG15" s="517"/>
      <c r="AH15" s="517"/>
      <c r="AI15" s="519"/>
    </row>
    <row r="16" spans="2:35" ht="35.450000000000003" customHeight="1" x14ac:dyDescent="0.15">
      <c r="B16" s="512"/>
      <c r="C16" s="516"/>
      <c r="D16" s="517"/>
      <c r="E16" s="517"/>
      <c r="F16" s="517"/>
      <c r="G16" s="517"/>
      <c r="H16" s="517"/>
      <c r="I16" s="517"/>
      <c r="J16" s="517"/>
      <c r="K16" s="517"/>
      <c r="L16" s="517"/>
      <c r="M16" s="517"/>
      <c r="N16" s="517"/>
      <c r="O16" s="517"/>
      <c r="P16" s="517"/>
      <c r="Q16" s="517"/>
      <c r="R16" s="517"/>
      <c r="S16" s="517"/>
      <c r="T16" s="517"/>
      <c r="U16" s="517"/>
      <c r="V16" s="517"/>
      <c r="W16" s="517"/>
      <c r="X16" s="517"/>
      <c r="Y16" s="517"/>
      <c r="Z16" s="517"/>
      <c r="AA16" s="517"/>
      <c r="AB16" s="517"/>
      <c r="AC16" s="517"/>
      <c r="AD16" s="517"/>
      <c r="AE16" s="517"/>
      <c r="AF16" s="517"/>
      <c r="AG16" s="517"/>
      <c r="AH16" s="517"/>
      <c r="AI16" s="519"/>
    </row>
    <row r="17" spans="2:35" ht="35.450000000000003" customHeight="1" x14ac:dyDescent="0.15">
      <c r="B17" s="512"/>
      <c r="C17" s="516"/>
      <c r="D17" s="517"/>
      <c r="E17" s="517"/>
      <c r="F17" s="517"/>
      <c r="G17" s="517"/>
      <c r="H17" s="517"/>
      <c r="I17" s="517"/>
      <c r="J17" s="517"/>
      <c r="K17" s="517"/>
      <c r="L17" s="517"/>
      <c r="M17" s="517"/>
      <c r="N17" s="517"/>
      <c r="O17" s="517"/>
      <c r="P17" s="517"/>
      <c r="Q17" s="517"/>
      <c r="R17" s="517"/>
      <c r="S17" s="517"/>
      <c r="T17" s="517"/>
      <c r="U17" s="517"/>
      <c r="V17" s="517"/>
      <c r="W17" s="517"/>
      <c r="X17" s="517"/>
      <c r="Y17" s="517"/>
      <c r="Z17" s="517"/>
      <c r="AA17" s="517"/>
      <c r="AB17" s="517"/>
      <c r="AC17" s="517"/>
      <c r="AD17" s="517"/>
      <c r="AE17" s="517"/>
      <c r="AF17" s="517"/>
      <c r="AG17" s="517"/>
      <c r="AH17" s="517"/>
      <c r="AI17" s="519"/>
    </row>
    <row r="18" spans="2:35" ht="53.25" customHeight="1" x14ac:dyDescent="0.15">
      <c r="B18" s="512"/>
      <c r="C18" s="520"/>
      <c r="D18" s="521"/>
      <c r="E18" s="522"/>
      <c r="F18" s="522"/>
      <c r="G18" s="521"/>
      <c r="H18" s="521"/>
      <c r="I18" s="521"/>
      <c r="J18" s="521"/>
      <c r="K18" s="521"/>
      <c r="L18" s="521"/>
      <c r="M18" s="521"/>
      <c r="N18" s="521"/>
      <c r="O18" s="521"/>
      <c r="P18" s="521"/>
      <c r="Q18" s="521"/>
      <c r="R18" s="521"/>
      <c r="S18" s="521"/>
      <c r="T18" s="521"/>
      <c r="U18" s="521"/>
      <c r="V18" s="521"/>
      <c r="W18" s="521"/>
      <c r="X18" s="521"/>
      <c r="Y18" s="521"/>
      <c r="Z18" s="521"/>
      <c r="AA18" s="521"/>
      <c r="AB18" s="521"/>
      <c r="AC18" s="521"/>
      <c r="AD18" s="521"/>
      <c r="AE18" s="521"/>
      <c r="AF18" s="521"/>
      <c r="AG18" s="521"/>
      <c r="AH18" s="521"/>
      <c r="AI18" s="523"/>
    </row>
    <row r="19" spans="2:35" ht="15" customHeight="1" x14ac:dyDescent="0.15">
      <c r="B19" s="16"/>
      <c r="C19" s="16"/>
      <c r="D19" s="215"/>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3">
    <pageSetUpPr fitToPage="1"/>
  </sheetPr>
  <dimension ref="B2:AI19"/>
  <sheetViews>
    <sheetView showGridLines="0" showZeros="0" view="pageBreakPreview" zoomScaleNormal="70" zoomScaleSheetLayoutView="100" workbookViewId="0">
      <selection activeCell="C6" sqref="C6:AI18"/>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542" t="s">
        <v>208</v>
      </c>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2:35" ht="20.100000000000001" customHeight="1" x14ac:dyDescent="0.15">
      <c r="B4" s="543" t="s">
        <v>60</v>
      </c>
      <c r="C4" s="544"/>
      <c r="D4" s="545"/>
      <c r="E4" s="546" t="str">
        <f>'様式A-1'!D3</f>
        <v>フタミトンネル</v>
      </c>
      <c r="F4" s="547"/>
      <c r="G4" s="547"/>
      <c r="H4" s="547"/>
      <c r="I4" s="548"/>
      <c r="J4" s="549" t="s">
        <v>61</v>
      </c>
      <c r="K4" s="549"/>
      <c r="L4" s="549"/>
      <c r="M4" s="550" t="str">
        <f>'様式A-1'!J3</f>
        <v>栗野二見線</v>
      </c>
      <c r="N4" s="550"/>
      <c r="O4" s="550"/>
      <c r="P4" s="550"/>
      <c r="Q4" s="550"/>
      <c r="R4" s="550"/>
      <c r="S4" s="524" t="s">
        <v>1032</v>
      </c>
      <c r="T4" s="525"/>
      <c r="U4" s="525"/>
      <c r="V4" s="526"/>
      <c r="W4" s="530" t="str">
        <f>'様式A-1'!K5</f>
        <v>アジア航測株式会社
飯田 琢巳</v>
      </c>
      <c r="X4" s="531"/>
      <c r="Y4" s="531"/>
      <c r="Z4" s="531"/>
      <c r="AA4" s="531"/>
      <c r="AB4" s="532"/>
      <c r="AC4" s="536" t="s">
        <v>209</v>
      </c>
      <c r="AD4" s="537"/>
      <c r="AE4" s="538"/>
      <c r="AF4" s="551">
        <f>'様式A-1'!R5</f>
        <v>46080</v>
      </c>
      <c r="AG4" s="552"/>
      <c r="AH4" s="552"/>
      <c r="AI4" s="553"/>
    </row>
    <row r="5" spans="2:35" ht="20.100000000000001" customHeight="1" x14ac:dyDescent="0.15">
      <c r="B5" s="557" t="s">
        <v>165</v>
      </c>
      <c r="C5" s="558"/>
      <c r="D5" s="559"/>
      <c r="E5" s="560" t="str">
        <f>'様式A-1'!D4</f>
        <v>二見トンネル</v>
      </c>
      <c r="F5" s="561"/>
      <c r="G5" s="561"/>
      <c r="H5" s="561"/>
      <c r="I5" s="562"/>
      <c r="J5" s="563" t="s">
        <v>166</v>
      </c>
      <c r="K5" s="563"/>
      <c r="L5" s="563"/>
      <c r="M5" s="550" t="str">
        <f>'様式A-1'!R3</f>
        <v>山口県下関土木建築事務所</v>
      </c>
      <c r="N5" s="550"/>
      <c r="O5" s="550"/>
      <c r="P5" s="550"/>
      <c r="Q5" s="550"/>
      <c r="R5" s="550"/>
      <c r="S5" s="527"/>
      <c r="T5" s="528"/>
      <c r="U5" s="528"/>
      <c r="V5" s="529"/>
      <c r="W5" s="533"/>
      <c r="X5" s="534"/>
      <c r="Y5" s="534"/>
      <c r="Z5" s="534"/>
      <c r="AA5" s="534"/>
      <c r="AB5" s="535"/>
      <c r="AC5" s="539"/>
      <c r="AD5" s="540"/>
      <c r="AE5" s="541"/>
      <c r="AF5" s="554"/>
      <c r="AG5" s="555"/>
      <c r="AH5" s="555"/>
      <c r="AI5" s="556"/>
    </row>
    <row r="6" spans="2:35" ht="26.25" customHeight="1" x14ac:dyDescent="0.15">
      <c r="B6" s="511" t="s">
        <v>210</v>
      </c>
      <c r="C6" s="513"/>
      <c r="D6" s="514"/>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c r="AE6" s="514"/>
      <c r="AF6" s="514"/>
      <c r="AG6" s="514"/>
      <c r="AH6" s="514"/>
      <c r="AI6" s="515"/>
    </row>
    <row r="7" spans="2:35" ht="35.450000000000003" customHeight="1" x14ac:dyDescent="0.15">
      <c r="B7" s="512"/>
      <c r="C7" s="516"/>
      <c r="D7" s="517"/>
      <c r="E7" s="517"/>
      <c r="F7" s="517"/>
      <c r="G7" s="517"/>
      <c r="H7" s="517"/>
      <c r="I7" s="517"/>
      <c r="J7" s="517"/>
      <c r="K7" s="518"/>
      <c r="L7" s="518"/>
      <c r="M7" s="517"/>
      <c r="N7" s="517"/>
      <c r="O7" s="517"/>
      <c r="P7" s="517"/>
      <c r="Q7" s="517"/>
      <c r="R7" s="517"/>
      <c r="S7" s="517"/>
      <c r="T7" s="517"/>
      <c r="U7" s="517"/>
      <c r="V7" s="517"/>
      <c r="W7" s="517"/>
      <c r="X7" s="517"/>
      <c r="Y7" s="517"/>
      <c r="Z7" s="517"/>
      <c r="AA7" s="517"/>
      <c r="AB7" s="517"/>
      <c r="AC7" s="517"/>
      <c r="AD7" s="517"/>
      <c r="AE7" s="517"/>
      <c r="AF7" s="517"/>
      <c r="AG7" s="517"/>
      <c r="AH7" s="517"/>
      <c r="AI7" s="519"/>
    </row>
    <row r="8" spans="2:35" ht="35.450000000000003" customHeight="1" x14ac:dyDescent="0.15">
      <c r="B8" s="512"/>
      <c r="C8" s="516"/>
      <c r="D8" s="517"/>
      <c r="E8" s="517"/>
      <c r="F8" s="517"/>
      <c r="G8" s="517"/>
      <c r="H8" s="517"/>
      <c r="I8" s="517"/>
      <c r="J8" s="517"/>
      <c r="K8" s="517"/>
      <c r="L8" s="517"/>
      <c r="M8" s="517"/>
      <c r="N8" s="517"/>
      <c r="O8" s="517"/>
      <c r="P8" s="517"/>
      <c r="Q8" s="517"/>
      <c r="R8" s="517"/>
      <c r="S8" s="517"/>
      <c r="T8" s="517"/>
      <c r="U8" s="517"/>
      <c r="V8" s="517"/>
      <c r="W8" s="517"/>
      <c r="X8" s="517"/>
      <c r="Y8" s="517"/>
      <c r="Z8" s="517"/>
      <c r="AA8" s="517"/>
      <c r="AB8" s="517"/>
      <c r="AC8" s="517"/>
      <c r="AD8" s="517"/>
      <c r="AE8" s="517"/>
      <c r="AF8" s="517"/>
      <c r="AG8" s="517"/>
      <c r="AH8" s="517"/>
      <c r="AI8" s="519"/>
    </row>
    <row r="9" spans="2:35" ht="35.450000000000003" customHeight="1" x14ac:dyDescent="0.15">
      <c r="B9" s="512"/>
      <c r="C9" s="516"/>
      <c r="D9" s="517"/>
      <c r="E9" s="517"/>
      <c r="F9" s="517"/>
      <c r="G9" s="517"/>
      <c r="H9" s="517"/>
      <c r="I9" s="517"/>
      <c r="J9" s="517"/>
      <c r="K9" s="517"/>
      <c r="L9" s="517"/>
      <c r="M9" s="517"/>
      <c r="N9" s="517"/>
      <c r="O9" s="517"/>
      <c r="P9" s="517"/>
      <c r="Q9" s="517"/>
      <c r="R9" s="517"/>
      <c r="S9" s="517"/>
      <c r="T9" s="517"/>
      <c r="U9" s="517"/>
      <c r="V9" s="517"/>
      <c r="W9" s="517"/>
      <c r="X9" s="517"/>
      <c r="Y9" s="517"/>
      <c r="Z9" s="517"/>
      <c r="AA9" s="517"/>
      <c r="AB9" s="517"/>
      <c r="AC9" s="517"/>
      <c r="AD9" s="517"/>
      <c r="AE9" s="517"/>
      <c r="AF9" s="517"/>
      <c r="AG9" s="517"/>
      <c r="AH9" s="517"/>
      <c r="AI9" s="519"/>
    </row>
    <row r="10" spans="2:35" ht="35.450000000000003" customHeight="1" x14ac:dyDescent="0.15">
      <c r="B10" s="512"/>
      <c r="C10" s="516"/>
      <c r="D10" s="517"/>
      <c r="E10" s="517"/>
      <c r="F10" s="517"/>
      <c r="G10" s="517"/>
      <c r="H10" s="517"/>
      <c r="I10" s="517"/>
      <c r="J10" s="517"/>
      <c r="K10" s="517"/>
      <c r="L10" s="517"/>
      <c r="M10" s="517"/>
      <c r="N10" s="517"/>
      <c r="O10" s="517"/>
      <c r="P10" s="517"/>
      <c r="Q10" s="517"/>
      <c r="R10" s="517"/>
      <c r="S10" s="517"/>
      <c r="T10" s="517"/>
      <c r="U10" s="517"/>
      <c r="V10" s="517"/>
      <c r="W10" s="517"/>
      <c r="X10" s="517"/>
      <c r="Y10" s="517"/>
      <c r="Z10" s="517"/>
      <c r="AA10" s="517"/>
      <c r="AB10" s="517"/>
      <c r="AC10" s="517"/>
      <c r="AD10" s="517"/>
      <c r="AE10" s="517"/>
      <c r="AF10" s="517"/>
      <c r="AG10" s="517"/>
      <c r="AH10" s="517"/>
      <c r="AI10" s="519"/>
    </row>
    <row r="11" spans="2:35" ht="35.450000000000003" customHeight="1" x14ac:dyDescent="0.15">
      <c r="B11" s="512"/>
      <c r="C11" s="516"/>
      <c r="D11" s="517"/>
      <c r="E11" s="517"/>
      <c r="F11" s="517"/>
      <c r="G11" s="517"/>
      <c r="H11" s="517"/>
      <c r="I11" s="517"/>
      <c r="J11" s="517"/>
      <c r="K11" s="517"/>
      <c r="L11" s="517"/>
      <c r="M11" s="517"/>
      <c r="N11" s="517"/>
      <c r="O11" s="517"/>
      <c r="P11" s="517"/>
      <c r="Q11" s="517"/>
      <c r="R11" s="517"/>
      <c r="S11" s="517"/>
      <c r="T11" s="517"/>
      <c r="U11" s="517"/>
      <c r="V11" s="517"/>
      <c r="W11" s="517"/>
      <c r="X11" s="517"/>
      <c r="Y11" s="517"/>
      <c r="Z11" s="517"/>
      <c r="AA11" s="517"/>
      <c r="AB11" s="517"/>
      <c r="AC11" s="517"/>
      <c r="AD11" s="517"/>
      <c r="AE11" s="517"/>
      <c r="AF11" s="517"/>
      <c r="AG11" s="517"/>
      <c r="AH11" s="517"/>
      <c r="AI11" s="519"/>
    </row>
    <row r="12" spans="2:35" ht="35.450000000000003" customHeight="1" x14ac:dyDescent="0.15">
      <c r="B12" s="512"/>
      <c r="C12" s="516"/>
      <c r="D12" s="517"/>
      <c r="E12" s="517"/>
      <c r="F12" s="517"/>
      <c r="G12" s="517"/>
      <c r="H12" s="517"/>
      <c r="I12" s="517"/>
      <c r="J12" s="517"/>
      <c r="K12" s="517"/>
      <c r="L12" s="517"/>
      <c r="M12" s="517"/>
      <c r="N12" s="517"/>
      <c r="O12" s="517"/>
      <c r="P12" s="517"/>
      <c r="Q12" s="517"/>
      <c r="R12" s="517"/>
      <c r="S12" s="517"/>
      <c r="T12" s="517"/>
      <c r="U12" s="517"/>
      <c r="V12" s="517"/>
      <c r="W12" s="517"/>
      <c r="X12" s="517"/>
      <c r="Y12" s="517"/>
      <c r="Z12" s="517"/>
      <c r="AA12" s="517"/>
      <c r="AB12" s="517"/>
      <c r="AC12" s="517"/>
      <c r="AD12" s="517"/>
      <c r="AE12" s="517"/>
      <c r="AF12" s="517"/>
      <c r="AG12" s="517"/>
      <c r="AH12" s="517"/>
      <c r="AI12" s="519"/>
    </row>
    <row r="13" spans="2:35" ht="35.450000000000003" customHeight="1" x14ac:dyDescent="0.15">
      <c r="B13" s="512"/>
      <c r="C13" s="516"/>
      <c r="D13" s="517"/>
      <c r="E13" s="517"/>
      <c r="F13" s="517"/>
      <c r="G13" s="517"/>
      <c r="H13" s="517"/>
      <c r="I13" s="517"/>
      <c r="J13" s="517"/>
      <c r="K13" s="517"/>
      <c r="L13" s="517"/>
      <c r="M13" s="517"/>
      <c r="N13" s="517"/>
      <c r="O13" s="517"/>
      <c r="P13" s="517"/>
      <c r="Q13" s="517"/>
      <c r="R13" s="517"/>
      <c r="S13" s="517"/>
      <c r="T13" s="517"/>
      <c r="U13" s="517"/>
      <c r="V13" s="517"/>
      <c r="W13" s="517"/>
      <c r="X13" s="517"/>
      <c r="Y13" s="517"/>
      <c r="Z13" s="517"/>
      <c r="AA13" s="517"/>
      <c r="AB13" s="517"/>
      <c r="AC13" s="517"/>
      <c r="AD13" s="517"/>
      <c r="AE13" s="517"/>
      <c r="AF13" s="517"/>
      <c r="AG13" s="517"/>
      <c r="AH13" s="517"/>
      <c r="AI13" s="519"/>
    </row>
    <row r="14" spans="2:35" ht="35.450000000000003" customHeight="1" x14ac:dyDescent="0.15">
      <c r="B14" s="512"/>
      <c r="C14" s="516"/>
      <c r="D14" s="517"/>
      <c r="E14" s="517"/>
      <c r="F14" s="517"/>
      <c r="G14" s="517"/>
      <c r="H14" s="517"/>
      <c r="I14" s="517"/>
      <c r="J14" s="517"/>
      <c r="K14" s="517"/>
      <c r="L14" s="517"/>
      <c r="M14" s="517"/>
      <c r="N14" s="517"/>
      <c r="O14" s="517"/>
      <c r="P14" s="517"/>
      <c r="Q14" s="517"/>
      <c r="R14" s="517"/>
      <c r="S14" s="517"/>
      <c r="T14" s="517"/>
      <c r="U14" s="517"/>
      <c r="V14" s="517"/>
      <c r="W14" s="517"/>
      <c r="X14" s="517"/>
      <c r="Y14" s="517"/>
      <c r="Z14" s="517"/>
      <c r="AA14" s="517"/>
      <c r="AB14" s="517"/>
      <c r="AC14" s="517"/>
      <c r="AD14" s="517"/>
      <c r="AE14" s="517"/>
      <c r="AF14" s="517"/>
      <c r="AG14" s="517"/>
      <c r="AH14" s="517"/>
      <c r="AI14" s="519"/>
    </row>
    <row r="15" spans="2:35" ht="35.450000000000003" customHeight="1" x14ac:dyDescent="0.15">
      <c r="B15" s="512"/>
      <c r="C15" s="516"/>
      <c r="D15" s="517"/>
      <c r="E15" s="517"/>
      <c r="F15" s="517"/>
      <c r="G15" s="517"/>
      <c r="H15" s="517"/>
      <c r="I15" s="517"/>
      <c r="J15" s="517"/>
      <c r="K15" s="517"/>
      <c r="L15" s="517"/>
      <c r="M15" s="517"/>
      <c r="N15" s="517"/>
      <c r="O15" s="517"/>
      <c r="P15" s="517"/>
      <c r="Q15" s="517"/>
      <c r="R15" s="517"/>
      <c r="S15" s="517"/>
      <c r="T15" s="517"/>
      <c r="U15" s="517"/>
      <c r="V15" s="517"/>
      <c r="W15" s="517"/>
      <c r="X15" s="517"/>
      <c r="Y15" s="517"/>
      <c r="Z15" s="517"/>
      <c r="AA15" s="517"/>
      <c r="AB15" s="517"/>
      <c r="AC15" s="517"/>
      <c r="AD15" s="517"/>
      <c r="AE15" s="517"/>
      <c r="AF15" s="517"/>
      <c r="AG15" s="517"/>
      <c r="AH15" s="517"/>
      <c r="AI15" s="519"/>
    </row>
    <row r="16" spans="2:35" ht="35.450000000000003" customHeight="1" x14ac:dyDescent="0.15">
      <c r="B16" s="512"/>
      <c r="C16" s="516"/>
      <c r="D16" s="517"/>
      <c r="E16" s="517"/>
      <c r="F16" s="517"/>
      <c r="G16" s="517"/>
      <c r="H16" s="517"/>
      <c r="I16" s="517"/>
      <c r="J16" s="517"/>
      <c r="K16" s="517"/>
      <c r="L16" s="517"/>
      <c r="M16" s="517"/>
      <c r="N16" s="517"/>
      <c r="O16" s="517"/>
      <c r="P16" s="517"/>
      <c r="Q16" s="517"/>
      <c r="R16" s="517"/>
      <c r="S16" s="517"/>
      <c r="T16" s="517"/>
      <c r="U16" s="517"/>
      <c r="V16" s="517"/>
      <c r="W16" s="517"/>
      <c r="X16" s="517"/>
      <c r="Y16" s="517"/>
      <c r="Z16" s="517"/>
      <c r="AA16" s="517"/>
      <c r="AB16" s="517"/>
      <c r="AC16" s="517"/>
      <c r="AD16" s="517"/>
      <c r="AE16" s="517"/>
      <c r="AF16" s="517"/>
      <c r="AG16" s="517"/>
      <c r="AH16" s="517"/>
      <c r="AI16" s="519"/>
    </row>
    <row r="17" spans="2:35" ht="35.450000000000003" customHeight="1" x14ac:dyDescent="0.15">
      <c r="B17" s="512"/>
      <c r="C17" s="516"/>
      <c r="D17" s="517"/>
      <c r="E17" s="517"/>
      <c r="F17" s="517"/>
      <c r="G17" s="517"/>
      <c r="H17" s="517"/>
      <c r="I17" s="517"/>
      <c r="J17" s="517"/>
      <c r="K17" s="517"/>
      <c r="L17" s="517"/>
      <c r="M17" s="517"/>
      <c r="N17" s="517"/>
      <c r="O17" s="517"/>
      <c r="P17" s="517"/>
      <c r="Q17" s="517"/>
      <c r="R17" s="517"/>
      <c r="S17" s="517"/>
      <c r="T17" s="517"/>
      <c r="U17" s="517"/>
      <c r="V17" s="517"/>
      <c r="W17" s="517"/>
      <c r="X17" s="517"/>
      <c r="Y17" s="517"/>
      <c r="Z17" s="517"/>
      <c r="AA17" s="517"/>
      <c r="AB17" s="517"/>
      <c r="AC17" s="517"/>
      <c r="AD17" s="517"/>
      <c r="AE17" s="517"/>
      <c r="AF17" s="517"/>
      <c r="AG17" s="517"/>
      <c r="AH17" s="517"/>
      <c r="AI17" s="519"/>
    </row>
    <row r="18" spans="2:35" ht="53.25" customHeight="1" x14ac:dyDescent="0.15">
      <c r="B18" s="512"/>
      <c r="C18" s="520"/>
      <c r="D18" s="521"/>
      <c r="E18" s="522"/>
      <c r="F18" s="522"/>
      <c r="G18" s="521"/>
      <c r="H18" s="521"/>
      <c r="I18" s="521"/>
      <c r="J18" s="521"/>
      <c r="K18" s="521"/>
      <c r="L18" s="521"/>
      <c r="M18" s="521"/>
      <c r="N18" s="521"/>
      <c r="O18" s="521"/>
      <c r="P18" s="521"/>
      <c r="Q18" s="521"/>
      <c r="R18" s="521"/>
      <c r="S18" s="521"/>
      <c r="T18" s="521"/>
      <c r="U18" s="521"/>
      <c r="V18" s="521"/>
      <c r="W18" s="521"/>
      <c r="X18" s="521"/>
      <c r="Y18" s="521"/>
      <c r="Z18" s="521"/>
      <c r="AA18" s="521"/>
      <c r="AB18" s="521"/>
      <c r="AC18" s="521"/>
      <c r="AD18" s="521"/>
      <c r="AE18" s="521"/>
      <c r="AF18" s="521"/>
      <c r="AG18" s="521"/>
      <c r="AH18" s="521"/>
      <c r="AI18" s="523"/>
    </row>
    <row r="19" spans="2:35" ht="15" customHeight="1" x14ac:dyDescent="0.15">
      <c r="B19" s="16"/>
      <c r="C19" s="16"/>
      <c r="D19" s="215"/>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A37"/>
  <sheetViews>
    <sheetView showGridLines="0" view="pageBreakPreview" zoomScaleNormal="70" zoomScaleSheetLayoutView="100" workbookViewId="0">
      <selection activeCell="AB22" sqref="AB2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0" t="s">
        <v>211</v>
      </c>
      <c r="C2" s="135"/>
      <c r="D2" s="135"/>
      <c r="E2" s="135"/>
      <c r="F2" s="135"/>
      <c r="G2" s="135"/>
      <c r="H2" s="135"/>
      <c r="I2" s="135"/>
      <c r="J2" s="135"/>
      <c r="K2" s="135"/>
      <c r="L2" s="135"/>
      <c r="M2" s="137"/>
      <c r="N2" s="342" t="s">
        <v>212</v>
      </c>
      <c r="O2" s="342"/>
      <c r="P2" s="564">
        <v>45917</v>
      </c>
      <c r="Q2" s="565"/>
      <c r="R2" s="566"/>
      <c r="S2" s="342" t="s">
        <v>213</v>
      </c>
      <c r="T2" s="342"/>
      <c r="U2" s="342"/>
      <c r="V2" s="567" t="s">
        <v>1031</v>
      </c>
      <c r="W2" s="567"/>
      <c r="X2" s="567"/>
      <c r="Y2" s="567"/>
      <c r="Z2" s="567"/>
    </row>
    <row r="3" spans="2:27" ht="20.100000000000001" customHeight="1" x14ac:dyDescent="0.15">
      <c r="B3" s="188" t="s">
        <v>60</v>
      </c>
      <c r="C3" s="343" t="s">
        <v>684</v>
      </c>
      <c r="D3" s="344"/>
      <c r="E3" s="344"/>
      <c r="F3" s="345"/>
      <c r="G3" s="340" t="s">
        <v>214</v>
      </c>
      <c r="H3" s="343" t="s">
        <v>686</v>
      </c>
      <c r="I3" s="344"/>
      <c r="J3" s="345"/>
      <c r="K3" s="340" t="s">
        <v>215</v>
      </c>
      <c r="L3" s="568" t="s">
        <v>687</v>
      </c>
      <c r="M3" s="568"/>
      <c r="N3" s="568"/>
      <c r="O3" s="568"/>
      <c r="P3" s="568"/>
      <c r="Q3" s="318" t="s">
        <v>216</v>
      </c>
      <c r="R3" s="320"/>
      <c r="S3" s="336" t="s">
        <v>683</v>
      </c>
      <c r="T3" s="331"/>
      <c r="U3" s="337"/>
      <c r="V3" s="570" t="s">
        <v>217</v>
      </c>
      <c r="W3" s="138" t="s">
        <v>218</v>
      </c>
      <c r="X3" s="572" t="s">
        <v>1029</v>
      </c>
      <c r="Y3" s="573"/>
      <c r="Z3" s="574"/>
    </row>
    <row r="4" spans="2:27" ht="20.100000000000001" customHeight="1" x14ac:dyDescent="0.15">
      <c r="B4" s="185" t="s">
        <v>64</v>
      </c>
      <c r="C4" s="346" t="s">
        <v>685</v>
      </c>
      <c r="D4" s="347"/>
      <c r="E4" s="347"/>
      <c r="F4" s="348"/>
      <c r="G4" s="335"/>
      <c r="H4" s="346"/>
      <c r="I4" s="347"/>
      <c r="J4" s="348"/>
      <c r="K4" s="335"/>
      <c r="L4" s="569"/>
      <c r="M4" s="569"/>
      <c r="N4" s="569"/>
      <c r="O4" s="569"/>
      <c r="P4" s="569"/>
      <c r="Q4" s="321"/>
      <c r="R4" s="323"/>
      <c r="S4" s="346" t="s">
        <v>872</v>
      </c>
      <c r="T4" s="347"/>
      <c r="U4" s="348"/>
      <c r="V4" s="571"/>
      <c r="W4" s="197" t="s">
        <v>219</v>
      </c>
      <c r="X4" s="575" t="s">
        <v>1030</v>
      </c>
      <c r="Y4" s="576"/>
      <c r="Z4" s="577"/>
    </row>
    <row r="5" spans="2:27" ht="20.100000000000001" customHeight="1" x14ac:dyDescent="0.15">
      <c r="B5" s="578" t="s">
        <v>66</v>
      </c>
      <c r="C5" s="192" t="s">
        <v>67</v>
      </c>
      <c r="D5" s="336" t="s">
        <v>688</v>
      </c>
      <c r="E5" s="331"/>
      <c r="F5" s="331"/>
      <c r="G5" s="306" t="s">
        <v>220</v>
      </c>
      <c r="H5" s="307"/>
      <c r="I5" s="336" t="s">
        <v>689</v>
      </c>
      <c r="J5" s="331"/>
      <c r="K5" s="337"/>
      <c r="L5" s="342" t="s">
        <v>70</v>
      </c>
      <c r="M5" s="342"/>
      <c r="N5" s="186" t="s">
        <v>71</v>
      </c>
      <c r="O5" s="139">
        <v>448</v>
      </c>
      <c r="P5" s="187" t="s">
        <v>72</v>
      </c>
      <c r="Q5" s="585" t="s">
        <v>221</v>
      </c>
      <c r="R5" s="580" t="s">
        <v>581</v>
      </c>
      <c r="S5" s="340" t="s">
        <v>222</v>
      </c>
      <c r="T5" s="340"/>
      <c r="U5" s="140" t="s">
        <v>690</v>
      </c>
      <c r="V5" s="318" t="s">
        <v>223</v>
      </c>
      <c r="W5" s="138" t="s">
        <v>218</v>
      </c>
      <c r="X5" s="575">
        <v>34.246499999999997</v>
      </c>
      <c r="Y5" s="576"/>
      <c r="Z5" s="577"/>
    </row>
    <row r="6" spans="2:27" ht="20.100000000000001" customHeight="1" x14ac:dyDescent="0.15">
      <c r="B6" s="579"/>
      <c r="C6" s="192" t="s">
        <v>73</v>
      </c>
      <c r="D6" s="336" t="s">
        <v>688</v>
      </c>
      <c r="E6" s="331"/>
      <c r="F6" s="331"/>
      <c r="G6" s="342" t="s">
        <v>224</v>
      </c>
      <c r="H6" s="342"/>
      <c r="I6" s="582">
        <v>37681</v>
      </c>
      <c r="J6" s="583"/>
      <c r="K6" s="584"/>
      <c r="L6" s="342" t="s">
        <v>225</v>
      </c>
      <c r="M6" s="342"/>
      <c r="N6" s="186" t="s">
        <v>71</v>
      </c>
      <c r="O6" s="183">
        <v>11.2</v>
      </c>
      <c r="P6" s="187" t="s">
        <v>72</v>
      </c>
      <c r="Q6" s="323"/>
      <c r="R6" s="581"/>
      <c r="S6" s="342" t="s">
        <v>226</v>
      </c>
      <c r="T6" s="342"/>
      <c r="U6" s="141" t="s">
        <v>691</v>
      </c>
      <c r="V6" s="321"/>
      <c r="W6" s="138" t="s">
        <v>219</v>
      </c>
      <c r="X6" s="575">
        <v>130.91313</v>
      </c>
      <c r="Y6" s="576"/>
      <c r="Z6" s="577"/>
    </row>
    <row r="7" spans="2:27" ht="7.5" customHeight="1" x14ac:dyDescent="0.15">
      <c r="B7" s="607" t="s">
        <v>227</v>
      </c>
      <c r="C7" s="607"/>
      <c r="D7" s="608" t="s">
        <v>880</v>
      </c>
      <c r="E7" s="608"/>
      <c r="F7" s="142"/>
      <c r="G7" s="142"/>
      <c r="H7" s="142"/>
      <c r="I7" s="142"/>
      <c r="J7" s="142"/>
      <c r="K7" s="220"/>
      <c r="L7" s="220"/>
      <c r="M7" s="142"/>
      <c r="N7" s="142"/>
      <c r="O7" s="142"/>
      <c r="P7" s="142"/>
      <c r="Q7" s="142"/>
      <c r="R7" s="142"/>
      <c r="S7" s="142"/>
      <c r="T7" s="142"/>
      <c r="U7" s="142"/>
      <c r="V7" s="142"/>
      <c r="W7" s="142"/>
      <c r="X7" s="143"/>
      <c r="Y7" s="143"/>
      <c r="Z7" s="144"/>
    </row>
    <row r="8" spans="2:27" ht="21.75" customHeight="1" x14ac:dyDescent="0.15">
      <c r="B8" s="607"/>
      <c r="C8" s="607"/>
      <c r="D8" s="608"/>
      <c r="E8" s="608"/>
      <c r="F8" s="145"/>
      <c r="G8" s="609" t="s">
        <v>228</v>
      </c>
      <c r="H8" s="585"/>
      <c r="I8" s="614" t="s">
        <v>229</v>
      </c>
      <c r="J8" s="146" t="s">
        <v>230</v>
      </c>
      <c r="K8" s="147" t="s">
        <v>231</v>
      </c>
      <c r="L8" s="596">
        <v>95</v>
      </c>
      <c r="M8" s="597"/>
      <c r="N8" s="192" t="s">
        <v>232</v>
      </c>
      <c r="O8" s="598">
        <v>0</v>
      </c>
      <c r="P8" s="598"/>
      <c r="Q8" s="192" t="s">
        <v>233</v>
      </c>
      <c r="R8" s="596">
        <v>0</v>
      </c>
      <c r="S8" s="597"/>
      <c r="T8" s="609" t="s">
        <v>234</v>
      </c>
      <c r="U8" s="585"/>
      <c r="V8" s="609" t="s">
        <v>235</v>
      </c>
      <c r="W8" s="585"/>
      <c r="X8" s="586">
        <v>87</v>
      </c>
      <c r="Y8" s="587"/>
      <c r="Z8" s="145"/>
      <c r="AA8" s="79"/>
    </row>
    <row r="9" spans="2:27" ht="10.9" customHeight="1" x14ac:dyDescent="0.15">
      <c r="B9" s="607"/>
      <c r="C9" s="607"/>
      <c r="D9" s="608"/>
      <c r="E9" s="608"/>
      <c r="F9" s="145"/>
      <c r="G9" s="610"/>
      <c r="H9" s="611"/>
      <c r="I9" s="615"/>
      <c r="J9" s="590" t="s">
        <v>236</v>
      </c>
      <c r="K9" s="592" t="s">
        <v>231</v>
      </c>
      <c r="L9" s="586">
        <v>0</v>
      </c>
      <c r="M9" s="587"/>
      <c r="N9" s="590" t="s">
        <v>232</v>
      </c>
      <c r="O9" s="586">
        <v>0</v>
      </c>
      <c r="P9" s="587"/>
      <c r="Q9" s="590" t="s">
        <v>233</v>
      </c>
      <c r="R9" s="586">
        <v>0</v>
      </c>
      <c r="S9" s="587"/>
      <c r="T9" s="610"/>
      <c r="U9" s="611"/>
      <c r="V9" s="612"/>
      <c r="W9" s="613"/>
      <c r="X9" s="588"/>
      <c r="Y9" s="589"/>
      <c r="Z9" s="145">
        <v>10</v>
      </c>
      <c r="AA9" s="79"/>
    </row>
    <row r="10" spans="2:27" ht="10.9" customHeight="1" x14ac:dyDescent="0.15">
      <c r="B10" s="607"/>
      <c r="C10" s="607"/>
      <c r="D10" s="608"/>
      <c r="E10" s="608"/>
      <c r="F10" s="145"/>
      <c r="G10" s="610"/>
      <c r="H10" s="611"/>
      <c r="I10" s="615"/>
      <c r="J10" s="591"/>
      <c r="K10" s="593"/>
      <c r="L10" s="594"/>
      <c r="M10" s="595"/>
      <c r="N10" s="591"/>
      <c r="O10" s="594"/>
      <c r="P10" s="595"/>
      <c r="Q10" s="591"/>
      <c r="R10" s="594"/>
      <c r="S10" s="595"/>
      <c r="T10" s="610"/>
      <c r="U10" s="611"/>
      <c r="V10" s="600" t="s">
        <v>237</v>
      </c>
      <c r="W10" s="601"/>
      <c r="X10" s="586">
        <v>25</v>
      </c>
      <c r="Y10" s="587"/>
      <c r="Z10" s="145"/>
      <c r="AA10" s="79"/>
    </row>
    <row r="11" spans="2:27" ht="21.75" customHeight="1" x14ac:dyDescent="0.15">
      <c r="B11" s="607"/>
      <c r="C11" s="607"/>
      <c r="D11" s="608"/>
      <c r="E11" s="608"/>
      <c r="F11" s="145"/>
      <c r="G11" s="612"/>
      <c r="H11" s="613"/>
      <c r="I11" s="616"/>
      <c r="J11" s="192" t="s">
        <v>238</v>
      </c>
      <c r="K11" s="147" t="s">
        <v>231</v>
      </c>
      <c r="L11" s="604">
        <v>0</v>
      </c>
      <c r="M11" s="605"/>
      <c r="N11" s="192" t="s">
        <v>232</v>
      </c>
      <c r="O11" s="606">
        <v>0</v>
      </c>
      <c r="P11" s="606"/>
      <c r="Q11" s="192" t="s">
        <v>233</v>
      </c>
      <c r="R11" s="604">
        <v>0</v>
      </c>
      <c r="S11" s="605"/>
      <c r="T11" s="612"/>
      <c r="U11" s="613"/>
      <c r="V11" s="602"/>
      <c r="W11" s="603"/>
      <c r="X11" s="594"/>
      <c r="Y11" s="595"/>
      <c r="Z11" s="145"/>
      <c r="AA11" s="79"/>
    </row>
    <row r="12" spans="2:27" ht="21.75" customHeight="1" x14ac:dyDescent="0.15">
      <c r="B12" s="338" t="s">
        <v>239</v>
      </c>
      <c r="C12" s="145"/>
      <c r="D12" s="148"/>
      <c r="E12" s="148"/>
      <c r="F12" s="145"/>
      <c r="G12" s="145"/>
      <c r="H12" s="145"/>
      <c r="I12" s="145"/>
      <c r="J12" s="145"/>
      <c r="K12" s="145"/>
      <c r="L12" s="145"/>
      <c r="M12" s="145"/>
      <c r="N12" s="145"/>
      <c r="O12" s="145"/>
      <c r="P12" s="145"/>
      <c r="Q12" s="145"/>
      <c r="R12" s="145"/>
      <c r="S12" s="145"/>
      <c r="T12" s="145"/>
      <c r="U12" s="145"/>
      <c r="V12" s="145"/>
      <c r="W12" s="145"/>
      <c r="X12" s="145"/>
      <c r="Y12" s="145"/>
      <c r="Z12" s="145"/>
      <c r="AA12" s="79"/>
    </row>
    <row r="13" spans="2:27" ht="21.75" customHeight="1" x14ac:dyDescent="0.15">
      <c r="B13" s="339"/>
      <c r="C13" s="145"/>
      <c r="D13" s="148"/>
      <c r="E13" s="148"/>
      <c r="F13" s="145"/>
      <c r="G13" s="145"/>
      <c r="H13" s="145"/>
      <c r="I13" s="145"/>
      <c r="J13" s="145"/>
      <c r="K13" s="145"/>
      <c r="L13" s="145"/>
      <c r="M13" s="145"/>
      <c r="N13" s="145"/>
      <c r="O13" s="145"/>
      <c r="P13" s="145"/>
      <c r="Q13" s="145"/>
      <c r="R13" s="145"/>
      <c r="S13" s="145"/>
      <c r="T13" s="145"/>
      <c r="U13" s="145"/>
      <c r="V13" s="149"/>
      <c r="W13" s="149"/>
      <c r="X13" s="149"/>
      <c r="Y13" s="149"/>
      <c r="Z13" s="145"/>
      <c r="AA13" s="79"/>
    </row>
    <row r="14" spans="2:27" ht="21.75" customHeight="1" x14ac:dyDescent="0.15">
      <c r="B14" s="339"/>
      <c r="C14" s="145"/>
      <c r="D14" s="148"/>
      <c r="E14" s="148"/>
      <c r="F14" s="145"/>
      <c r="G14" s="145"/>
      <c r="H14" s="145"/>
      <c r="I14" s="145"/>
      <c r="J14" s="145"/>
      <c r="K14" s="145"/>
      <c r="L14" s="145"/>
      <c r="M14" s="145"/>
      <c r="N14" s="145"/>
      <c r="O14" s="145"/>
      <c r="P14" s="145"/>
      <c r="Q14" s="145"/>
      <c r="R14" s="145"/>
      <c r="S14" s="145"/>
      <c r="T14" s="149"/>
      <c r="U14" s="149"/>
      <c r="V14" s="150"/>
      <c r="W14" s="150"/>
      <c r="X14" s="150"/>
      <c r="Y14" s="150"/>
      <c r="Z14" s="151"/>
      <c r="AA14" s="79"/>
    </row>
    <row r="15" spans="2:27" ht="21.75" customHeight="1" x14ac:dyDescent="0.15">
      <c r="B15" s="339"/>
      <c r="C15" s="145"/>
      <c r="D15" s="148"/>
      <c r="E15" s="148"/>
      <c r="F15" s="145"/>
      <c r="G15" s="145"/>
      <c r="H15" s="145"/>
      <c r="I15" s="145"/>
      <c r="J15" s="145"/>
      <c r="K15" s="145"/>
      <c r="L15" s="145"/>
      <c r="M15" s="145"/>
      <c r="N15" s="145"/>
      <c r="O15" s="145"/>
      <c r="P15" s="145"/>
      <c r="Q15" s="145"/>
      <c r="R15" s="145"/>
      <c r="S15" s="145"/>
      <c r="T15" s="149"/>
      <c r="U15" s="149"/>
      <c r="V15" s="145"/>
      <c r="W15" s="145"/>
      <c r="X15" s="152"/>
      <c r="Y15" s="152"/>
      <c r="Z15" s="151"/>
    </row>
    <row r="16" spans="2:27" ht="21.75" customHeight="1" x14ac:dyDescent="0.15">
      <c r="B16" s="339"/>
      <c r="C16" s="145"/>
      <c r="D16" s="148"/>
      <c r="E16" s="148"/>
      <c r="F16" s="145"/>
      <c r="G16" s="145"/>
      <c r="H16" s="145"/>
      <c r="I16" s="145"/>
      <c r="J16" s="145"/>
      <c r="K16" s="145"/>
      <c r="L16" s="145"/>
      <c r="M16" s="145"/>
      <c r="N16" s="145"/>
      <c r="O16" s="145"/>
      <c r="P16" s="145"/>
      <c r="Q16" s="145"/>
      <c r="R16" s="145"/>
      <c r="S16" s="145"/>
      <c r="T16" s="153"/>
      <c r="U16" s="153"/>
      <c r="V16" s="153"/>
      <c r="W16" s="153"/>
      <c r="X16" s="153"/>
      <c r="Y16" s="153"/>
      <c r="Z16" s="151"/>
    </row>
    <row r="17" spans="2:26" ht="21.75" customHeight="1" x14ac:dyDescent="0.15">
      <c r="B17" s="339"/>
      <c r="C17" s="145"/>
      <c r="D17" s="148"/>
      <c r="E17" s="148"/>
      <c r="F17" s="145"/>
      <c r="G17" s="145"/>
      <c r="H17" s="145"/>
      <c r="I17" s="145"/>
      <c r="J17" s="145"/>
      <c r="K17" s="145"/>
      <c r="L17" s="145"/>
      <c r="M17" s="145"/>
      <c r="N17" s="145"/>
      <c r="O17" s="145"/>
      <c r="P17" s="145"/>
      <c r="Q17" s="145"/>
      <c r="R17" s="145"/>
      <c r="S17" s="145"/>
      <c r="T17" s="145"/>
      <c r="U17" s="145"/>
      <c r="V17" s="149"/>
      <c r="W17" s="149"/>
      <c r="X17" s="149"/>
      <c r="Y17" s="149"/>
      <c r="Z17" s="151"/>
    </row>
    <row r="18" spans="2:26" ht="21.75" customHeight="1" x14ac:dyDescent="0.15">
      <c r="B18" s="339"/>
      <c r="C18" s="145"/>
      <c r="D18" s="148"/>
      <c r="E18" s="221"/>
      <c r="F18" s="222"/>
      <c r="G18" s="145"/>
      <c r="H18" s="145"/>
      <c r="I18" s="145"/>
      <c r="J18" s="145"/>
      <c r="K18" s="145"/>
      <c r="L18" s="145"/>
      <c r="M18" s="145"/>
      <c r="N18" s="145"/>
      <c r="O18" s="145"/>
      <c r="P18" s="145"/>
      <c r="Q18" s="145"/>
      <c r="R18" s="145"/>
      <c r="S18" s="145"/>
      <c r="T18" s="145"/>
      <c r="U18" s="145"/>
      <c r="V18" s="145"/>
      <c r="W18" s="145"/>
      <c r="X18" s="152"/>
      <c r="Y18" s="152"/>
      <c r="Z18" s="151"/>
    </row>
    <row r="19" spans="2:26" ht="21.75" customHeight="1" x14ac:dyDescent="0.15">
      <c r="B19" s="339"/>
      <c r="C19" s="145"/>
      <c r="D19" s="148"/>
      <c r="E19" s="148"/>
      <c r="F19" s="145"/>
      <c r="G19" s="145"/>
      <c r="H19" s="145"/>
      <c r="I19" s="145"/>
      <c r="J19" s="145"/>
      <c r="K19" s="145"/>
      <c r="L19" s="145"/>
      <c r="M19" s="145"/>
      <c r="N19" s="145"/>
      <c r="O19" s="145"/>
      <c r="P19" s="145"/>
      <c r="Q19" s="145"/>
      <c r="R19" s="145"/>
      <c r="S19" s="145"/>
      <c r="T19" s="145"/>
      <c r="U19" s="145"/>
      <c r="V19" s="145"/>
      <c r="W19" s="145"/>
      <c r="X19" s="152"/>
      <c r="Y19" s="152"/>
      <c r="Z19" s="151"/>
    </row>
    <row r="20" spans="2:26" ht="21.75" customHeight="1" x14ac:dyDescent="0.15">
      <c r="B20" s="339"/>
      <c r="C20" s="153"/>
      <c r="D20" s="153"/>
      <c r="E20" s="153"/>
      <c r="F20" s="153"/>
      <c r="G20" s="153"/>
      <c r="H20" s="153"/>
      <c r="I20" s="153"/>
      <c r="J20" s="153"/>
      <c r="K20" s="153"/>
      <c r="L20" s="153"/>
      <c r="M20" s="153"/>
      <c r="N20" s="153"/>
      <c r="O20" s="153"/>
      <c r="P20" s="153"/>
      <c r="Q20" s="153"/>
      <c r="R20" s="153"/>
      <c r="S20" s="153"/>
      <c r="T20" s="153"/>
      <c r="U20" s="153"/>
      <c r="V20" s="153"/>
      <c r="W20" s="153"/>
      <c r="X20" s="153"/>
      <c r="Y20" s="153"/>
      <c r="Z20" s="154"/>
    </row>
    <row r="21" spans="2:26" ht="21.75" customHeight="1" x14ac:dyDescent="0.15">
      <c r="B21" s="339"/>
      <c r="C21" s="149"/>
      <c r="D21" s="149"/>
      <c r="E21" s="149"/>
      <c r="F21" s="149"/>
      <c r="G21" s="149"/>
      <c r="H21" s="155"/>
      <c r="I21" s="149"/>
      <c r="J21" s="149"/>
      <c r="K21" s="149"/>
      <c r="L21" s="149"/>
      <c r="M21" s="155"/>
      <c r="N21" s="155"/>
      <c r="O21" s="155"/>
      <c r="P21" s="149"/>
      <c r="Q21" s="155"/>
      <c r="R21" s="149"/>
      <c r="S21" s="149"/>
      <c r="T21" s="149"/>
      <c r="U21" s="149"/>
      <c r="V21" s="149"/>
      <c r="W21" s="149"/>
      <c r="X21" s="149"/>
      <c r="Y21" s="149"/>
      <c r="Z21" s="156"/>
    </row>
    <row r="22" spans="2:26" ht="21.75" customHeight="1" x14ac:dyDescent="0.15">
      <c r="B22" s="339"/>
      <c r="C22" s="149"/>
      <c r="D22" s="149"/>
      <c r="E22" s="149"/>
      <c r="F22" s="149"/>
      <c r="G22" s="149"/>
      <c r="H22" s="155"/>
      <c r="I22" s="149"/>
      <c r="J22" s="149"/>
      <c r="K22" s="149"/>
      <c r="L22" s="149"/>
      <c r="M22" s="155"/>
      <c r="N22" s="155"/>
      <c r="O22" s="155"/>
      <c r="P22" s="149"/>
      <c r="Q22" s="155"/>
      <c r="R22" s="149"/>
      <c r="S22" s="149"/>
      <c r="T22" s="149"/>
      <c r="U22" s="149"/>
      <c r="V22" s="149"/>
      <c r="W22" s="149"/>
      <c r="X22" s="149"/>
      <c r="Y22" s="149"/>
      <c r="Z22" s="156"/>
    </row>
    <row r="23" spans="2:26" ht="21.75" customHeight="1" x14ac:dyDescent="0.15">
      <c r="B23" s="339"/>
      <c r="C23" s="155"/>
      <c r="D23" s="149"/>
      <c r="E23" s="149"/>
      <c r="F23" s="155"/>
      <c r="G23" s="155"/>
      <c r="H23" s="149"/>
      <c r="I23" s="149"/>
      <c r="J23" s="149"/>
      <c r="K23" s="149"/>
      <c r="L23" s="149"/>
      <c r="M23" s="155"/>
      <c r="N23" s="155"/>
      <c r="O23" s="155"/>
      <c r="P23" s="149"/>
      <c r="Q23" s="155"/>
      <c r="R23" s="149"/>
      <c r="S23" s="149"/>
      <c r="T23" s="149"/>
      <c r="U23" s="149"/>
      <c r="V23" s="149"/>
      <c r="W23" s="149"/>
      <c r="X23" s="149"/>
      <c r="Y23" s="149"/>
      <c r="Z23" s="156"/>
    </row>
    <row r="24" spans="2:26" ht="21.75" customHeight="1" x14ac:dyDescent="0.15">
      <c r="B24" s="339"/>
      <c r="C24" s="155"/>
      <c r="D24" s="149"/>
      <c r="E24" s="149"/>
      <c r="F24" s="155"/>
      <c r="G24" s="155"/>
      <c r="H24" s="149"/>
      <c r="I24" s="149"/>
      <c r="J24" s="149"/>
      <c r="K24" s="149"/>
      <c r="L24" s="149"/>
      <c r="M24" s="155"/>
      <c r="N24" s="155"/>
      <c r="O24" s="155"/>
      <c r="P24" s="149"/>
      <c r="Q24" s="155"/>
      <c r="R24" s="149"/>
      <c r="S24" s="149"/>
      <c r="T24" s="149"/>
      <c r="U24" s="149"/>
      <c r="V24" s="149"/>
      <c r="W24" s="149"/>
      <c r="X24" s="149"/>
      <c r="Y24" s="149"/>
      <c r="Z24" s="156"/>
    </row>
    <row r="25" spans="2:26" ht="21.75" customHeight="1" x14ac:dyDescent="0.15">
      <c r="B25" s="339"/>
      <c r="C25" s="155"/>
      <c r="D25" s="149"/>
      <c r="E25" s="149"/>
      <c r="F25" s="155"/>
      <c r="G25" s="155"/>
      <c r="H25" s="149"/>
      <c r="I25" s="149"/>
      <c r="J25" s="149"/>
      <c r="K25" s="149"/>
      <c r="L25" s="149"/>
      <c r="M25" s="155"/>
      <c r="N25" s="155"/>
      <c r="O25" s="155"/>
      <c r="P25" s="149"/>
      <c r="Q25" s="155"/>
      <c r="R25" s="149"/>
      <c r="S25" s="149"/>
      <c r="T25" s="149"/>
      <c r="U25" s="149"/>
      <c r="V25" s="149"/>
      <c r="W25" s="149"/>
      <c r="X25" s="149"/>
      <c r="Y25" s="149"/>
      <c r="Z25" s="156"/>
    </row>
    <row r="26" spans="2:26" ht="21.75" customHeight="1" x14ac:dyDescent="0.15">
      <c r="B26" s="339"/>
      <c r="C26" s="155"/>
      <c r="D26" s="149"/>
      <c r="E26" s="149"/>
      <c r="F26" s="155"/>
      <c r="G26" s="155"/>
      <c r="H26" s="149"/>
      <c r="I26" s="149"/>
      <c r="J26" s="149"/>
      <c r="K26" s="149"/>
      <c r="L26" s="149"/>
      <c r="M26" s="155"/>
      <c r="N26" s="155"/>
      <c r="O26" s="155"/>
      <c r="P26" s="149"/>
      <c r="Q26" s="155"/>
      <c r="R26" s="149"/>
      <c r="S26" s="149"/>
      <c r="T26" s="149"/>
      <c r="U26" s="149"/>
      <c r="V26" s="149"/>
      <c r="W26" s="149"/>
      <c r="X26" s="149"/>
      <c r="Y26" s="149"/>
      <c r="Z26" s="156"/>
    </row>
    <row r="27" spans="2:26" ht="21.75" customHeight="1" x14ac:dyDescent="0.15">
      <c r="B27" s="339"/>
      <c r="C27" s="155"/>
      <c r="D27" s="149"/>
      <c r="E27" s="149"/>
      <c r="F27" s="155"/>
      <c r="G27" s="155"/>
      <c r="H27" s="149"/>
      <c r="I27" s="149"/>
      <c r="J27" s="149"/>
      <c r="K27" s="149"/>
      <c r="L27" s="149"/>
      <c r="M27" s="155"/>
      <c r="N27" s="155"/>
      <c r="O27" s="155"/>
      <c r="P27" s="149"/>
      <c r="Q27" s="155"/>
      <c r="R27" s="149"/>
      <c r="S27" s="149"/>
      <c r="T27" s="149"/>
      <c r="U27" s="149"/>
      <c r="V27" s="149"/>
      <c r="W27" s="149"/>
      <c r="X27" s="149"/>
      <c r="Y27" s="149"/>
      <c r="Z27" s="156"/>
    </row>
    <row r="28" spans="2:26" ht="21.75" customHeight="1" x14ac:dyDescent="0.15">
      <c r="B28" s="339"/>
      <c r="C28" s="155"/>
      <c r="D28" s="149"/>
      <c r="E28" s="149"/>
      <c r="F28" s="157"/>
      <c r="G28" s="158"/>
      <c r="H28" s="158"/>
      <c r="I28" s="158"/>
      <c r="J28" s="158"/>
      <c r="K28" s="158"/>
      <c r="L28" s="149"/>
      <c r="M28" s="155"/>
      <c r="N28" s="155"/>
      <c r="O28" s="155"/>
      <c r="P28" s="149"/>
      <c r="Q28" s="158"/>
      <c r="R28" s="150"/>
      <c r="S28" s="150"/>
      <c r="T28" s="150"/>
      <c r="U28" s="150"/>
      <c r="V28" s="150"/>
      <c r="W28" s="150"/>
      <c r="X28" s="150"/>
      <c r="Y28" s="150"/>
      <c r="Z28" s="159"/>
    </row>
    <row r="29" spans="2:26" ht="47.25" customHeight="1" x14ac:dyDescent="0.15">
      <c r="B29" s="390"/>
      <c r="C29" s="160"/>
      <c r="D29" s="160"/>
      <c r="E29" s="161"/>
      <c r="F29" s="162"/>
      <c r="G29" s="160"/>
      <c r="H29" s="160"/>
      <c r="I29" s="160"/>
      <c r="J29" s="599" t="s">
        <v>240</v>
      </c>
      <c r="K29" s="599"/>
      <c r="L29" s="599"/>
      <c r="M29" s="599"/>
      <c r="N29" s="599"/>
      <c r="O29" s="599"/>
      <c r="P29" s="599"/>
      <c r="Q29" s="599" t="s">
        <v>241</v>
      </c>
      <c r="R29" s="599"/>
      <c r="S29" s="599"/>
      <c r="T29" s="599"/>
      <c r="U29" s="599"/>
      <c r="V29" s="599"/>
      <c r="W29" s="599"/>
      <c r="X29" s="599"/>
      <c r="Y29" s="599"/>
      <c r="Z29" s="163"/>
    </row>
    <row r="30" spans="2:26" ht="15" customHeight="1" x14ac:dyDescent="0.15">
      <c r="C30" s="215"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2"/>
  <dataValidations count="2">
    <dataValidation allowBlank="1" showInputMessage="1" showErrorMessage="1" prompt="経度を小数点以下５桁まで入力する。" sqref="X4:Z4 X6:Z6" xr:uid="{00000000-0002-0000-0A00-000000000000}"/>
    <dataValidation allowBlank="1" showInputMessage="1" showErrorMessage="1" prompt="緯度を小数点以下５桁まで入力する。" sqref="X3:Z3 X5:Z5" xr:uid="{00000000-0002-0000-0A00-000001000000}"/>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A00-000002000000}">
          <x14:formula1>
            <xm:f>'(参考)リスト'!$G$16:$G$19</xm:f>
          </x14:formula1>
          <xm:sqref>D7:E11</xm:sqref>
        </x14:dataValidation>
        <x14:dataValidation type="list" allowBlank="1" showInputMessage="1" showErrorMessage="1" xr:uid="{00000000-0002-0000-0A00-000003000000}">
          <x14:formula1>
            <xm:f>'(参考)リスト'!$E$6:$E$10</xm:f>
          </x14:formula1>
          <xm:sqref>U6</xm:sqref>
        </x14:dataValidation>
        <x14:dataValidation type="list" allowBlank="1" showInputMessage="1" showErrorMessage="1" xr:uid="{00000000-0002-0000-0A00-000004000000}">
          <x14:formula1>
            <xm:f>'(参考)リスト'!$F$6:$F$7</xm:f>
          </x14:formula1>
          <xm:sqref>U5</xm:sqref>
        </x14:dataValidation>
        <x14:dataValidation type="list" allowBlank="1" showInputMessage="1" showErrorMessage="1" xr:uid="{00000000-0002-0000-0A00-000005000000}">
          <x14:formula1>
            <xm:f>'(参考)リスト'!$D$6:$D$7</xm:f>
          </x14:formula1>
          <xm:sqref>R5:R6</xm:sqref>
        </x14:dataValidation>
        <x14:dataValidation type="list" allowBlank="1" showInputMessage="1" showErrorMessage="1" xr:uid="{00000000-0002-0000-0A00-000006000000}">
          <x14:formula1>
            <xm:f>'(参考)リスト'!$C$6:$C$11</xm:f>
          </x14:formula1>
          <xm:sqref>I5:K5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AA37"/>
  <sheetViews>
    <sheetView showGridLines="0" view="pageBreakPreview" zoomScaleNormal="70" zoomScaleSheetLayoutView="100" workbookViewId="0">
      <selection activeCell="X5" sqref="X5:Z6"/>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0" t="s">
        <v>211</v>
      </c>
      <c r="C2" s="135"/>
      <c r="D2" s="135"/>
      <c r="E2" s="135"/>
      <c r="F2" s="135"/>
      <c r="G2" s="135"/>
      <c r="H2" s="135"/>
      <c r="I2" s="135"/>
      <c r="J2" s="135"/>
      <c r="K2" s="135"/>
      <c r="L2" s="135"/>
      <c r="M2" s="137"/>
      <c r="N2" s="342" t="s">
        <v>212</v>
      </c>
      <c r="O2" s="342"/>
      <c r="P2" s="564">
        <v>45917</v>
      </c>
      <c r="Q2" s="565"/>
      <c r="R2" s="566"/>
      <c r="S2" s="342" t="s">
        <v>213</v>
      </c>
      <c r="T2" s="342"/>
      <c r="U2" s="342"/>
      <c r="V2" s="567" t="s">
        <v>1031</v>
      </c>
      <c r="W2" s="567"/>
      <c r="X2" s="567"/>
      <c r="Y2" s="567"/>
      <c r="Z2" s="567"/>
    </row>
    <row r="3" spans="2:27" ht="20.100000000000001" customHeight="1" x14ac:dyDescent="0.15">
      <c r="B3" s="188" t="s">
        <v>60</v>
      </c>
      <c r="C3" s="343" t="s">
        <v>684</v>
      </c>
      <c r="D3" s="344"/>
      <c r="E3" s="344"/>
      <c r="F3" s="345"/>
      <c r="G3" s="340" t="s">
        <v>214</v>
      </c>
      <c r="H3" s="343" t="s">
        <v>686</v>
      </c>
      <c r="I3" s="344"/>
      <c r="J3" s="345"/>
      <c r="K3" s="340" t="s">
        <v>215</v>
      </c>
      <c r="L3" s="568" t="s">
        <v>687</v>
      </c>
      <c r="M3" s="568"/>
      <c r="N3" s="568"/>
      <c r="O3" s="568"/>
      <c r="P3" s="568"/>
      <c r="Q3" s="318" t="s">
        <v>216</v>
      </c>
      <c r="R3" s="320"/>
      <c r="S3" s="336" t="s">
        <v>683</v>
      </c>
      <c r="T3" s="331"/>
      <c r="U3" s="337"/>
      <c r="V3" s="570" t="s">
        <v>217</v>
      </c>
      <c r="W3" s="138" t="s">
        <v>218</v>
      </c>
      <c r="X3" s="572" t="s">
        <v>1029</v>
      </c>
      <c r="Y3" s="573"/>
      <c r="Z3" s="574"/>
    </row>
    <row r="4" spans="2:27" ht="20.100000000000001" customHeight="1" x14ac:dyDescent="0.15">
      <c r="B4" s="185" t="s">
        <v>64</v>
      </c>
      <c r="C4" s="346" t="s">
        <v>685</v>
      </c>
      <c r="D4" s="347"/>
      <c r="E4" s="347"/>
      <c r="F4" s="348"/>
      <c r="G4" s="335"/>
      <c r="H4" s="346"/>
      <c r="I4" s="347"/>
      <c r="J4" s="348"/>
      <c r="K4" s="335"/>
      <c r="L4" s="569"/>
      <c r="M4" s="569"/>
      <c r="N4" s="569"/>
      <c r="O4" s="569"/>
      <c r="P4" s="569"/>
      <c r="Q4" s="321"/>
      <c r="R4" s="323"/>
      <c r="S4" s="346" t="s">
        <v>872</v>
      </c>
      <c r="T4" s="347"/>
      <c r="U4" s="348"/>
      <c r="V4" s="571"/>
      <c r="W4" s="197" t="s">
        <v>219</v>
      </c>
      <c r="X4" s="575" t="s">
        <v>1030</v>
      </c>
      <c r="Y4" s="576"/>
      <c r="Z4" s="577"/>
    </row>
    <row r="5" spans="2:27" ht="20.100000000000001" customHeight="1" x14ac:dyDescent="0.15">
      <c r="B5" s="578" t="s">
        <v>66</v>
      </c>
      <c r="C5" s="192" t="s">
        <v>67</v>
      </c>
      <c r="D5" s="336" t="s">
        <v>688</v>
      </c>
      <c r="E5" s="331"/>
      <c r="F5" s="331"/>
      <c r="G5" s="306" t="s">
        <v>220</v>
      </c>
      <c r="H5" s="307"/>
      <c r="I5" s="336" t="s">
        <v>689</v>
      </c>
      <c r="J5" s="331"/>
      <c r="K5" s="337"/>
      <c r="L5" s="342" t="s">
        <v>70</v>
      </c>
      <c r="M5" s="342"/>
      <c r="N5" s="186" t="s">
        <v>71</v>
      </c>
      <c r="O5" s="139">
        <v>448</v>
      </c>
      <c r="P5" s="187" t="s">
        <v>72</v>
      </c>
      <c r="Q5" s="585" t="s">
        <v>221</v>
      </c>
      <c r="R5" s="580" t="s">
        <v>581</v>
      </c>
      <c r="S5" s="340" t="s">
        <v>222</v>
      </c>
      <c r="T5" s="340"/>
      <c r="U5" s="140" t="s">
        <v>690</v>
      </c>
      <c r="V5" s="318" t="s">
        <v>223</v>
      </c>
      <c r="W5" s="138" t="s">
        <v>218</v>
      </c>
      <c r="X5" s="575">
        <v>34.246499999999997</v>
      </c>
      <c r="Y5" s="576"/>
      <c r="Z5" s="577"/>
    </row>
    <row r="6" spans="2:27" ht="20.100000000000001" customHeight="1" x14ac:dyDescent="0.15">
      <c r="B6" s="579"/>
      <c r="C6" s="192" t="s">
        <v>73</v>
      </c>
      <c r="D6" s="336" t="s">
        <v>688</v>
      </c>
      <c r="E6" s="331"/>
      <c r="F6" s="331"/>
      <c r="G6" s="342" t="s">
        <v>224</v>
      </c>
      <c r="H6" s="342"/>
      <c r="I6" s="582">
        <v>37681</v>
      </c>
      <c r="J6" s="583"/>
      <c r="K6" s="584"/>
      <c r="L6" s="342" t="s">
        <v>225</v>
      </c>
      <c r="M6" s="342"/>
      <c r="N6" s="186" t="s">
        <v>71</v>
      </c>
      <c r="O6" s="183">
        <v>11.2</v>
      </c>
      <c r="P6" s="187" t="s">
        <v>72</v>
      </c>
      <c r="Q6" s="323"/>
      <c r="R6" s="581"/>
      <c r="S6" s="342" t="s">
        <v>226</v>
      </c>
      <c r="T6" s="342"/>
      <c r="U6" s="141" t="s">
        <v>691</v>
      </c>
      <c r="V6" s="321"/>
      <c r="W6" s="138" t="s">
        <v>219</v>
      </c>
      <c r="X6" s="575">
        <v>130.91313</v>
      </c>
      <c r="Y6" s="576"/>
      <c r="Z6" s="577"/>
    </row>
    <row r="7" spans="2:27" ht="7.5" customHeight="1" x14ac:dyDescent="0.15">
      <c r="B7" s="607" t="s">
        <v>227</v>
      </c>
      <c r="C7" s="607"/>
      <c r="D7" s="608" t="s">
        <v>880</v>
      </c>
      <c r="E7" s="608"/>
      <c r="F7" s="142"/>
      <c r="G7" s="142"/>
      <c r="H7" s="142"/>
      <c r="I7" s="142"/>
      <c r="J7" s="142"/>
      <c r="K7" s="220"/>
      <c r="L7" s="220"/>
      <c r="M7" s="142"/>
      <c r="N7" s="142"/>
      <c r="O7" s="142"/>
      <c r="P7" s="142"/>
      <c r="Q7" s="142"/>
      <c r="R7" s="142"/>
      <c r="S7" s="142"/>
      <c r="T7" s="142"/>
      <c r="U7" s="142"/>
      <c r="V7" s="142"/>
      <c r="W7" s="142"/>
      <c r="X7" s="143"/>
      <c r="Y7" s="143"/>
      <c r="Z7" s="144"/>
    </row>
    <row r="8" spans="2:27" ht="21.75" customHeight="1" x14ac:dyDescent="0.15">
      <c r="B8" s="607"/>
      <c r="C8" s="607"/>
      <c r="D8" s="608"/>
      <c r="E8" s="608"/>
      <c r="F8" s="145"/>
      <c r="G8" s="609" t="s">
        <v>228</v>
      </c>
      <c r="H8" s="585"/>
      <c r="I8" s="614" t="s">
        <v>229</v>
      </c>
      <c r="J8" s="146" t="s">
        <v>230</v>
      </c>
      <c r="K8" s="147" t="s">
        <v>231</v>
      </c>
      <c r="L8" s="596">
        <v>95</v>
      </c>
      <c r="M8" s="597"/>
      <c r="N8" s="192" t="s">
        <v>232</v>
      </c>
      <c r="O8" s="598">
        <v>0</v>
      </c>
      <c r="P8" s="598"/>
      <c r="Q8" s="192" t="s">
        <v>233</v>
      </c>
      <c r="R8" s="596">
        <v>0</v>
      </c>
      <c r="S8" s="597"/>
      <c r="T8" s="609" t="s">
        <v>234</v>
      </c>
      <c r="U8" s="585"/>
      <c r="V8" s="609" t="s">
        <v>235</v>
      </c>
      <c r="W8" s="585"/>
      <c r="X8" s="586">
        <v>87</v>
      </c>
      <c r="Y8" s="587"/>
      <c r="Z8" s="145"/>
      <c r="AA8" s="79"/>
    </row>
    <row r="9" spans="2:27" ht="10.9" customHeight="1" x14ac:dyDescent="0.15">
      <c r="B9" s="607"/>
      <c r="C9" s="607"/>
      <c r="D9" s="608"/>
      <c r="E9" s="608"/>
      <c r="F9" s="145"/>
      <c r="G9" s="610"/>
      <c r="H9" s="611"/>
      <c r="I9" s="615"/>
      <c r="J9" s="590" t="s">
        <v>236</v>
      </c>
      <c r="K9" s="592" t="s">
        <v>231</v>
      </c>
      <c r="L9" s="586">
        <v>0</v>
      </c>
      <c r="M9" s="587"/>
      <c r="N9" s="590" t="s">
        <v>232</v>
      </c>
      <c r="O9" s="586">
        <v>0</v>
      </c>
      <c r="P9" s="587"/>
      <c r="Q9" s="590" t="s">
        <v>233</v>
      </c>
      <c r="R9" s="586">
        <v>0</v>
      </c>
      <c r="S9" s="587"/>
      <c r="T9" s="610"/>
      <c r="U9" s="611"/>
      <c r="V9" s="612"/>
      <c r="W9" s="613"/>
      <c r="X9" s="588"/>
      <c r="Y9" s="589"/>
      <c r="Z9" s="145">
        <v>10</v>
      </c>
      <c r="AA9" s="79"/>
    </row>
    <row r="10" spans="2:27" ht="10.9" customHeight="1" x14ac:dyDescent="0.15">
      <c r="B10" s="607"/>
      <c r="C10" s="607"/>
      <c r="D10" s="608"/>
      <c r="E10" s="608"/>
      <c r="F10" s="145"/>
      <c r="G10" s="610"/>
      <c r="H10" s="611"/>
      <c r="I10" s="615"/>
      <c r="J10" s="591"/>
      <c r="K10" s="593"/>
      <c r="L10" s="594"/>
      <c r="M10" s="595"/>
      <c r="N10" s="591"/>
      <c r="O10" s="594"/>
      <c r="P10" s="595"/>
      <c r="Q10" s="591"/>
      <c r="R10" s="594"/>
      <c r="S10" s="595"/>
      <c r="T10" s="610"/>
      <c r="U10" s="611"/>
      <c r="V10" s="600" t="s">
        <v>237</v>
      </c>
      <c r="W10" s="601"/>
      <c r="X10" s="586">
        <v>25</v>
      </c>
      <c r="Y10" s="587"/>
      <c r="Z10" s="145"/>
      <c r="AA10" s="79"/>
    </row>
    <row r="11" spans="2:27" ht="21.75" customHeight="1" x14ac:dyDescent="0.15">
      <c r="B11" s="607"/>
      <c r="C11" s="607"/>
      <c r="D11" s="608"/>
      <c r="E11" s="608"/>
      <c r="F11" s="145"/>
      <c r="G11" s="612"/>
      <c r="H11" s="613"/>
      <c r="I11" s="616"/>
      <c r="J11" s="192" t="s">
        <v>238</v>
      </c>
      <c r="K11" s="147" t="s">
        <v>231</v>
      </c>
      <c r="L11" s="604">
        <v>0</v>
      </c>
      <c r="M11" s="605"/>
      <c r="N11" s="192" t="s">
        <v>232</v>
      </c>
      <c r="O11" s="606">
        <v>0</v>
      </c>
      <c r="P11" s="606"/>
      <c r="Q11" s="192" t="s">
        <v>233</v>
      </c>
      <c r="R11" s="604">
        <v>0</v>
      </c>
      <c r="S11" s="605"/>
      <c r="T11" s="612"/>
      <c r="U11" s="613"/>
      <c r="V11" s="602"/>
      <c r="W11" s="603"/>
      <c r="X11" s="594"/>
      <c r="Y11" s="595"/>
      <c r="Z11" s="145"/>
      <c r="AA11" s="79"/>
    </row>
    <row r="12" spans="2:27" ht="21.75" customHeight="1" x14ac:dyDescent="0.15">
      <c r="B12" s="338" t="s">
        <v>239</v>
      </c>
      <c r="C12" s="145"/>
      <c r="D12" s="148"/>
      <c r="E12" s="148"/>
      <c r="F12" s="145"/>
      <c r="G12" s="145"/>
      <c r="H12" s="145"/>
      <c r="I12" s="145"/>
      <c r="J12" s="145"/>
      <c r="K12" s="145"/>
      <c r="L12" s="145"/>
      <c r="M12" s="145"/>
      <c r="N12" s="145"/>
      <c r="O12" s="145"/>
      <c r="P12" s="145"/>
      <c r="Q12" s="145"/>
      <c r="R12" s="145"/>
      <c r="S12" s="145"/>
      <c r="T12" s="145"/>
      <c r="U12" s="145"/>
      <c r="V12" s="145"/>
      <c r="W12" s="145"/>
      <c r="X12" s="145"/>
      <c r="Y12" s="145"/>
      <c r="Z12" s="145"/>
      <c r="AA12" s="79"/>
    </row>
    <row r="13" spans="2:27" ht="21.75" customHeight="1" x14ac:dyDescent="0.15">
      <c r="B13" s="339"/>
      <c r="C13" s="145"/>
      <c r="D13" s="148"/>
      <c r="E13" s="148"/>
      <c r="F13" s="145"/>
      <c r="G13" s="145"/>
      <c r="H13" s="145"/>
      <c r="I13" s="145"/>
      <c r="J13" s="145"/>
      <c r="K13" s="145"/>
      <c r="L13" s="145"/>
      <c r="M13" s="145"/>
      <c r="N13" s="145"/>
      <c r="O13" s="145"/>
      <c r="P13" s="145"/>
      <c r="Q13" s="145"/>
      <c r="R13" s="145"/>
      <c r="S13" s="145"/>
      <c r="T13" s="145"/>
      <c r="U13" s="145"/>
      <c r="V13" s="149"/>
      <c r="W13" s="149"/>
      <c r="X13" s="149"/>
      <c r="Y13" s="149"/>
      <c r="Z13" s="145"/>
      <c r="AA13" s="79"/>
    </row>
    <row r="14" spans="2:27" ht="21.75" customHeight="1" x14ac:dyDescent="0.15">
      <c r="B14" s="339"/>
      <c r="C14" s="145"/>
      <c r="D14" s="148"/>
      <c r="E14" s="148"/>
      <c r="F14" s="145"/>
      <c r="G14" s="145"/>
      <c r="H14" s="145"/>
      <c r="I14" s="145"/>
      <c r="J14" s="145"/>
      <c r="K14" s="145"/>
      <c r="L14" s="145"/>
      <c r="M14" s="145"/>
      <c r="N14" s="145"/>
      <c r="O14" s="145"/>
      <c r="P14" s="145"/>
      <c r="Q14" s="145"/>
      <c r="R14" s="145"/>
      <c r="S14" s="145"/>
      <c r="T14" s="149"/>
      <c r="U14" s="149"/>
      <c r="V14" s="150"/>
      <c r="W14" s="150"/>
      <c r="X14" s="150"/>
      <c r="Y14" s="150"/>
      <c r="Z14" s="151"/>
      <c r="AA14" s="79"/>
    </row>
    <row r="15" spans="2:27" ht="21.75" customHeight="1" x14ac:dyDescent="0.15">
      <c r="B15" s="339"/>
      <c r="C15" s="145"/>
      <c r="D15" s="148"/>
      <c r="E15" s="148"/>
      <c r="F15" s="145"/>
      <c r="G15" s="145"/>
      <c r="H15" s="145"/>
      <c r="I15" s="145"/>
      <c r="J15" s="145"/>
      <c r="K15" s="145"/>
      <c r="L15" s="145"/>
      <c r="M15" s="145"/>
      <c r="N15" s="145"/>
      <c r="O15" s="145"/>
      <c r="P15" s="145"/>
      <c r="Q15" s="145"/>
      <c r="R15" s="145"/>
      <c r="S15" s="145"/>
      <c r="T15" s="149"/>
      <c r="U15" s="149"/>
      <c r="V15" s="145"/>
      <c r="W15" s="145"/>
      <c r="X15" s="152"/>
      <c r="Y15" s="152"/>
      <c r="Z15" s="151"/>
    </row>
    <row r="16" spans="2:27" ht="21.75" customHeight="1" x14ac:dyDescent="0.15">
      <c r="B16" s="339"/>
      <c r="C16" s="145"/>
      <c r="D16" s="148"/>
      <c r="E16" s="148"/>
      <c r="F16" s="145"/>
      <c r="G16" s="145"/>
      <c r="H16" s="145"/>
      <c r="I16" s="145"/>
      <c r="J16" s="145"/>
      <c r="K16" s="145"/>
      <c r="L16" s="145"/>
      <c r="M16" s="145"/>
      <c r="N16" s="145"/>
      <c r="O16" s="145"/>
      <c r="P16" s="145"/>
      <c r="Q16" s="145"/>
      <c r="R16" s="145"/>
      <c r="S16" s="145"/>
      <c r="T16" s="153"/>
      <c r="U16" s="153"/>
      <c r="V16" s="153"/>
      <c r="W16" s="153"/>
      <c r="X16" s="153"/>
      <c r="Y16" s="153"/>
      <c r="Z16" s="151"/>
    </row>
    <row r="17" spans="2:26" ht="21.75" customHeight="1" x14ac:dyDescent="0.15">
      <c r="B17" s="339"/>
      <c r="C17" s="145"/>
      <c r="D17" s="148"/>
      <c r="E17" s="148"/>
      <c r="F17" s="145"/>
      <c r="G17" s="145"/>
      <c r="H17" s="145"/>
      <c r="I17" s="145"/>
      <c r="J17" s="145"/>
      <c r="K17" s="145"/>
      <c r="L17" s="145"/>
      <c r="M17" s="145"/>
      <c r="N17" s="145"/>
      <c r="O17" s="145"/>
      <c r="P17" s="145"/>
      <c r="Q17" s="145"/>
      <c r="R17" s="145"/>
      <c r="S17" s="145"/>
      <c r="T17" s="145"/>
      <c r="U17" s="145"/>
      <c r="V17" s="149"/>
      <c r="W17" s="149"/>
      <c r="X17" s="149"/>
      <c r="Y17" s="149"/>
      <c r="Z17" s="151"/>
    </row>
    <row r="18" spans="2:26" ht="21.75" customHeight="1" x14ac:dyDescent="0.15">
      <c r="B18" s="339"/>
      <c r="C18" s="145"/>
      <c r="D18" s="148"/>
      <c r="E18" s="221"/>
      <c r="F18" s="222"/>
      <c r="G18" s="145"/>
      <c r="H18" s="145"/>
      <c r="I18" s="145"/>
      <c r="J18" s="145"/>
      <c r="K18" s="145"/>
      <c r="L18" s="145"/>
      <c r="M18" s="145"/>
      <c r="N18" s="145"/>
      <c r="O18" s="145"/>
      <c r="P18" s="145"/>
      <c r="Q18" s="145"/>
      <c r="R18" s="145"/>
      <c r="S18" s="145"/>
      <c r="T18" s="145"/>
      <c r="U18" s="145"/>
      <c r="V18" s="145"/>
      <c r="W18" s="145"/>
      <c r="X18" s="152"/>
      <c r="Y18" s="152"/>
      <c r="Z18" s="151"/>
    </row>
    <row r="19" spans="2:26" ht="21.75" customHeight="1" x14ac:dyDescent="0.15">
      <c r="B19" s="339"/>
      <c r="C19" s="145"/>
      <c r="D19" s="148"/>
      <c r="E19" s="148"/>
      <c r="F19" s="145"/>
      <c r="G19" s="145"/>
      <c r="H19" s="145"/>
      <c r="I19" s="145"/>
      <c r="J19" s="145"/>
      <c r="K19" s="145"/>
      <c r="L19" s="145"/>
      <c r="M19" s="145"/>
      <c r="N19" s="145"/>
      <c r="O19" s="145"/>
      <c r="P19" s="145"/>
      <c r="Q19" s="145"/>
      <c r="R19" s="145"/>
      <c r="S19" s="145"/>
      <c r="T19" s="145"/>
      <c r="U19" s="145"/>
      <c r="V19" s="145"/>
      <c r="W19" s="145"/>
      <c r="X19" s="152"/>
      <c r="Y19" s="152"/>
      <c r="Z19" s="151"/>
    </row>
    <row r="20" spans="2:26" ht="21.75" customHeight="1" x14ac:dyDescent="0.15">
      <c r="B20" s="339"/>
      <c r="C20" s="153"/>
      <c r="D20" s="153"/>
      <c r="E20" s="153"/>
      <c r="F20" s="153"/>
      <c r="G20" s="153"/>
      <c r="H20" s="153"/>
      <c r="I20" s="153"/>
      <c r="J20" s="153"/>
      <c r="K20" s="153"/>
      <c r="L20" s="153"/>
      <c r="M20" s="153"/>
      <c r="N20" s="153"/>
      <c r="O20" s="153"/>
      <c r="P20" s="153"/>
      <c r="Q20" s="153"/>
      <c r="R20" s="153"/>
      <c r="S20" s="153"/>
      <c r="T20" s="153"/>
      <c r="U20" s="153"/>
      <c r="V20" s="153"/>
      <c r="W20" s="153"/>
      <c r="X20" s="153"/>
      <c r="Y20" s="153"/>
      <c r="Z20" s="154"/>
    </row>
    <row r="21" spans="2:26" ht="21.75" customHeight="1" x14ac:dyDescent="0.15">
      <c r="B21" s="339"/>
      <c r="C21" s="149"/>
      <c r="D21" s="149"/>
      <c r="E21" s="149"/>
      <c r="F21" s="149"/>
      <c r="G21" s="149"/>
      <c r="H21" s="155"/>
      <c r="I21" s="149"/>
      <c r="J21" s="149"/>
      <c r="K21" s="149"/>
      <c r="L21" s="149"/>
      <c r="M21" s="155"/>
      <c r="N21" s="155"/>
      <c r="O21" s="155"/>
      <c r="P21" s="149"/>
      <c r="Q21" s="155"/>
      <c r="R21" s="149"/>
      <c r="S21" s="149"/>
      <c r="T21" s="149"/>
      <c r="U21" s="149"/>
      <c r="V21" s="149"/>
      <c r="W21" s="149"/>
      <c r="X21" s="149"/>
      <c r="Y21" s="149"/>
      <c r="Z21" s="156"/>
    </row>
    <row r="22" spans="2:26" ht="21.75" customHeight="1" x14ac:dyDescent="0.15">
      <c r="B22" s="339"/>
      <c r="C22" s="149"/>
      <c r="D22" s="149"/>
      <c r="E22" s="149"/>
      <c r="F22" s="149"/>
      <c r="G22" s="149"/>
      <c r="H22" s="155"/>
      <c r="I22" s="149"/>
      <c r="J22" s="149"/>
      <c r="K22" s="149"/>
      <c r="L22" s="149"/>
      <c r="M22" s="155"/>
      <c r="N22" s="155"/>
      <c r="O22" s="155"/>
      <c r="P22" s="149"/>
      <c r="Q22" s="155"/>
      <c r="R22" s="149"/>
      <c r="S22" s="149"/>
      <c r="T22" s="149"/>
      <c r="U22" s="149"/>
      <c r="V22" s="149"/>
      <c r="W22" s="149"/>
      <c r="X22" s="149"/>
      <c r="Y22" s="149"/>
      <c r="Z22" s="156"/>
    </row>
    <row r="23" spans="2:26" ht="21.75" customHeight="1" x14ac:dyDescent="0.15">
      <c r="B23" s="339"/>
      <c r="C23" s="155"/>
      <c r="D23" s="149"/>
      <c r="E23" s="149"/>
      <c r="F23" s="155"/>
      <c r="G23" s="155"/>
      <c r="H23" s="149"/>
      <c r="I23" s="149"/>
      <c r="J23" s="149"/>
      <c r="K23" s="149"/>
      <c r="L23" s="149"/>
      <c r="M23" s="155"/>
      <c r="N23" s="155"/>
      <c r="O23" s="155"/>
      <c r="P23" s="149"/>
      <c r="Q23" s="155"/>
      <c r="R23" s="149"/>
      <c r="S23" s="149"/>
      <c r="T23" s="149"/>
      <c r="U23" s="149"/>
      <c r="V23" s="149"/>
      <c r="W23" s="149"/>
      <c r="X23" s="149"/>
      <c r="Y23" s="149"/>
      <c r="Z23" s="156"/>
    </row>
    <row r="24" spans="2:26" ht="21.75" customHeight="1" x14ac:dyDescent="0.15">
      <c r="B24" s="339"/>
      <c r="C24" s="155"/>
      <c r="D24" s="149"/>
      <c r="E24" s="149"/>
      <c r="F24" s="155"/>
      <c r="G24" s="155"/>
      <c r="H24" s="149"/>
      <c r="I24" s="149"/>
      <c r="J24" s="149"/>
      <c r="K24" s="149"/>
      <c r="L24" s="149"/>
      <c r="M24" s="155"/>
      <c r="N24" s="155"/>
      <c r="O24" s="155"/>
      <c r="P24" s="149"/>
      <c r="Q24" s="155"/>
      <c r="R24" s="149"/>
      <c r="S24" s="149"/>
      <c r="T24" s="149"/>
      <c r="U24" s="149"/>
      <c r="V24" s="149"/>
      <c r="W24" s="149"/>
      <c r="X24" s="149"/>
      <c r="Y24" s="149"/>
      <c r="Z24" s="156"/>
    </row>
    <row r="25" spans="2:26" ht="21.75" customHeight="1" x14ac:dyDescent="0.15">
      <c r="B25" s="339"/>
      <c r="C25" s="155"/>
      <c r="D25" s="149"/>
      <c r="E25" s="149"/>
      <c r="F25" s="155"/>
      <c r="G25" s="155"/>
      <c r="H25" s="149"/>
      <c r="I25" s="149"/>
      <c r="J25" s="149"/>
      <c r="K25" s="149"/>
      <c r="L25" s="149"/>
      <c r="M25" s="155"/>
      <c r="N25" s="155"/>
      <c r="O25" s="155"/>
      <c r="P25" s="149"/>
      <c r="Q25" s="155"/>
      <c r="R25" s="149"/>
      <c r="S25" s="149"/>
      <c r="T25" s="149"/>
      <c r="U25" s="149"/>
      <c r="V25" s="149"/>
      <c r="W25" s="149"/>
      <c r="X25" s="149"/>
      <c r="Y25" s="149"/>
      <c r="Z25" s="156"/>
    </row>
    <row r="26" spans="2:26" ht="21.75" customHeight="1" x14ac:dyDescent="0.15">
      <c r="B26" s="339"/>
      <c r="C26" s="155"/>
      <c r="D26" s="149"/>
      <c r="E26" s="149"/>
      <c r="F26" s="155"/>
      <c r="G26" s="155"/>
      <c r="H26" s="149"/>
      <c r="I26" s="149"/>
      <c r="J26" s="149"/>
      <c r="K26" s="149"/>
      <c r="L26" s="149"/>
      <c r="M26" s="155"/>
      <c r="N26" s="155"/>
      <c r="O26" s="155"/>
      <c r="P26" s="149"/>
      <c r="Q26" s="155"/>
      <c r="R26" s="149"/>
      <c r="S26" s="149"/>
      <c r="T26" s="149"/>
      <c r="U26" s="149"/>
      <c r="V26" s="149"/>
      <c r="W26" s="149"/>
      <c r="X26" s="149"/>
      <c r="Y26" s="149"/>
      <c r="Z26" s="156"/>
    </row>
    <row r="27" spans="2:26" ht="21.75" customHeight="1" x14ac:dyDescent="0.15">
      <c r="B27" s="339"/>
      <c r="C27" s="155"/>
      <c r="D27" s="149"/>
      <c r="E27" s="149"/>
      <c r="F27" s="155"/>
      <c r="G27" s="155"/>
      <c r="H27" s="149"/>
      <c r="I27" s="149"/>
      <c r="J27" s="149"/>
      <c r="K27" s="149"/>
      <c r="L27" s="149"/>
      <c r="M27" s="155"/>
      <c r="N27" s="155"/>
      <c r="O27" s="155"/>
      <c r="P27" s="149"/>
      <c r="Q27" s="155"/>
      <c r="R27" s="149"/>
      <c r="S27" s="149"/>
      <c r="T27" s="149"/>
      <c r="U27" s="149"/>
      <c r="V27" s="149"/>
      <c r="W27" s="149"/>
      <c r="X27" s="149"/>
      <c r="Y27" s="149"/>
      <c r="Z27" s="156"/>
    </row>
    <row r="28" spans="2:26" ht="21.75" customHeight="1" x14ac:dyDescent="0.15">
      <c r="B28" s="339"/>
      <c r="C28" s="155"/>
      <c r="D28" s="149"/>
      <c r="E28" s="149"/>
      <c r="F28" s="157"/>
      <c r="G28" s="158"/>
      <c r="H28" s="158"/>
      <c r="I28" s="158"/>
      <c r="J28" s="158"/>
      <c r="K28" s="158"/>
      <c r="L28" s="149"/>
      <c r="M28" s="155"/>
      <c r="N28" s="155"/>
      <c r="O28" s="155"/>
      <c r="P28" s="149"/>
      <c r="Q28" s="158"/>
      <c r="R28" s="150"/>
      <c r="S28" s="150"/>
      <c r="T28" s="150"/>
      <c r="U28" s="150"/>
      <c r="V28" s="150"/>
      <c r="W28" s="150"/>
      <c r="X28" s="150"/>
      <c r="Y28" s="150"/>
      <c r="Z28" s="159"/>
    </row>
    <row r="29" spans="2:26" ht="47.25" customHeight="1" x14ac:dyDescent="0.15">
      <c r="B29" s="390"/>
      <c r="C29" s="160"/>
      <c r="D29" s="160"/>
      <c r="E29" s="161"/>
      <c r="F29" s="162"/>
      <c r="G29" s="160"/>
      <c r="H29" s="160"/>
      <c r="I29" s="160"/>
      <c r="J29" s="599" t="s">
        <v>240</v>
      </c>
      <c r="K29" s="599"/>
      <c r="L29" s="599"/>
      <c r="M29" s="599"/>
      <c r="N29" s="599"/>
      <c r="O29" s="599"/>
      <c r="P29" s="599"/>
      <c r="Q29" s="599" t="s">
        <v>241</v>
      </c>
      <c r="R29" s="599"/>
      <c r="S29" s="599"/>
      <c r="T29" s="599"/>
      <c r="U29" s="599"/>
      <c r="V29" s="599"/>
      <c r="W29" s="599"/>
      <c r="X29" s="599"/>
      <c r="Y29" s="599"/>
      <c r="Z29" s="163"/>
    </row>
    <row r="30" spans="2:26" ht="15" customHeight="1" x14ac:dyDescent="0.15">
      <c r="C30" s="215"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2"/>
  <dataValidations count="2">
    <dataValidation allowBlank="1" showInputMessage="1" showErrorMessage="1" prompt="経度を小数点以下５桁まで入力する。" sqref="X6:Z6 X4:Z4" xr:uid="{00000000-0002-0000-0B00-000000000000}"/>
    <dataValidation allowBlank="1" showInputMessage="1" showErrorMessage="1" prompt="緯度を小数点以下５桁まで入力する。" sqref="X5:Z5 X3:Z3" xr:uid="{00000000-0002-0000-0B00-000001000000}"/>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B00-000002000000}">
          <x14:formula1>
            <xm:f>'(参考)リスト'!$G$16:$G$19</xm:f>
          </x14:formula1>
          <xm:sqref>D7:E11</xm:sqref>
        </x14:dataValidation>
        <x14:dataValidation type="list" allowBlank="1" showInputMessage="1" showErrorMessage="1" xr:uid="{00000000-0002-0000-0B00-000003000000}">
          <x14:formula1>
            <xm:f>'(参考)リスト'!$E$6:$E$10</xm:f>
          </x14:formula1>
          <xm:sqref>U6</xm:sqref>
        </x14:dataValidation>
        <x14:dataValidation type="list" allowBlank="1" showInputMessage="1" showErrorMessage="1" xr:uid="{00000000-0002-0000-0B00-000004000000}">
          <x14:formula1>
            <xm:f>'(参考)リスト'!$F$6:$F$7</xm:f>
          </x14:formula1>
          <xm:sqref>U5</xm:sqref>
        </x14:dataValidation>
        <x14:dataValidation type="list" allowBlank="1" showInputMessage="1" showErrorMessage="1" xr:uid="{00000000-0002-0000-0B00-000005000000}">
          <x14:formula1>
            <xm:f>'(参考)リスト'!$D$6:$D$7</xm:f>
          </x14:formula1>
          <xm:sqref>R5:R6</xm:sqref>
        </x14:dataValidation>
        <x14:dataValidation type="list" allowBlank="1" showInputMessage="1" showErrorMessage="1" xr:uid="{00000000-0002-0000-0B00-000006000000}">
          <x14:formula1>
            <xm:f>'(参考)リスト'!$C$6:$C$11</xm:f>
          </x14:formula1>
          <xm:sqref>I5:K5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AA37"/>
  <sheetViews>
    <sheetView showGridLines="0" view="pageBreakPreview" zoomScaleNormal="70" zoomScaleSheetLayoutView="100" workbookViewId="0">
      <selection activeCell="X5" sqref="X5:Z6"/>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0" t="s">
        <v>211</v>
      </c>
      <c r="C2" s="135"/>
      <c r="D2" s="135"/>
      <c r="E2" s="135"/>
      <c r="F2" s="135"/>
      <c r="G2" s="135"/>
      <c r="H2" s="135"/>
      <c r="I2" s="135"/>
      <c r="J2" s="135"/>
      <c r="K2" s="135"/>
      <c r="L2" s="135"/>
      <c r="M2" s="137"/>
      <c r="N2" s="342" t="s">
        <v>212</v>
      </c>
      <c r="O2" s="342"/>
      <c r="P2" s="564">
        <v>45917</v>
      </c>
      <c r="Q2" s="565"/>
      <c r="R2" s="566"/>
      <c r="S2" s="342" t="s">
        <v>213</v>
      </c>
      <c r="T2" s="342"/>
      <c r="U2" s="342"/>
      <c r="V2" s="567" t="s">
        <v>1031</v>
      </c>
      <c r="W2" s="567"/>
      <c r="X2" s="567"/>
      <c r="Y2" s="567"/>
      <c r="Z2" s="567"/>
    </row>
    <row r="3" spans="2:27" ht="20.100000000000001" customHeight="1" x14ac:dyDescent="0.15">
      <c r="B3" s="188" t="s">
        <v>60</v>
      </c>
      <c r="C3" s="343" t="s">
        <v>684</v>
      </c>
      <c r="D3" s="344"/>
      <c r="E3" s="344"/>
      <c r="F3" s="345"/>
      <c r="G3" s="340" t="s">
        <v>214</v>
      </c>
      <c r="H3" s="343" t="s">
        <v>686</v>
      </c>
      <c r="I3" s="344"/>
      <c r="J3" s="345"/>
      <c r="K3" s="340" t="s">
        <v>215</v>
      </c>
      <c r="L3" s="568" t="s">
        <v>687</v>
      </c>
      <c r="M3" s="568"/>
      <c r="N3" s="568"/>
      <c r="O3" s="568"/>
      <c r="P3" s="568"/>
      <c r="Q3" s="318" t="s">
        <v>216</v>
      </c>
      <c r="R3" s="320"/>
      <c r="S3" s="336" t="s">
        <v>683</v>
      </c>
      <c r="T3" s="331"/>
      <c r="U3" s="337"/>
      <c r="V3" s="570" t="s">
        <v>217</v>
      </c>
      <c r="W3" s="138" t="s">
        <v>218</v>
      </c>
      <c r="X3" s="572" t="s">
        <v>1029</v>
      </c>
      <c r="Y3" s="573"/>
      <c r="Z3" s="574"/>
    </row>
    <row r="4" spans="2:27" ht="20.100000000000001" customHeight="1" x14ac:dyDescent="0.15">
      <c r="B4" s="185" t="s">
        <v>64</v>
      </c>
      <c r="C4" s="346" t="s">
        <v>685</v>
      </c>
      <c r="D4" s="347"/>
      <c r="E4" s="347"/>
      <c r="F4" s="348"/>
      <c r="G4" s="335"/>
      <c r="H4" s="346"/>
      <c r="I4" s="347"/>
      <c r="J4" s="348"/>
      <c r="K4" s="335"/>
      <c r="L4" s="569"/>
      <c r="M4" s="569"/>
      <c r="N4" s="569"/>
      <c r="O4" s="569"/>
      <c r="P4" s="569"/>
      <c r="Q4" s="321"/>
      <c r="R4" s="323"/>
      <c r="S4" s="346" t="s">
        <v>872</v>
      </c>
      <c r="T4" s="347"/>
      <c r="U4" s="348"/>
      <c r="V4" s="571"/>
      <c r="W4" s="197" t="s">
        <v>219</v>
      </c>
      <c r="X4" s="575" t="s">
        <v>1030</v>
      </c>
      <c r="Y4" s="576"/>
      <c r="Z4" s="577"/>
    </row>
    <row r="5" spans="2:27" ht="20.100000000000001" customHeight="1" x14ac:dyDescent="0.15">
      <c r="B5" s="578" t="s">
        <v>66</v>
      </c>
      <c r="C5" s="192" t="s">
        <v>67</v>
      </c>
      <c r="D5" s="336" t="s">
        <v>688</v>
      </c>
      <c r="E5" s="331"/>
      <c r="F5" s="331"/>
      <c r="G5" s="306" t="s">
        <v>220</v>
      </c>
      <c r="H5" s="307"/>
      <c r="I5" s="336" t="s">
        <v>689</v>
      </c>
      <c r="J5" s="331"/>
      <c r="K5" s="337"/>
      <c r="L5" s="342" t="s">
        <v>70</v>
      </c>
      <c r="M5" s="342"/>
      <c r="N5" s="186" t="s">
        <v>71</v>
      </c>
      <c r="O5" s="139">
        <v>448</v>
      </c>
      <c r="P5" s="187" t="s">
        <v>72</v>
      </c>
      <c r="Q5" s="585" t="s">
        <v>221</v>
      </c>
      <c r="R5" s="580" t="s">
        <v>581</v>
      </c>
      <c r="S5" s="340" t="s">
        <v>222</v>
      </c>
      <c r="T5" s="340"/>
      <c r="U5" s="140" t="s">
        <v>690</v>
      </c>
      <c r="V5" s="318" t="s">
        <v>223</v>
      </c>
      <c r="W5" s="138" t="s">
        <v>218</v>
      </c>
      <c r="X5" s="575">
        <v>34.246499999999997</v>
      </c>
      <c r="Y5" s="576"/>
      <c r="Z5" s="577"/>
    </row>
    <row r="6" spans="2:27" ht="20.100000000000001" customHeight="1" x14ac:dyDescent="0.15">
      <c r="B6" s="579"/>
      <c r="C6" s="192" t="s">
        <v>73</v>
      </c>
      <c r="D6" s="336" t="s">
        <v>688</v>
      </c>
      <c r="E6" s="331"/>
      <c r="F6" s="331"/>
      <c r="G6" s="342" t="s">
        <v>224</v>
      </c>
      <c r="H6" s="342"/>
      <c r="I6" s="582">
        <v>37681</v>
      </c>
      <c r="J6" s="583"/>
      <c r="K6" s="584"/>
      <c r="L6" s="342" t="s">
        <v>225</v>
      </c>
      <c r="M6" s="342"/>
      <c r="N6" s="186" t="s">
        <v>71</v>
      </c>
      <c r="O6" s="183">
        <v>11.2</v>
      </c>
      <c r="P6" s="187" t="s">
        <v>72</v>
      </c>
      <c r="Q6" s="323"/>
      <c r="R6" s="581"/>
      <c r="S6" s="342" t="s">
        <v>226</v>
      </c>
      <c r="T6" s="342"/>
      <c r="U6" s="141" t="s">
        <v>691</v>
      </c>
      <c r="V6" s="321"/>
      <c r="W6" s="138" t="s">
        <v>219</v>
      </c>
      <c r="X6" s="575">
        <v>130.91313</v>
      </c>
      <c r="Y6" s="576"/>
      <c r="Z6" s="577"/>
    </row>
    <row r="7" spans="2:27" ht="7.5" customHeight="1" x14ac:dyDescent="0.15">
      <c r="B7" s="607" t="s">
        <v>227</v>
      </c>
      <c r="C7" s="607"/>
      <c r="D7" s="608" t="s">
        <v>880</v>
      </c>
      <c r="E7" s="608"/>
      <c r="F7" s="142"/>
      <c r="G7" s="142"/>
      <c r="H7" s="142"/>
      <c r="I7" s="142"/>
      <c r="J7" s="142"/>
      <c r="K7" s="220"/>
      <c r="L7" s="220"/>
      <c r="M7" s="142"/>
      <c r="N7" s="142"/>
      <c r="O7" s="142"/>
      <c r="P7" s="142"/>
      <c r="Q7" s="142"/>
      <c r="R7" s="142"/>
      <c r="S7" s="142"/>
      <c r="T7" s="142"/>
      <c r="U7" s="142"/>
      <c r="V7" s="142"/>
      <c r="W7" s="142"/>
      <c r="X7" s="143"/>
      <c r="Y7" s="143"/>
      <c r="Z7" s="144"/>
    </row>
    <row r="8" spans="2:27" ht="21.75" customHeight="1" x14ac:dyDescent="0.15">
      <c r="B8" s="607"/>
      <c r="C8" s="607"/>
      <c r="D8" s="608"/>
      <c r="E8" s="608"/>
      <c r="F8" s="145"/>
      <c r="G8" s="609" t="s">
        <v>228</v>
      </c>
      <c r="H8" s="585"/>
      <c r="I8" s="614" t="s">
        <v>229</v>
      </c>
      <c r="J8" s="146" t="s">
        <v>230</v>
      </c>
      <c r="K8" s="147" t="s">
        <v>231</v>
      </c>
      <c r="L8" s="596">
        <v>95</v>
      </c>
      <c r="M8" s="597"/>
      <c r="N8" s="192" t="s">
        <v>232</v>
      </c>
      <c r="O8" s="598">
        <v>0</v>
      </c>
      <c r="P8" s="598"/>
      <c r="Q8" s="192" t="s">
        <v>233</v>
      </c>
      <c r="R8" s="596">
        <v>0</v>
      </c>
      <c r="S8" s="597"/>
      <c r="T8" s="609" t="s">
        <v>234</v>
      </c>
      <c r="U8" s="585"/>
      <c r="V8" s="609" t="s">
        <v>235</v>
      </c>
      <c r="W8" s="585"/>
      <c r="X8" s="586">
        <v>87</v>
      </c>
      <c r="Y8" s="587"/>
      <c r="Z8" s="145"/>
      <c r="AA8" s="79"/>
    </row>
    <row r="9" spans="2:27" ht="10.9" customHeight="1" x14ac:dyDescent="0.15">
      <c r="B9" s="607"/>
      <c r="C9" s="607"/>
      <c r="D9" s="608"/>
      <c r="E9" s="608"/>
      <c r="F9" s="145"/>
      <c r="G9" s="610"/>
      <c r="H9" s="611"/>
      <c r="I9" s="615"/>
      <c r="J9" s="590" t="s">
        <v>236</v>
      </c>
      <c r="K9" s="592" t="s">
        <v>231</v>
      </c>
      <c r="L9" s="586">
        <v>0</v>
      </c>
      <c r="M9" s="587"/>
      <c r="N9" s="590" t="s">
        <v>232</v>
      </c>
      <c r="O9" s="586">
        <v>0</v>
      </c>
      <c r="P9" s="587"/>
      <c r="Q9" s="590" t="s">
        <v>233</v>
      </c>
      <c r="R9" s="586">
        <v>0</v>
      </c>
      <c r="S9" s="587"/>
      <c r="T9" s="610"/>
      <c r="U9" s="611"/>
      <c r="V9" s="612"/>
      <c r="W9" s="613"/>
      <c r="X9" s="588"/>
      <c r="Y9" s="589"/>
      <c r="Z9" s="145">
        <v>10</v>
      </c>
      <c r="AA9" s="79"/>
    </row>
    <row r="10" spans="2:27" ht="10.9" customHeight="1" x14ac:dyDescent="0.15">
      <c r="B10" s="607"/>
      <c r="C10" s="607"/>
      <c r="D10" s="608"/>
      <c r="E10" s="608"/>
      <c r="F10" s="145"/>
      <c r="G10" s="610"/>
      <c r="H10" s="611"/>
      <c r="I10" s="615"/>
      <c r="J10" s="591"/>
      <c r="K10" s="593"/>
      <c r="L10" s="594"/>
      <c r="M10" s="595"/>
      <c r="N10" s="591"/>
      <c r="O10" s="594"/>
      <c r="P10" s="595"/>
      <c r="Q10" s="591"/>
      <c r="R10" s="594"/>
      <c r="S10" s="595"/>
      <c r="T10" s="610"/>
      <c r="U10" s="611"/>
      <c r="V10" s="600" t="s">
        <v>237</v>
      </c>
      <c r="W10" s="601"/>
      <c r="X10" s="586">
        <v>25</v>
      </c>
      <c r="Y10" s="587"/>
      <c r="Z10" s="145"/>
      <c r="AA10" s="79"/>
    </row>
    <row r="11" spans="2:27" ht="21.75" customHeight="1" x14ac:dyDescent="0.15">
      <c r="B11" s="607"/>
      <c r="C11" s="607"/>
      <c r="D11" s="608"/>
      <c r="E11" s="608"/>
      <c r="F11" s="145"/>
      <c r="G11" s="612"/>
      <c r="H11" s="613"/>
      <c r="I11" s="616"/>
      <c r="J11" s="192" t="s">
        <v>238</v>
      </c>
      <c r="K11" s="147" t="s">
        <v>231</v>
      </c>
      <c r="L11" s="604">
        <v>0</v>
      </c>
      <c r="M11" s="605"/>
      <c r="N11" s="192" t="s">
        <v>232</v>
      </c>
      <c r="O11" s="606">
        <v>0</v>
      </c>
      <c r="P11" s="606"/>
      <c r="Q11" s="192" t="s">
        <v>233</v>
      </c>
      <c r="R11" s="604">
        <v>0</v>
      </c>
      <c r="S11" s="605"/>
      <c r="T11" s="612"/>
      <c r="U11" s="613"/>
      <c r="V11" s="602"/>
      <c r="W11" s="603"/>
      <c r="X11" s="594"/>
      <c r="Y11" s="595"/>
      <c r="Z11" s="145"/>
      <c r="AA11" s="79"/>
    </row>
    <row r="12" spans="2:27" ht="21.75" customHeight="1" x14ac:dyDescent="0.15">
      <c r="B12" s="338" t="s">
        <v>239</v>
      </c>
      <c r="C12" s="145"/>
      <c r="D12" s="148"/>
      <c r="E12" s="148"/>
      <c r="F12" s="145"/>
      <c r="G12" s="145"/>
      <c r="H12" s="145"/>
      <c r="I12" s="145"/>
      <c r="J12" s="145"/>
      <c r="K12" s="145"/>
      <c r="L12" s="145"/>
      <c r="M12" s="145"/>
      <c r="N12" s="145"/>
      <c r="O12" s="145"/>
      <c r="P12" s="145"/>
      <c r="Q12" s="145"/>
      <c r="R12" s="145"/>
      <c r="S12" s="145"/>
      <c r="T12" s="145"/>
      <c r="U12" s="145"/>
      <c r="V12" s="145"/>
      <c r="W12" s="145"/>
      <c r="X12" s="145"/>
      <c r="Y12" s="145"/>
      <c r="Z12" s="145"/>
      <c r="AA12" s="79"/>
    </row>
    <row r="13" spans="2:27" ht="21.75" customHeight="1" x14ac:dyDescent="0.15">
      <c r="B13" s="339"/>
      <c r="C13" s="145"/>
      <c r="D13" s="148"/>
      <c r="E13" s="148"/>
      <c r="F13" s="145"/>
      <c r="G13" s="145"/>
      <c r="H13" s="145"/>
      <c r="I13" s="145"/>
      <c r="J13" s="145"/>
      <c r="K13" s="145"/>
      <c r="L13" s="145"/>
      <c r="M13" s="145"/>
      <c r="N13" s="145"/>
      <c r="O13" s="145"/>
      <c r="P13" s="145"/>
      <c r="Q13" s="145"/>
      <c r="R13" s="145"/>
      <c r="S13" s="145"/>
      <c r="T13" s="145"/>
      <c r="U13" s="145"/>
      <c r="V13" s="149"/>
      <c r="W13" s="149"/>
      <c r="X13" s="149"/>
      <c r="Y13" s="149"/>
      <c r="Z13" s="145"/>
      <c r="AA13" s="79"/>
    </row>
    <row r="14" spans="2:27" ht="21.75" customHeight="1" x14ac:dyDescent="0.15">
      <c r="B14" s="339"/>
      <c r="C14" s="145"/>
      <c r="D14" s="148"/>
      <c r="E14" s="148"/>
      <c r="F14" s="145"/>
      <c r="G14" s="145"/>
      <c r="H14" s="145"/>
      <c r="I14" s="145"/>
      <c r="J14" s="145"/>
      <c r="K14" s="145"/>
      <c r="L14" s="145"/>
      <c r="M14" s="145"/>
      <c r="N14" s="145"/>
      <c r="O14" s="145"/>
      <c r="P14" s="145"/>
      <c r="Q14" s="145"/>
      <c r="R14" s="145"/>
      <c r="S14" s="145"/>
      <c r="T14" s="149"/>
      <c r="U14" s="149"/>
      <c r="V14" s="150"/>
      <c r="W14" s="150"/>
      <c r="X14" s="150"/>
      <c r="Y14" s="150"/>
      <c r="Z14" s="151"/>
      <c r="AA14" s="79"/>
    </row>
    <row r="15" spans="2:27" ht="21.75" customHeight="1" x14ac:dyDescent="0.15">
      <c r="B15" s="339"/>
      <c r="C15" s="145"/>
      <c r="D15" s="148"/>
      <c r="E15" s="148"/>
      <c r="F15" s="145"/>
      <c r="G15" s="145"/>
      <c r="H15" s="145"/>
      <c r="I15" s="145"/>
      <c r="J15" s="145"/>
      <c r="K15" s="145"/>
      <c r="L15" s="145"/>
      <c r="M15" s="145"/>
      <c r="N15" s="145"/>
      <c r="O15" s="145"/>
      <c r="P15" s="145"/>
      <c r="Q15" s="145"/>
      <c r="R15" s="145"/>
      <c r="S15" s="145"/>
      <c r="T15" s="149"/>
      <c r="U15" s="149"/>
      <c r="V15" s="145"/>
      <c r="W15" s="145"/>
      <c r="X15" s="152"/>
      <c r="Y15" s="152"/>
      <c r="Z15" s="151"/>
    </row>
    <row r="16" spans="2:27" ht="21.75" customHeight="1" x14ac:dyDescent="0.15">
      <c r="B16" s="339"/>
      <c r="C16" s="145"/>
      <c r="D16" s="148"/>
      <c r="E16" s="148"/>
      <c r="F16" s="145"/>
      <c r="G16" s="145"/>
      <c r="H16" s="145"/>
      <c r="I16" s="145"/>
      <c r="J16" s="145"/>
      <c r="K16" s="145"/>
      <c r="L16" s="145"/>
      <c r="M16" s="145"/>
      <c r="N16" s="145"/>
      <c r="O16" s="145"/>
      <c r="P16" s="145"/>
      <c r="Q16" s="145"/>
      <c r="R16" s="145"/>
      <c r="S16" s="145"/>
      <c r="T16" s="153"/>
      <c r="U16" s="153"/>
      <c r="V16" s="153"/>
      <c r="W16" s="153"/>
      <c r="X16" s="153"/>
      <c r="Y16" s="153"/>
      <c r="Z16" s="151"/>
    </row>
    <row r="17" spans="2:26" ht="21.75" customHeight="1" x14ac:dyDescent="0.15">
      <c r="B17" s="339"/>
      <c r="C17" s="145"/>
      <c r="D17" s="148"/>
      <c r="E17" s="148"/>
      <c r="F17" s="145"/>
      <c r="G17" s="145"/>
      <c r="H17" s="145"/>
      <c r="I17" s="145"/>
      <c r="J17" s="145"/>
      <c r="K17" s="145"/>
      <c r="L17" s="145"/>
      <c r="M17" s="145"/>
      <c r="N17" s="145"/>
      <c r="O17" s="145"/>
      <c r="P17" s="145"/>
      <c r="Q17" s="145"/>
      <c r="R17" s="145"/>
      <c r="S17" s="145"/>
      <c r="T17" s="145"/>
      <c r="U17" s="145"/>
      <c r="V17" s="149"/>
      <c r="W17" s="149"/>
      <c r="X17" s="149"/>
      <c r="Y17" s="149"/>
      <c r="Z17" s="151"/>
    </row>
    <row r="18" spans="2:26" ht="21.75" customHeight="1" x14ac:dyDescent="0.15">
      <c r="B18" s="339"/>
      <c r="C18" s="145"/>
      <c r="D18" s="148"/>
      <c r="E18" s="221"/>
      <c r="F18" s="222"/>
      <c r="G18" s="145"/>
      <c r="H18" s="145"/>
      <c r="I18" s="145"/>
      <c r="J18" s="145"/>
      <c r="K18" s="145"/>
      <c r="L18" s="145"/>
      <c r="M18" s="145"/>
      <c r="N18" s="145"/>
      <c r="O18" s="145"/>
      <c r="P18" s="145"/>
      <c r="Q18" s="145"/>
      <c r="R18" s="145"/>
      <c r="S18" s="145"/>
      <c r="T18" s="145"/>
      <c r="U18" s="145"/>
      <c r="V18" s="145"/>
      <c r="W18" s="145"/>
      <c r="X18" s="152"/>
      <c r="Y18" s="152"/>
      <c r="Z18" s="151"/>
    </row>
    <row r="19" spans="2:26" ht="21.75" customHeight="1" x14ac:dyDescent="0.15">
      <c r="B19" s="339"/>
      <c r="C19" s="145"/>
      <c r="D19" s="148"/>
      <c r="E19" s="148"/>
      <c r="F19" s="145"/>
      <c r="G19" s="145"/>
      <c r="H19" s="145"/>
      <c r="I19" s="145"/>
      <c r="J19" s="145"/>
      <c r="K19" s="145"/>
      <c r="L19" s="145"/>
      <c r="M19" s="145"/>
      <c r="N19" s="145"/>
      <c r="O19" s="145"/>
      <c r="P19" s="145"/>
      <c r="Q19" s="145"/>
      <c r="R19" s="145"/>
      <c r="S19" s="145"/>
      <c r="T19" s="145"/>
      <c r="U19" s="145"/>
      <c r="V19" s="145"/>
      <c r="W19" s="145"/>
      <c r="X19" s="152"/>
      <c r="Y19" s="152"/>
      <c r="Z19" s="151"/>
    </row>
    <row r="20" spans="2:26" ht="21.75" customHeight="1" x14ac:dyDescent="0.15">
      <c r="B20" s="339"/>
      <c r="C20" s="153"/>
      <c r="D20" s="153"/>
      <c r="E20" s="153"/>
      <c r="F20" s="153"/>
      <c r="G20" s="153"/>
      <c r="H20" s="153"/>
      <c r="I20" s="153"/>
      <c r="J20" s="153"/>
      <c r="K20" s="153"/>
      <c r="L20" s="153"/>
      <c r="M20" s="153"/>
      <c r="N20" s="153"/>
      <c r="O20" s="153"/>
      <c r="P20" s="153"/>
      <c r="Q20" s="153"/>
      <c r="R20" s="153"/>
      <c r="S20" s="153"/>
      <c r="T20" s="153"/>
      <c r="U20" s="153"/>
      <c r="V20" s="153"/>
      <c r="W20" s="153"/>
      <c r="X20" s="153"/>
      <c r="Y20" s="153"/>
      <c r="Z20" s="154"/>
    </row>
    <row r="21" spans="2:26" ht="21.75" customHeight="1" x14ac:dyDescent="0.15">
      <c r="B21" s="339"/>
      <c r="C21" s="149"/>
      <c r="D21" s="149"/>
      <c r="E21" s="149"/>
      <c r="F21" s="149"/>
      <c r="G21" s="149"/>
      <c r="H21" s="155"/>
      <c r="I21" s="149"/>
      <c r="J21" s="149"/>
      <c r="K21" s="149"/>
      <c r="L21" s="149"/>
      <c r="M21" s="155"/>
      <c r="N21" s="155"/>
      <c r="O21" s="155"/>
      <c r="P21" s="149"/>
      <c r="Q21" s="155"/>
      <c r="R21" s="149"/>
      <c r="S21" s="149"/>
      <c r="T21" s="149"/>
      <c r="U21" s="149"/>
      <c r="V21" s="149"/>
      <c r="W21" s="149"/>
      <c r="X21" s="149"/>
      <c r="Y21" s="149"/>
      <c r="Z21" s="156"/>
    </row>
    <row r="22" spans="2:26" ht="21.75" customHeight="1" x14ac:dyDescent="0.15">
      <c r="B22" s="339"/>
      <c r="C22" s="149"/>
      <c r="D22" s="149"/>
      <c r="E22" s="149"/>
      <c r="F22" s="149"/>
      <c r="G22" s="149"/>
      <c r="H22" s="155"/>
      <c r="I22" s="149"/>
      <c r="J22" s="149"/>
      <c r="K22" s="149"/>
      <c r="L22" s="149"/>
      <c r="M22" s="155"/>
      <c r="N22" s="155"/>
      <c r="O22" s="155"/>
      <c r="P22" s="149"/>
      <c r="Q22" s="155"/>
      <c r="R22" s="149"/>
      <c r="S22" s="149"/>
      <c r="T22" s="149"/>
      <c r="U22" s="149"/>
      <c r="V22" s="149"/>
      <c r="W22" s="149"/>
      <c r="X22" s="149"/>
      <c r="Y22" s="149"/>
      <c r="Z22" s="156"/>
    </row>
    <row r="23" spans="2:26" ht="21.75" customHeight="1" x14ac:dyDescent="0.15">
      <c r="B23" s="339"/>
      <c r="C23" s="155"/>
      <c r="D23" s="149"/>
      <c r="E23" s="149"/>
      <c r="F23" s="155"/>
      <c r="G23" s="155"/>
      <c r="H23" s="149"/>
      <c r="I23" s="149"/>
      <c r="J23" s="149"/>
      <c r="K23" s="149"/>
      <c r="L23" s="149"/>
      <c r="M23" s="155"/>
      <c r="N23" s="155"/>
      <c r="O23" s="155"/>
      <c r="P23" s="149"/>
      <c r="Q23" s="155"/>
      <c r="R23" s="149"/>
      <c r="S23" s="149"/>
      <c r="T23" s="149"/>
      <c r="U23" s="149"/>
      <c r="V23" s="149"/>
      <c r="W23" s="149"/>
      <c r="X23" s="149"/>
      <c r="Y23" s="149"/>
      <c r="Z23" s="156"/>
    </row>
    <row r="24" spans="2:26" ht="21.75" customHeight="1" x14ac:dyDescent="0.15">
      <c r="B24" s="339"/>
      <c r="C24" s="155"/>
      <c r="D24" s="149"/>
      <c r="E24" s="149"/>
      <c r="F24" s="155"/>
      <c r="G24" s="155"/>
      <c r="H24" s="149"/>
      <c r="I24" s="149"/>
      <c r="J24" s="149"/>
      <c r="K24" s="149"/>
      <c r="L24" s="149"/>
      <c r="M24" s="155"/>
      <c r="N24" s="155"/>
      <c r="O24" s="155"/>
      <c r="P24" s="149"/>
      <c r="Q24" s="155"/>
      <c r="R24" s="149"/>
      <c r="S24" s="149"/>
      <c r="T24" s="149"/>
      <c r="U24" s="149"/>
      <c r="V24" s="149"/>
      <c r="W24" s="149"/>
      <c r="X24" s="149"/>
      <c r="Y24" s="149"/>
      <c r="Z24" s="156"/>
    </row>
    <row r="25" spans="2:26" ht="21.75" customHeight="1" x14ac:dyDescent="0.15">
      <c r="B25" s="339"/>
      <c r="C25" s="155"/>
      <c r="D25" s="149"/>
      <c r="E25" s="149"/>
      <c r="F25" s="155"/>
      <c r="G25" s="155"/>
      <c r="H25" s="149"/>
      <c r="I25" s="149"/>
      <c r="J25" s="149"/>
      <c r="K25" s="149"/>
      <c r="L25" s="149"/>
      <c r="M25" s="155"/>
      <c r="N25" s="155"/>
      <c r="O25" s="155"/>
      <c r="P25" s="149"/>
      <c r="Q25" s="155"/>
      <c r="R25" s="149"/>
      <c r="S25" s="149"/>
      <c r="T25" s="149"/>
      <c r="U25" s="149"/>
      <c r="V25" s="149"/>
      <c r="W25" s="149"/>
      <c r="X25" s="149"/>
      <c r="Y25" s="149"/>
      <c r="Z25" s="156"/>
    </row>
    <row r="26" spans="2:26" ht="21.75" customHeight="1" x14ac:dyDescent="0.15">
      <c r="B26" s="339"/>
      <c r="C26" s="155"/>
      <c r="D26" s="149"/>
      <c r="E26" s="149"/>
      <c r="F26" s="155"/>
      <c r="G26" s="155"/>
      <c r="H26" s="149"/>
      <c r="I26" s="149"/>
      <c r="J26" s="149"/>
      <c r="K26" s="149"/>
      <c r="L26" s="149"/>
      <c r="M26" s="155"/>
      <c r="N26" s="155"/>
      <c r="O26" s="155"/>
      <c r="P26" s="149"/>
      <c r="Q26" s="155"/>
      <c r="R26" s="149"/>
      <c r="S26" s="149"/>
      <c r="T26" s="149"/>
      <c r="U26" s="149"/>
      <c r="V26" s="149"/>
      <c r="W26" s="149"/>
      <c r="X26" s="149"/>
      <c r="Y26" s="149"/>
      <c r="Z26" s="156"/>
    </row>
    <row r="27" spans="2:26" ht="21.75" customHeight="1" x14ac:dyDescent="0.15">
      <c r="B27" s="339"/>
      <c r="C27" s="155"/>
      <c r="D27" s="149"/>
      <c r="E27" s="149"/>
      <c r="F27" s="155"/>
      <c r="G27" s="155"/>
      <c r="H27" s="149"/>
      <c r="I27" s="149"/>
      <c r="J27" s="149"/>
      <c r="K27" s="149"/>
      <c r="L27" s="149"/>
      <c r="M27" s="155"/>
      <c r="N27" s="155"/>
      <c r="O27" s="155"/>
      <c r="P27" s="149"/>
      <c r="Q27" s="155"/>
      <c r="R27" s="149"/>
      <c r="S27" s="149"/>
      <c r="T27" s="149"/>
      <c r="U27" s="149"/>
      <c r="V27" s="149"/>
      <c r="W27" s="149"/>
      <c r="X27" s="149"/>
      <c r="Y27" s="149"/>
      <c r="Z27" s="156"/>
    </row>
    <row r="28" spans="2:26" ht="21.75" customHeight="1" x14ac:dyDescent="0.15">
      <c r="B28" s="339"/>
      <c r="C28" s="155"/>
      <c r="D28" s="149"/>
      <c r="E28" s="149"/>
      <c r="F28" s="157"/>
      <c r="G28" s="158"/>
      <c r="H28" s="158"/>
      <c r="I28" s="158"/>
      <c r="J28" s="158"/>
      <c r="K28" s="158"/>
      <c r="L28" s="149"/>
      <c r="M28" s="155"/>
      <c r="N28" s="155"/>
      <c r="O28" s="155"/>
      <c r="P28" s="149"/>
      <c r="Q28" s="158"/>
      <c r="R28" s="150"/>
      <c r="S28" s="150"/>
      <c r="T28" s="150"/>
      <c r="U28" s="150"/>
      <c r="V28" s="150"/>
      <c r="W28" s="150"/>
      <c r="X28" s="150"/>
      <c r="Y28" s="150"/>
      <c r="Z28" s="159"/>
    </row>
    <row r="29" spans="2:26" ht="47.25" customHeight="1" x14ac:dyDescent="0.15">
      <c r="B29" s="390"/>
      <c r="C29" s="160"/>
      <c r="D29" s="160"/>
      <c r="E29" s="161"/>
      <c r="F29" s="162"/>
      <c r="G29" s="160"/>
      <c r="H29" s="160"/>
      <c r="I29" s="160"/>
      <c r="J29" s="599" t="s">
        <v>240</v>
      </c>
      <c r="K29" s="599"/>
      <c r="L29" s="599"/>
      <c r="M29" s="599"/>
      <c r="N29" s="599"/>
      <c r="O29" s="599"/>
      <c r="P29" s="599"/>
      <c r="Q29" s="599" t="s">
        <v>241</v>
      </c>
      <c r="R29" s="599"/>
      <c r="S29" s="599"/>
      <c r="T29" s="599"/>
      <c r="U29" s="599"/>
      <c r="V29" s="599"/>
      <c r="W29" s="599"/>
      <c r="X29" s="599"/>
      <c r="Y29" s="599"/>
      <c r="Z29" s="163"/>
    </row>
    <row r="30" spans="2:26" ht="15" customHeight="1" x14ac:dyDescent="0.15">
      <c r="C30" s="215"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2"/>
  <dataValidations count="2">
    <dataValidation allowBlank="1" showInputMessage="1" showErrorMessage="1" prompt="経度を小数点以下５桁まで入力する。" sqref="X6:Z6 X4:Z4" xr:uid="{00000000-0002-0000-0C00-000000000000}"/>
    <dataValidation allowBlank="1" showInputMessage="1" showErrorMessage="1" prompt="緯度を小数点以下５桁まで入力する。" sqref="X5:Z5 X3:Z3" xr:uid="{00000000-0002-0000-0C00-000001000000}"/>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2000000}">
          <x14:formula1>
            <xm:f>'(参考)リスト'!$G$16:$G$19</xm:f>
          </x14:formula1>
          <xm:sqref>D7:E11</xm:sqref>
        </x14:dataValidation>
        <x14:dataValidation type="list" allowBlank="1" showInputMessage="1" showErrorMessage="1" xr:uid="{00000000-0002-0000-0C00-000003000000}">
          <x14:formula1>
            <xm:f>'(参考)リスト'!$E$6:$E$10</xm:f>
          </x14:formula1>
          <xm:sqref>U6</xm:sqref>
        </x14:dataValidation>
        <x14:dataValidation type="list" allowBlank="1" showInputMessage="1" showErrorMessage="1" xr:uid="{00000000-0002-0000-0C00-000004000000}">
          <x14:formula1>
            <xm:f>'(参考)リスト'!$F$6:$F$7</xm:f>
          </x14:formula1>
          <xm:sqref>U5</xm:sqref>
        </x14:dataValidation>
        <x14:dataValidation type="list" allowBlank="1" showInputMessage="1" showErrorMessage="1" xr:uid="{00000000-0002-0000-0C00-000005000000}">
          <x14:formula1>
            <xm:f>'(参考)リスト'!$D$6:$D$7</xm:f>
          </x14:formula1>
          <xm:sqref>R5:R6</xm:sqref>
        </x14:dataValidation>
        <x14:dataValidation type="list" allowBlank="1" showInputMessage="1" showErrorMessage="1" xr:uid="{00000000-0002-0000-0C00-000006000000}">
          <x14:formula1>
            <xm:f>'(参考)リスト'!$C$6:$C$11</xm:f>
          </x14:formula1>
          <xm:sqref>I5:K5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AA37"/>
  <sheetViews>
    <sheetView showGridLines="0" view="pageBreakPreview" zoomScaleNormal="70" zoomScaleSheetLayoutView="100" workbookViewId="0">
      <selection activeCell="X5" sqref="X5:Z6"/>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0" t="s">
        <v>211</v>
      </c>
      <c r="C2" s="135"/>
      <c r="D2" s="135"/>
      <c r="E2" s="135"/>
      <c r="F2" s="135"/>
      <c r="G2" s="135"/>
      <c r="H2" s="135"/>
      <c r="I2" s="135"/>
      <c r="J2" s="135"/>
      <c r="K2" s="135"/>
      <c r="L2" s="135"/>
      <c r="M2" s="137"/>
      <c r="N2" s="342" t="s">
        <v>212</v>
      </c>
      <c r="O2" s="342"/>
      <c r="P2" s="564">
        <v>45917</v>
      </c>
      <c r="Q2" s="565"/>
      <c r="R2" s="566"/>
      <c r="S2" s="342" t="s">
        <v>213</v>
      </c>
      <c r="T2" s="342"/>
      <c r="U2" s="342"/>
      <c r="V2" s="567" t="s">
        <v>1031</v>
      </c>
      <c r="W2" s="567"/>
      <c r="X2" s="567"/>
      <c r="Y2" s="567"/>
      <c r="Z2" s="567"/>
    </row>
    <row r="3" spans="2:27" ht="20.100000000000001" customHeight="1" x14ac:dyDescent="0.15">
      <c r="B3" s="188" t="s">
        <v>60</v>
      </c>
      <c r="C3" s="343" t="s">
        <v>684</v>
      </c>
      <c r="D3" s="344"/>
      <c r="E3" s="344"/>
      <c r="F3" s="345"/>
      <c r="G3" s="340" t="s">
        <v>214</v>
      </c>
      <c r="H3" s="343" t="s">
        <v>686</v>
      </c>
      <c r="I3" s="344"/>
      <c r="J3" s="345"/>
      <c r="K3" s="340" t="s">
        <v>215</v>
      </c>
      <c r="L3" s="568" t="s">
        <v>687</v>
      </c>
      <c r="M3" s="568"/>
      <c r="N3" s="568"/>
      <c r="O3" s="568"/>
      <c r="P3" s="568"/>
      <c r="Q3" s="318" t="s">
        <v>216</v>
      </c>
      <c r="R3" s="320"/>
      <c r="S3" s="336" t="s">
        <v>683</v>
      </c>
      <c r="T3" s="331"/>
      <c r="U3" s="337"/>
      <c r="V3" s="570" t="s">
        <v>217</v>
      </c>
      <c r="W3" s="138" t="s">
        <v>218</v>
      </c>
      <c r="X3" s="572" t="s">
        <v>1029</v>
      </c>
      <c r="Y3" s="573"/>
      <c r="Z3" s="574"/>
    </row>
    <row r="4" spans="2:27" ht="20.100000000000001" customHeight="1" x14ac:dyDescent="0.15">
      <c r="B4" s="185" t="s">
        <v>64</v>
      </c>
      <c r="C4" s="346" t="s">
        <v>685</v>
      </c>
      <c r="D4" s="347"/>
      <c r="E4" s="347"/>
      <c r="F4" s="348"/>
      <c r="G4" s="335"/>
      <c r="H4" s="346"/>
      <c r="I4" s="347"/>
      <c r="J4" s="348"/>
      <c r="K4" s="335"/>
      <c r="L4" s="569"/>
      <c r="M4" s="569"/>
      <c r="N4" s="569"/>
      <c r="O4" s="569"/>
      <c r="P4" s="569"/>
      <c r="Q4" s="321"/>
      <c r="R4" s="323"/>
      <c r="S4" s="346" t="s">
        <v>872</v>
      </c>
      <c r="T4" s="347"/>
      <c r="U4" s="348"/>
      <c r="V4" s="571"/>
      <c r="W4" s="197" t="s">
        <v>219</v>
      </c>
      <c r="X4" s="575" t="s">
        <v>1030</v>
      </c>
      <c r="Y4" s="576"/>
      <c r="Z4" s="577"/>
    </row>
    <row r="5" spans="2:27" ht="20.100000000000001" customHeight="1" x14ac:dyDescent="0.15">
      <c r="B5" s="578" t="s">
        <v>66</v>
      </c>
      <c r="C5" s="192" t="s">
        <v>67</v>
      </c>
      <c r="D5" s="336" t="s">
        <v>688</v>
      </c>
      <c r="E5" s="331"/>
      <c r="F5" s="331"/>
      <c r="G5" s="306" t="s">
        <v>220</v>
      </c>
      <c r="H5" s="307"/>
      <c r="I5" s="336" t="s">
        <v>689</v>
      </c>
      <c r="J5" s="331"/>
      <c r="K5" s="337"/>
      <c r="L5" s="342" t="s">
        <v>70</v>
      </c>
      <c r="M5" s="342"/>
      <c r="N5" s="186" t="s">
        <v>71</v>
      </c>
      <c r="O5" s="139">
        <v>448</v>
      </c>
      <c r="P5" s="187" t="s">
        <v>72</v>
      </c>
      <c r="Q5" s="585" t="s">
        <v>221</v>
      </c>
      <c r="R5" s="580" t="s">
        <v>581</v>
      </c>
      <c r="S5" s="340" t="s">
        <v>222</v>
      </c>
      <c r="T5" s="340"/>
      <c r="U5" s="140" t="s">
        <v>690</v>
      </c>
      <c r="V5" s="318" t="s">
        <v>223</v>
      </c>
      <c r="W5" s="138" t="s">
        <v>218</v>
      </c>
      <c r="X5" s="575">
        <v>34.246499999999997</v>
      </c>
      <c r="Y5" s="576"/>
      <c r="Z5" s="577"/>
    </row>
    <row r="6" spans="2:27" ht="20.100000000000001" customHeight="1" x14ac:dyDescent="0.15">
      <c r="B6" s="579"/>
      <c r="C6" s="192" t="s">
        <v>73</v>
      </c>
      <c r="D6" s="336" t="s">
        <v>688</v>
      </c>
      <c r="E6" s="331"/>
      <c r="F6" s="331"/>
      <c r="G6" s="342" t="s">
        <v>224</v>
      </c>
      <c r="H6" s="342"/>
      <c r="I6" s="582">
        <v>37681</v>
      </c>
      <c r="J6" s="583"/>
      <c r="K6" s="584"/>
      <c r="L6" s="342" t="s">
        <v>225</v>
      </c>
      <c r="M6" s="342"/>
      <c r="N6" s="186" t="s">
        <v>71</v>
      </c>
      <c r="O6" s="183">
        <v>11.2</v>
      </c>
      <c r="P6" s="187" t="s">
        <v>72</v>
      </c>
      <c r="Q6" s="323"/>
      <c r="R6" s="581"/>
      <c r="S6" s="342" t="s">
        <v>226</v>
      </c>
      <c r="T6" s="342"/>
      <c r="U6" s="141" t="s">
        <v>691</v>
      </c>
      <c r="V6" s="321"/>
      <c r="W6" s="138" t="s">
        <v>219</v>
      </c>
      <c r="X6" s="575">
        <v>130.91313</v>
      </c>
      <c r="Y6" s="576"/>
      <c r="Z6" s="577"/>
    </row>
    <row r="7" spans="2:27" ht="7.5" customHeight="1" x14ac:dyDescent="0.15">
      <c r="B7" s="607" t="s">
        <v>227</v>
      </c>
      <c r="C7" s="607"/>
      <c r="D7" s="608" t="s">
        <v>880</v>
      </c>
      <c r="E7" s="608"/>
      <c r="F7" s="142"/>
      <c r="G7" s="142"/>
      <c r="H7" s="142"/>
      <c r="I7" s="142"/>
      <c r="J7" s="142"/>
      <c r="K7" s="220"/>
      <c r="L7" s="220"/>
      <c r="M7" s="142"/>
      <c r="N7" s="142"/>
      <c r="O7" s="142"/>
      <c r="P7" s="142"/>
      <c r="Q7" s="142"/>
      <c r="R7" s="142"/>
      <c r="S7" s="142"/>
      <c r="T7" s="142"/>
      <c r="U7" s="142"/>
      <c r="V7" s="142"/>
      <c r="W7" s="142"/>
      <c r="X7" s="143"/>
      <c r="Y7" s="143"/>
      <c r="Z7" s="144"/>
    </row>
    <row r="8" spans="2:27" ht="21.75" customHeight="1" x14ac:dyDescent="0.15">
      <c r="B8" s="607"/>
      <c r="C8" s="607"/>
      <c r="D8" s="608"/>
      <c r="E8" s="608"/>
      <c r="F8" s="145"/>
      <c r="G8" s="609" t="s">
        <v>228</v>
      </c>
      <c r="H8" s="585"/>
      <c r="I8" s="614" t="s">
        <v>229</v>
      </c>
      <c r="J8" s="146" t="s">
        <v>230</v>
      </c>
      <c r="K8" s="147" t="s">
        <v>231</v>
      </c>
      <c r="L8" s="596">
        <v>95</v>
      </c>
      <c r="M8" s="597"/>
      <c r="N8" s="192" t="s">
        <v>232</v>
      </c>
      <c r="O8" s="598">
        <v>0</v>
      </c>
      <c r="P8" s="598"/>
      <c r="Q8" s="192" t="s">
        <v>233</v>
      </c>
      <c r="R8" s="596">
        <v>0</v>
      </c>
      <c r="S8" s="597"/>
      <c r="T8" s="609" t="s">
        <v>234</v>
      </c>
      <c r="U8" s="585"/>
      <c r="V8" s="609" t="s">
        <v>235</v>
      </c>
      <c r="W8" s="585"/>
      <c r="X8" s="586">
        <v>87</v>
      </c>
      <c r="Y8" s="587"/>
      <c r="Z8" s="145"/>
      <c r="AA8" s="79"/>
    </row>
    <row r="9" spans="2:27" ht="10.9" customHeight="1" x14ac:dyDescent="0.15">
      <c r="B9" s="607"/>
      <c r="C9" s="607"/>
      <c r="D9" s="608"/>
      <c r="E9" s="608"/>
      <c r="F9" s="145"/>
      <c r="G9" s="610"/>
      <c r="H9" s="611"/>
      <c r="I9" s="615"/>
      <c r="J9" s="590" t="s">
        <v>236</v>
      </c>
      <c r="K9" s="592" t="s">
        <v>231</v>
      </c>
      <c r="L9" s="586">
        <v>0</v>
      </c>
      <c r="M9" s="587"/>
      <c r="N9" s="590" t="s">
        <v>232</v>
      </c>
      <c r="O9" s="586">
        <v>0</v>
      </c>
      <c r="P9" s="587"/>
      <c r="Q9" s="590" t="s">
        <v>233</v>
      </c>
      <c r="R9" s="586">
        <v>0</v>
      </c>
      <c r="S9" s="587"/>
      <c r="T9" s="610"/>
      <c r="U9" s="611"/>
      <c r="V9" s="612"/>
      <c r="W9" s="613"/>
      <c r="X9" s="588"/>
      <c r="Y9" s="589"/>
      <c r="Z9" s="145">
        <v>10</v>
      </c>
      <c r="AA9" s="79"/>
    </row>
    <row r="10" spans="2:27" ht="10.9" customHeight="1" x14ac:dyDescent="0.15">
      <c r="B10" s="607"/>
      <c r="C10" s="607"/>
      <c r="D10" s="608"/>
      <c r="E10" s="608"/>
      <c r="F10" s="145"/>
      <c r="G10" s="610"/>
      <c r="H10" s="611"/>
      <c r="I10" s="615"/>
      <c r="J10" s="591"/>
      <c r="K10" s="593"/>
      <c r="L10" s="594"/>
      <c r="M10" s="595"/>
      <c r="N10" s="591"/>
      <c r="O10" s="594"/>
      <c r="P10" s="595"/>
      <c r="Q10" s="591"/>
      <c r="R10" s="594"/>
      <c r="S10" s="595"/>
      <c r="T10" s="610"/>
      <c r="U10" s="611"/>
      <c r="V10" s="600" t="s">
        <v>237</v>
      </c>
      <c r="W10" s="601"/>
      <c r="X10" s="586">
        <v>25</v>
      </c>
      <c r="Y10" s="587"/>
      <c r="Z10" s="145"/>
      <c r="AA10" s="79"/>
    </row>
    <row r="11" spans="2:27" ht="21.75" customHeight="1" x14ac:dyDescent="0.15">
      <c r="B11" s="607"/>
      <c r="C11" s="607"/>
      <c r="D11" s="608"/>
      <c r="E11" s="608"/>
      <c r="F11" s="145"/>
      <c r="G11" s="612"/>
      <c r="H11" s="613"/>
      <c r="I11" s="616"/>
      <c r="J11" s="192" t="s">
        <v>238</v>
      </c>
      <c r="K11" s="147" t="s">
        <v>231</v>
      </c>
      <c r="L11" s="604">
        <v>0</v>
      </c>
      <c r="M11" s="605"/>
      <c r="N11" s="192" t="s">
        <v>232</v>
      </c>
      <c r="O11" s="606">
        <v>0</v>
      </c>
      <c r="P11" s="606"/>
      <c r="Q11" s="192" t="s">
        <v>233</v>
      </c>
      <c r="R11" s="604">
        <v>0</v>
      </c>
      <c r="S11" s="605"/>
      <c r="T11" s="612"/>
      <c r="U11" s="613"/>
      <c r="V11" s="602"/>
      <c r="W11" s="603"/>
      <c r="X11" s="594"/>
      <c r="Y11" s="595"/>
      <c r="Z11" s="145"/>
      <c r="AA11" s="79"/>
    </row>
    <row r="12" spans="2:27" ht="21.75" customHeight="1" x14ac:dyDescent="0.15">
      <c r="B12" s="338" t="s">
        <v>239</v>
      </c>
      <c r="C12" s="145"/>
      <c r="D12" s="148"/>
      <c r="E12" s="148"/>
      <c r="F12" s="145"/>
      <c r="G12" s="145"/>
      <c r="H12" s="145"/>
      <c r="I12" s="145"/>
      <c r="J12" s="145"/>
      <c r="K12" s="145"/>
      <c r="L12" s="145"/>
      <c r="M12" s="145"/>
      <c r="N12" s="145"/>
      <c r="O12" s="145"/>
      <c r="P12" s="145"/>
      <c r="Q12" s="145"/>
      <c r="R12" s="145"/>
      <c r="S12" s="145"/>
      <c r="T12" s="145"/>
      <c r="U12" s="145"/>
      <c r="V12" s="145"/>
      <c r="W12" s="145"/>
      <c r="X12" s="145"/>
      <c r="Y12" s="145"/>
      <c r="Z12" s="145"/>
      <c r="AA12" s="79"/>
    </row>
    <row r="13" spans="2:27" ht="21.75" customHeight="1" x14ac:dyDescent="0.15">
      <c r="B13" s="339"/>
      <c r="C13" s="145"/>
      <c r="D13" s="148"/>
      <c r="E13" s="148"/>
      <c r="F13" s="145"/>
      <c r="G13" s="145"/>
      <c r="H13" s="145"/>
      <c r="I13" s="145"/>
      <c r="J13" s="145"/>
      <c r="K13" s="145"/>
      <c r="L13" s="145"/>
      <c r="M13" s="145"/>
      <c r="N13" s="145"/>
      <c r="O13" s="145"/>
      <c r="P13" s="145"/>
      <c r="Q13" s="145"/>
      <c r="R13" s="145"/>
      <c r="S13" s="145"/>
      <c r="T13" s="145"/>
      <c r="U13" s="145"/>
      <c r="V13" s="149"/>
      <c r="W13" s="149"/>
      <c r="X13" s="149"/>
      <c r="Y13" s="149"/>
      <c r="Z13" s="145"/>
      <c r="AA13" s="79"/>
    </row>
    <row r="14" spans="2:27" ht="21.75" customHeight="1" x14ac:dyDescent="0.15">
      <c r="B14" s="339"/>
      <c r="C14" s="145"/>
      <c r="D14" s="148"/>
      <c r="E14" s="148"/>
      <c r="F14" s="145"/>
      <c r="G14" s="145"/>
      <c r="H14" s="145"/>
      <c r="I14" s="145"/>
      <c r="J14" s="145"/>
      <c r="K14" s="145"/>
      <c r="L14" s="145"/>
      <c r="M14" s="145"/>
      <c r="N14" s="145"/>
      <c r="O14" s="145"/>
      <c r="P14" s="145"/>
      <c r="Q14" s="145"/>
      <c r="R14" s="145"/>
      <c r="S14" s="145"/>
      <c r="T14" s="149"/>
      <c r="U14" s="149"/>
      <c r="V14" s="150"/>
      <c r="W14" s="150"/>
      <c r="X14" s="150"/>
      <c r="Y14" s="150"/>
      <c r="Z14" s="151"/>
      <c r="AA14" s="79"/>
    </row>
    <row r="15" spans="2:27" ht="21.75" customHeight="1" x14ac:dyDescent="0.15">
      <c r="B15" s="339"/>
      <c r="C15" s="145"/>
      <c r="D15" s="148"/>
      <c r="E15" s="148"/>
      <c r="F15" s="145"/>
      <c r="G15" s="145"/>
      <c r="H15" s="145"/>
      <c r="I15" s="145"/>
      <c r="J15" s="145"/>
      <c r="K15" s="145"/>
      <c r="L15" s="145"/>
      <c r="M15" s="145"/>
      <c r="N15" s="145"/>
      <c r="O15" s="145"/>
      <c r="P15" s="145"/>
      <c r="Q15" s="145"/>
      <c r="R15" s="145"/>
      <c r="S15" s="145"/>
      <c r="T15" s="149"/>
      <c r="U15" s="149"/>
      <c r="V15" s="145"/>
      <c r="W15" s="145"/>
      <c r="X15" s="152"/>
      <c r="Y15" s="152"/>
      <c r="Z15" s="151"/>
    </row>
    <row r="16" spans="2:27" ht="21.75" customHeight="1" x14ac:dyDescent="0.15">
      <c r="B16" s="339"/>
      <c r="C16" s="145"/>
      <c r="D16" s="148"/>
      <c r="E16" s="148"/>
      <c r="F16" s="145"/>
      <c r="G16" s="145"/>
      <c r="H16" s="145"/>
      <c r="I16" s="145"/>
      <c r="J16" s="145"/>
      <c r="K16" s="145"/>
      <c r="L16" s="145"/>
      <c r="M16" s="145"/>
      <c r="N16" s="145"/>
      <c r="O16" s="145"/>
      <c r="P16" s="145"/>
      <c r="Q16" s="145"/>
      <c r="R16" s="145"/>
      <c r="S16" s="145"/>
      <c r="T16" s="153"/>
      <c r="U16" s="153"/>
      <c r="V16" s="153"/>
      <c r="W16" s="153"/>
      <c r="X16" s="153"/>
      <c r="Y16" s="153"/>
      <c r="Z16" s="151"/>
    </row>
    <row r="17" spans="2:26" ht="21.75" customHeight="1" x14ac:dyDescent="0.15">
      <c r="B17" s="339"/>
      <c r="C17" s="145"/>
      <c r="D17" s="148"/>
      <c r="E17" s="148"/>
      <c r="F17" s="145"/>
      <c r="G17" s="145"/>
      <c r="H17" s="145"/>
      <c r="I17" s="145"/>
      <c r="J17" s="145"/>
      <c r="K17" s="145"/>
      <c r="L17" s="145"/>
      <c r="M17" s="145"/>
      <c r="N17" s="145"/>
      <c r="O17" s="145"/>
      <c r="P17" s="145"/>
      <c r="Q17" s="145"/>
      <c r="R17" s="145"/>
      <c r="S17" s="145"/>
      <c r="T17" s="145"/>
      <c r="U17" s="145"/>
      <c r="V17" s="149"/>
      <c r="W17" s="149"/>
      <c r="X17" s="149"/>
      <c r="Y17" s="149"/>
      <c r="Z17" s="151"/>
    </row>
    <row r="18" spans="2:26" ht="21.75" customHeight="1" x14ac:dyDescent="0.15">
      <c r="B18" s="339"/>
      <c r="C18" s="145"/>
      <c r="D18" s="148"/>
      <c r="E18" s="221"/>
      <c r="F18" s="222"/>
      <c r="G18" s="145"/>
      <c r="H18" s="145"/>
      <c r="I18" s="145"/>
      <c r="J18" s="145"/>
      <c r="K18" s="145"/>
      <c r="L18" s="145"/>
      <c r="M18" s="145"/>
      <c r="N18" s="145"/>
      <c r="O18" s="145"/>
      <c r="P18" s="145"/>
      <c r="Q18" s="145"/>
      <c r="R18" s="145"/>
      <c r="S18" s="145"/>
      <c r="T18" s="145"/>
      <c r="U18" s="145"/>
      <c r="V18" s="145"/>
      <c r="W18" s="145"/>
      <c r="X18" s="152"/>
      <c r="Y18" s="152"/>
      <c r="Z18" s="151"/>
    </row>
    <row r="19" spans="2:26" ht="21.75" customHeight="1" x14ac:dyDescent="0.15">
      <c r="B19" s="339"/>
      <c r="C19" s="145"/>
      <c r="D19" s="148"/>
      <c r="E19" s="148"/>
      <c r="F19" s="145"/>
      <c r="G19" s="145"/>
      <c r="H19" s="145"/>
      <c r="I19" s="145"/>
      <c r="J19" s="145"/>
      <c r="K19" s="145"/>
      <c r="L19" s="145"/>
      <c r="M19" s="145"/>
      <c r="N19" s="145"/>
      <c r="O19" s="145"/>
      <c r="P19" s="145"/>
      <c r="Q19" s="145"/>
      <c r="R19" s="145"/>
      <c r="S19" s="145"/>
      <c r="T19" s="145"/>
      <c r="U19" s="145"/>
      <c r="V19" s="145"/>
      <c r="W19" s="145"/>
      <c r="X19" s="152"/>
      <c r="Y19" s="152"/>
      <c r="Z19" s="151"/>
    </row>
    <row r="20" spans="2:26" ht="21.75" customHeight="1" x14ac:dyDescent="0.15">
      <c r="B20" s="339"/>
      <c r="C20" s="153"/>
      <c r="D20" s="153"/>
      <c r="E20" s="153"/>
      <c r="F20" s="153"/>
      <c r="G20" s="153"/>
      <c r="H20" s="153"/>
      <c r="I20" s="153"/>
      <c r="J20" s="153"/>
      <c r="K20" s="153"/>
      <c r="L20" s="153"/>
      <c r="M20" s="153"/>
      <c r="N20" s="153"/>
      <c r="O20" s="153"/>
      <c r="P20" s="153"/>
      <c r="Q20" s="153"/>
      <c r="R20" s="153"/>
      <c r="S20" s="153"/>
      <c r="T20" s="153"/>
      <c r="U20" s="153"/>
      <c r="V20" s="153"/>
      <c r="W20" s="153"/>
      <c r="X20" s="153"/>
      <c r="Y20" s="153"/>
      <c r="Z20" s="154"/>
    </row>
    <row r="21" spans="2:26" ht="21.75" customHeight="1" x14ac:dyDescent="0.15">
      <c r="B21" s="339"/>
      <c r="C21" s="149"/>
      <c r="D21" s="149"/>
      <c r="E21" s="149"/>
      <c r="F21" s="149"/>
      <c r="G21" s="149"/>
      <c r="H21" s="155"/>
      <c r="I21" s="149"/>
      <c r="J21" s="149"/>
      <c r="K21" s="149"/>
      <c r="L21" s="149"/>
      <c r="M21" s="155"/>
      <c r="N21" s="155"/>
      <c r="O21" s="155"/>
      <c r="P21" s="149"/>
      <c r="Q21" s="155"/>
      <c r="R21" s="149"/>
      <c r="S21" s="149"/>
      <c r="T21" s="149"/>
      <c r="U21" s="149"/>
      <c r="V21" s="149"/>
      <c r="W21" s="149"/>
      <c r="X21" s="149"/>
      <c r="Y21" s="149"/>
      <c r="Z21" s="156"/>
    </row>
    <row r="22" spans="2:26" ht="21.75" customHeight="1" x14ac:dyDescent="0.15">
      <c r="B22" s="339"/>
      <c r="C22" s="149"/>
      <c r="D22" s="149"/>
      <c r="E22" s="149"/>
      <c r="F22" s="149"/>
      <c r="G22" s="149"/>
      <c r="H22" s="155"/>
      <c r="I22" s="149"/>
      <c r="J22" s="149"/>
      <c r="K22" s="149"/>
      <c r="L22" s="149"/>
      <c r="M22" s="155"/>
      <c r="N22" s="155"/>
      <c r="O22" s="155"/>
      <c r="P22" s="149"/>
      <c r="Q22" s="155"/>
      <c r="R22" s="149"/>
      <c r="S22" s="149"/>
      <c r="T22" s="149"/>
      <c r="U22" s="149"/>
      <c r="V22" s="149"/>
      <c r="W22" s="149"/>
      <c r="X22" s="149"/>
      <c r="Y22" s="149"/>
      <c r="Z22" s="156"/>
    </row>
    <row r="23" spans="2:26" ht="21.75" customHeight="1" x14ac:dyDescent="0.15">
      <c r="B23" s="339"/>
      <c r="C23" s="155"/>
      <c r="D23" s="149"/>
      <c r="E23" s="149"/>
      <c r="F23" s="155"/>
      <c r="G23" s="155"/>
      <c r="H23" s="149"/>
      <c r="I23" s="149"/>
      <c r="J23" s="149"/>
      <c r="K23" s="149"/>
      <c r="L23" s="149"/>
      <c r="M23" s="155"/>
      <c r="N23" s="155"/>
      <c r="O23" s="155"/>
      <c r="P23" s="149"/>
      <c r="Q23" s="155"/>
      <c r="R23" s="149"/>
      <c r="S23" s="149"/>
      <c r="T23" s="149"/>
      <c r="U23" s="149"/>
      <c r="V23" s="149"/>
      <c r="W23" s="149"/>
      <c r="X23" s="149"/>
      <c r="Y23" s="149"/>
      <c r="Z23" s="156"/>
    </row>
    <row r="24" spans="2:26" ht="21.75" customHeight="1" x14ac:dyDescent="0.15">
      <c r="B24" s="339"/>
      <c r="C24" s="155"/>
      <c r="D24" s="149"/>
      <c r="E24" s="149"/>
      <c r="F24" s="155"/>
      <c r="G24" s="155"/>
      <c r="H24" s="149"/>
      <c r="I24" s="149"/>
      <c r="J24" s="149"/>
      <c r="K24" s="149"/>
      <c r="L24" s="149"/>
      <c r="M24" s="155"/>
      <c r="N24" s="155"/>
      <c r="O24" s="155"/>
      <c r="P24" s="149"/>
      <c r="Q24" s="155"/>
      <c r="R24" s="149"/>
      <c r="S24" s="149"/>
      <c r="T24" s="149"/>
      <c r="U24" s="149"/>
      <c r="V24" s="149"/>
      <c r="W24" s="149"/>
      <c r="X24" s="149"/>
      <c r="Y24" s="149"/>
      <c r="Z24" s="156"/>
    </row>
    <row r="25" spans="2:26" ht="21.75" customHeight="1" x14ac:dyDescent="0.15">
      <c r="B25" s="339"/>
      <c r="C25" s="155"/>
      <c r="D25" s="149"/>
      <c r="E25" s="149"/>
      <c r="F25" s="155"/>
      <c r="G25" s="155"/>
      <c r="H25" s="149"/>
      <c r="I25" s="149"/>
      <c r="J25" s="149"/>
      <c r="K25" s="149"/>
      <c r="L25" s="149"/>
      <c r="M25" s="155"/>
      <c r="N25" s="155"/>
      <c r="O25" s="155"/>
      <c r="P25" s="149"/>
      <c r="Q25" s="155"/>
      <c r="R25" s="149"/>
      <c r="S25" s="149"/>
      <c r="T25" s="149"/>
      <c r="U25" s="149"/>
      <c r="V25" s="149"/>
      <c r="W25" s="149"/>
      <c r="X25" s="149"/>
      <c r="Y25" s="149"/>
      <c r="Z25" s="156"/>
    </row>
    <row r="26" spans="2:26" ht="21.75" customHeight="1" x14ac:dyDescent="0.15">
      <c r="B26" s="339"/>
      <c r="C26" s="155"/>
      <c r="D26" s="149"/>
      <c r="E26" s="149"/>
      <c r="F26" s="155"/>
      <c r="G26" s="155"/>
      <c r="H26" s="149"/>
      <c r="I26" s="149"/>
      <c r="J26" s="149"/>
      <c r="K26" s="149"/>
      <c r="L26" s="149"/>
      <c r="M26" s="155"/>
      <c r="N26" s="155"/>
      <c r="O26" s="155"/>
      <c r="P26" s="149"/>
      <c r="Q26" s="155"/>
      <c r="R26" s="149"/>
      <c r="S26" s="149"/>
      <c r="T26" s="149"/>
      <c r="U26" s="149"/>
      <c r="V26" s="149"/>
      <c r="W26" s="149"/>
      <c r="X26" s="149"/>
      <c r="Y26" s="149"/>
      <c r="Z26" s="156"/>
    </row>
    <row r="27" spans="2:26" ht="21.75" customHeight="1" x14ac:dyDescent="0.15">
      <c r="B27" s="339"/>
      <c r="C27" s="155"/>
      <c r="D27" s="149"/>
      <c r="E27" s="149"/>
      <c r="F27" s="155"/>
      <c r="G27" s="155"/>
      <c r="H27" s="149"/>
      <c r="I27" s="149"/>
      <c r="J27" s="149"/>
      <c r="K27" s="149"/>
      <c r="L27" s="149"/>
      <c r="M27" s="155"/>
      <c r="N27" s="155"/>
      <c r="O27" s="155"/>
      <c r="P27" s="149"/>
      <c r="Q27" s="155"/>
      <c r="R27" s="149"/>
      <c r="S27" s="149"/>
      <c r="T27" s="149"/>
      <c r="U27" s="149"/>
      <c r="V27" s="149"/>
      <c r="W27" s="149"/>
      <c r="X27" s="149"/>
      <c r="Y27" s="149"/>
      <c r="Z27" s="156"/>
    </row>
    <row r="28" spans="2:26" ht="21.75" customHeight="1" x14ac:dyDescent="0.15">
      <c r="B28" s="339"/>
      <c r="C28" s="155"/>
      <c r="D28" s="149"/>
      <c r="E28" s="149"/>
      <c r="F28" s="157"/>
      <c r="G28" s="158"/>
      <c r="H28" s="158"/>
      <c r="I28" s="158"/>
      <c r="J28" s="158"/>
      <c r="K28" s="158"/>
      <c r="L28" s="149"/>
      <c r="M28" s="155"/>
      <c r="N28" s="155"/>
      <c r="O28" s="155"/>
      <c r="P28" s="149"/>
      <c r="Q28" s="158"/>
      <c r="R28" s="150"/>
      <c r="S28" s="150"/>
      <c r="T28" s="150"/>
      <c r="U28" s="150"/>
      <c r="V28" s="150"/>
      <c r="W28" s="150"/>
      <c r="X28" s="150"/>
      <c r="Y28" s="150"/>
      <c r="Z28" s="159"/>
    </row>
    <row r="29" spans="2:26" ht="47.25" customHeight="1" x14ac:dyDescent="0.15">
      <c r="B29" s="390"/>
      <c r="C29" s="160"/>
      <c r="D29" s="160"/>
      <c r="E29" s="161"/>
      <c r="F29" s="162"/>
      <c r="G29" s="160"/>
      <c r="H29" s="160"/>
      <c r="I29" s="160"/>
      <c r="J29" s="599" t="s">
        <v>240</v>
      </c>
      <c r="K29" s="599"/>
      <c r="L29" s="599"/>
      <c r="M29" s="599"/>
      <c r="N29" s="599"/>
      <c r="O29" s="599"/>
      <c r="P29" s="599"/>
      <c r="Q29" s="599" t="s">
        <v>241</v>
      </c>
      <c r="R29" s="599"/>
      <c r="S29" s="599"/>
      <c r="T29" s="599"/>
      <c r="U29" s="599"/>
      <c r="V29" s="599"/>
      <c r="W29" s="599"/>
      <c r="X29" s="599"/>
      <c r="Y29" s="599"/>
      <c r="Z29" s="163"/>
    </row>
    <row r="30" spans="2:26" ht="15" customHeight="1" x14ac:dyDescent="0.15">
      <c r="C30" s="215"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2"/>
  <dataValidations count="2">
    <dataValidation allowBlank="1" showInputMessage="1" showErrorMessage="1" prompt="経度を小数点以下５桁まで入力する。" sqref="X6:Z6 X4:Z4" xr:uid="{00000000-0002-0000-0D00-000000000000}"/>
    <dataValidation allowBlank="1" showInputMessage="1" showErrorMessage="1" prompt="緯度を小数点以下５桁まで入力する。" sqref="X5:Z5 X3:Z3" xr:uid="{00000000-0002-0000-0D00-000001000000}"/>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D00-000002000000}">
          <x14:formula1>
            <xm:f>'(参考)リスト'!$G$16:$G$19</xm:f>
          </x14:formula1>
          <xm:sqref>D7:E11</xm:sqref>
        </x14:dataValidation>
        <x14:dataValidation type="list" allowBlank="1" showInputMessage="1" showErrorMessage="1" xr:uid="{00000000-0002-0000-0D00-000003000000}">
          <x14:formula1>
            <xm:f>'(参考)リスト'!$E$6:$E$10</xm:f>
          </x14:formula1>
          <xm:sqref>U6</xm:sqref>
        </x14:dataValidation>
        <x14:dataValidation type="list" allowBlank="1" showInputMessage="1" showErrorMessage="1" xr:uid="{00000000-0002-0000-0D00-000004000000}">
          <x14:formula1>
            <xm:f>'(参考)リスト'!$F$6:$F$7</xm:f>
          </x14:formula1>
          <xm:sqref>U5</xm:sqref>
        </x14:dataValidation>
        <x14:dataValidation type="list" allowBlank="1" showInputMessage="1" showErrorMessage="1" xr:uid="{00000000-0002-0000-0D00-000005000000}">
          <x14:formula1>
            <xm:f>'(参考)リスト'!$D$6:$D$7</xm:f>
          </x14:formula1>
          <xm:sqref>R5:R6</xm:sqref>
        </x14:dataValidation>
        <x14:dataValidation type="list" allowBlank="1" showInputMessage="1" showErrorMessage="1" xr:uid="{00000000-0002-0000-0D00-000006000000}">
          <x14:formula1>
            <xm:f>'(参考)リスト'!$C$6:$C$11</xm:f>
          </x14:formula1>
          <xm:sqref>I5:K5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AA37"/>
  <sheetViews>
    <sheetView showGridLines="0" view="pageBreakPreview" zoomScaleNormal="70" zoomScaleSheetLayoutView="100" workbookViewId="0">
      <selection activeCell="AC24" sqref="AC24"/>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0" t="s">
        <v>211</v>
      </c>
      <c r="C2" s="135"/>
      <c r="D2" s="135"/>
      <c r="E2" s="135"/>
      <c r="F2" s="135"/>
      <c r="G2" s="135"/>
      <c r="H2" s="135"/>
      <c r="I2" s="135"/>
      <c r="J2" s="135"/>
      <c r="K2" s="135"/>
      <c r="L2" s="135"/>
      <c r="M2" s="137"/>
      <c r="N2" s="342" t="s">
        <v>212</v>
      </c>
      <c r="O2" s="342"/>
      <c r="P2" s="564">
        <v>45917</v>
      </c>
      <c r="Q2" s="565"/>
      <c r="R2" s="566"/>
      <c r="S2" s="342" t="s">
        <v>213</v>
      </c>
      <c r="T2" s="342"/>
      <c r="U2" s="342"/>
      <c r="V2" s="567" t="s">
        <v>1031</v>
      </c>
      <c r="W2" s="567"/>
      <c r="X2" s="567"/>
      <c r="Y2" s="567"/>
      <c r="Z2" s="567"/>
    </row>
    <row r="3" spans="2:27" ht="20.100000000000001" customHeight="1" x14ac:dyDescent="0.15">
      <c r="B3" s="188" t="s">
        <v>60</v>
      </c>
      <c r="C3" s="343" t="s">
        <v>684</v>
      </c>
      <c r="D3" s="344"/>
      <c r="E3" s="344"/>
      <c r="F3" s="345"/>
      <c r="G3" s="340" t="s">
        <v>214</v>
      </c>
      <c r="H3" s="343" t="s">
        <v>686</v>
      </c>
      <c r="I3" s="344"/>
      <c r="J3" s="345"/>
      <c r="K3" s="340" t="s">
        <v>215</v>
      </c>
      <c r="L3" s="568" t="s">
        <v>687</v>
      </c>
      <c r="M3" s="568"/>
      <c r="N3" s="568"/>
      <c r="O3" s="568"/>
      <c r="P3" s="568"/>
      <c r="Q3" s="318" t="s">
        <v>216</v>
      </c>
      <c r="R3" s="320"/>
      <c r="S3" s="336" t="s">
        <v>683</v>
      </c>
      <c r="T3" s="331"/>
      <c r="U3" s="337"/>
      <c r="V3" s="570" t="s">
        <v>217</v>
      </c>
      <c r="W3" s="138" t="s">
        <v>218</v>
      </c>
      <c r="X3" s="572" t="s">
        <v>1029</v>
      </c>
      <c r="Y3" s="573"/>
      <c r="Z3" s="574"/>
    </row>
    <row r="4" spans="2:27" ht="20.100000000000001" customHeight="1" x14ac:dyDescent="0.15">
      <c r="B4" s="185" t="s">
        <v>64</v>
      </c>
      <c r="C4" s="346" t="s">
        <v>685</v>
      </c>
      <c r="D4" s="347"/>
      <c r="E4" s="347"/>
      <c r="F4" s="348"/>
      <c r="G4" s="335"/>
      <c r="H4" s="346"/>
      <c r="I4" s="347"/>
      <c r="J4" s="348"/>
      <c r="K4" s="335"/>
      <c r="L4" s="569"/>
      <c r="M4" s="569"/>
      <c r="N4" s="569"/>
      <c r="O4" s="569"/>
      <c r="P4" s="569"/>
      <c r="Q4" s="321"/>
      <c r="R4" s="323"/>
      <c r="S4" s="346" t="s">
        <v>872</v>
      </c>
      <c r="T4" s="347"/>
      <c r="U4" s="348"/>
      <c r="V4" s="571"/>
      <c r="W4" s="197" t="s">
        <v>219</v>
      </c>
      <c r="X4" s="575" t="s">
        <v>1030</v>
      </c>
      <c r="Y4" s="576"/>
      <c r="Z4" s="577"/>
    </row>
    <row r="5" spans="2:27" ht="20.100000000000001" customHeight="1" x14ac:dyDescent="0.15">
      <c r="B5" s="578" t="s">
        <v>66</v>
      </c>
      <c r="C5" s="192" t="s">
        <v>67</v>
      </c>
      <c r="D5" s="336" t="s">
        <v>688</v>
      </c>
      <c r="E5" s="331"/>
      <c r="F5" s="331"/>
      <c r="G5" s="306" t="s">
        <v>220</v>
      </c>
      <c r="H5" s="307"/>
      <c r="I5" s="336" t="s">
        <v>689</v>
      </c>
      <c r="J5" s="331"/>
      <c r="K5" s="337"/>
      <c r="L5" s="342" t="s">
        <v>70</v>
      </c>
      <c r="M5" s="342"/>
      <c r="N5" s="186" t="s">
        <v>71</v>
      </c>
      <c r="O5" s="139">
        <v>448</v>
      </c>
      <c r="P5" s="187" t="s">
        <v>72</v>
      </c>
      <c r="Q5" s="585" t="s">
        <v>221</v>
      </c>
      <c r="R5" s="580" t="s">
        <v>581</v>
      </c>
      <c r="S5" s="340" t="s">
        <v>222</v>
      </c>
      <c r="T5" s="340"/>
      <c r="U5" s="140" t="s">
        <v>690</v>
      </c>
      <c r="V5" s="318" t="s">
        <v>223</v>
      </c>
      <c r="W5" s="138" t="s">
        <v>218</v>
      </c>
      <c r="X5" s="575">
        <v>34.246499999999997</v>
      </c>
      <c r="Y5" s="576"/>
      <c r="Z5" s="577"/>
    </row>
    <row r="6" spans="2:27" ht="20.100000000000001" customHeight="1" x14ac:dyDescent="0.15">
      <c r="B6" s="579"/>
      <c r="C6" s="192" t="s">
        <v>73</v>
      </c>
      <c r="D6" s="336" t="s">
        <v>688</v>
      </c>
      <c r="E6" s="331"/>
      <c r="F6" s="331"/>
      <c r="G6" s="342" t="s">
        <v>224</v>
      </c>
      <c r="H6" s="342"/>
      <c r="I6" s="582">
        <v>37681</v>
      </c>
      <c r="J6" s="583"/>
      <c r="K6" s="584"/>
      <c r="L6" s="342" t="s">
        <v>225</v>
      </c>
      <c r="M6" s="342"/>
      <c r="N6" s="186" t="s">
        <v>71</v>
      </c>
      <c r="O6" s="183">
        <v>11.2</v>
      </c>
      <c r="P6" s="187" t="s">
        <v>72</v>
      </c>
      <c r="Q6" s="323"/>
      <c r="R6" s="581"/>
      <c r="S6" s="342" t="s">
        <v>226</v>
      </c>
      <c r="T6" s="342"/>
      <c r="U6" s="141" t="s">
        <v>691</v>
      </c>
      <c r="V6" s="321"/>
      <c r="W6" s="138" t="s">
        <v>219</v>
      </c>
      <c r="X6" s="575">
        <v>130.91313</v>
      </c>
      <c r="Y6" s="576"/>
      <c r="Z6" s="577"/>
    </row>
    <row r="7" spans="2:27" ht="7.5" customHeight="1" x14ac:dyDescent="0.15">
      <c r="B7" s="607" t="s">
        <v>227</v>
      </c>
      <c r="C7" s="607"/>
      <c r="D7" s="608" t="s">
        <v>880</v>
      </c>
      <c r="E7" s="608"/>
      <c r="F7" s="142"/>
      <c r="G7" s="142"/>
      <c r="H7" s="142"/>
      <c r="I7" s="142"/>
      <c r="J7" s="142"/>
      <c r="K7" s="220"/>
      <c r="L7" s="220"/>
      <c r="M7" s="142"/>
      <c r="N7" s="142"/>
      <c r="O7" s="142"/>
      <c r="P7" s="142"/>
      <c r="Q7" s="142"/>
      <c r="R7" s="142"/>
      <c r="S7" s="142"/>
      <c r="T7" s="142"/>
      <c r="U7" s="142"/>
      <c r="V7" s="142"/>
      <c r="W7" s="142"/>
      <c r="X7" s="143"/>
      <c r="Y7" s="143"/>
      <c r="Z7" s="144"/>
    </row>
    <row r="8" spans="2:27" ht="21.75" customHeight="1" x14ac:dyDescent="0.15">
      <c r="B8" s="607"/>
      <c r="C8" s="607"/>
      <c r="D8" s="608"/>
      <c r="E8" s="608"/>
      <c r="F8" s="145"/>
      <c r="G8" s="609" t="s">
        <v>228</v>
      </c>
      <c r="H8" s="585"/>
      <c r="I8" s="614" t="s">
        <v>229</v>
      </c>
      <c r="J8" s="146" t="s">
        <v>230</v>
      </c>
      <c r="K8" s="147" t="s">
        <v>231</v>
      </c>
      <c r="L8" s="596">
        <v>95</v>
      </c>
      <c r="M8" s="597"/>
      <c r="N8" s="192" t="s">
        <v>232</v>
      </c>
      <c r="O8" s="598">
        <v>0</v>
      </c>
      <c r="P8" s="598"/>
      <c r="Q8" s="192" t="s">
        <v>233</v>
      </c>
      <c r="R8" s="596">
        <v>0</v>
      </c>
      <c r="S8" s="597"/>
      <c r="T8" s="609" t="s">
        <v>234</v>
      </c>
      <c r="U8" s="585"/>
      <c r="V8" s="609" t="s">
        <v>235</v>
      </c>
      <c r="W8" s="585"/>
      <c r="X8" s="586">
        <v>87</v>
      </c>
      <c r="Y8" s="587"/>
      <c r="Z8" s="145"/>
      <c r="AA8" s="79"/>
    </row>
    <row r="9" spans="2:27" ht="10.9" customHeight="1" x14ac:dyDescent="0.15">
      <c r="B9" s="607"/>
      <c r="C9" s="607"/>
      <c r="D9" s="608"/>
      <c r="E9" s="608"/>
      <c r="F9" s="145"/>
      <c r="G9" s="610"/>
      <c r="H9" s="611"/>
      <c r="I9" s="615"/>
      <c r="J9" s="590" t="s">
        <v>236</v>
      </c>
      <c r="K9" s="592" t="s">
        <v>231</v>
      </c>
      <c r="L9" s="586">
        <v>0</v>
      </c>
      <c r="M9" s="587"/>
      <c r="N9" s="590" t="s">
        <v>232</v>
      </c>
      <c r="O9" s="586">
        <v>0</v>
      </c>
      <c r="P9" s="587"/>
      <c r="Q9" s="590" t="s">
        <v>233</v>
      </c>
      <c r="R9" s="586">
        <v>0</v>
      </c>
      <c r="S9" s="587"/>
      <c r="T9" s="610"/>
      <c r="U9" s="611"/>
      <c r="V9" s="612"/>
      <c r="W9" s="613"/>
      <c r="X9" s="588"/>
      <c r="Y9" s="589"/>
      <c r="Z9" s="145">
        <v>10</v>
      </c>
      <c r="AA9" s="79"/>
    </row>
    <row r="10" spans="2:27" ht="10.9" customHeight="1" x14ac:dyDescent="0.15">
      <c r="B10" s="607"/>
      <c r="C10" s="607"/>
      <c r="D10" s="608"/>
      <c r="E10" s="608"/>
      <c r="F10" s="145"/>
      <c r="G10" s="610"/>
      <c r="H10" s="611"/>
      <c r="I10" s="615"/>
      <c r="J10" s="591"/>
      <c r="K10" s="593"/>
      <c r="L10" s="594"/>
      <c r="M10" s="595"/>
      <c r="N10" s="591"/>
      <c r="O10" s="594"/>
      <c r="P10" s="595"/>
      <c r="Q10" s="591"/>
      <c r="R10" s="594"/>
      <c r="S10" s="595"/>
      <c r="T10" s="610"/>
      <c r="U10" s="611"/>
      <c r="V10" s="600" t="s">
        <v>237</v>
      </c>
      <c r="W10" s="601"/>
      <c r="X10" s="586">
        <v>25</v>
      </c>
      <c r="Y10" s="587"/>
      <c r="Z10" s="145"/>
      <c r="AA10" s="79"/>
    </row>
    <row r="11" spans="2:27" ht="21.75" customHeight="1" x14ac:dyDescent="0.15">
      <c r="B11" s="607"/>
      <c r="C11" s="607"/>
      <c r="D11" s="608"/>
      <c r="E11" s="608"/>
      <c r="F11" s="145"/>
      <c r="G11" s="612"/>
      <c r="H11" s="613"/>
      <c r="I11" s="616"/>
      <c r="J11" s="192" t="s">
        <v>238</v>
      </c>
      <c r="K11" s="147" t="s">
        <v>231</v>
      </c>
      <c r="L11" s="604">
        <v>0</v>
      </c>
      <c r="M11" s="605"/>
      <c r="N11" s="192" t="s">
        <v>232</v>
      </c>
      <c r="O11" s="606">
        <v>0</v>
      </c>
      <c r="P11" s="606"/>
      <c r="Q11" s="192" t="s">
        <v>233</v>
      </c>
      <c r="R11" s="604">
        <v>0</v>
      </c>
      <c r="S11" s="605"/>
      <c r="T11" s="612"/>
      <c r="U11" s="613"/>
      <c r="V11" s="602"/>
      <c r="W11" s="603"/>
      <c r="X11" s="594"/>
      <c r="Y11" s="595"/>
      <c r="Z11" s="145"/>
      <c r="AA11" s="79"/>
    </row>
    <row r="12" spans="2:27" ht="21.75" customHeight="1" x14ac:dyDescent="0.15">
      <c r="B12" s="338" t="s">
        <v>239</v>
      </c>
      <c r="C12" s="145"/>
      <c r="D12" s="148"/>
      <c r="E12" s="148"/>
      <c r="F12" s="145"/>
      <c r="G12" s="145"/>
      <c r="H12" s="145"/>
      <c r="I12" s="145"/>
      <c r="J12" s="145"/>
      <c r="K12" s="145"/>
      <c r="L12" s="145"/>
      <c r="M12" s="145"/>
      <c r="N12" s="145"/>
      <c r="O12" s="145"/>
      <c r="P12" s="145"/>
      <c r="Q12" s="145"/>
      <c r="R12" s="145"/>
      <c r="S12" s="145"/>
      <c r="T12" s="145"/>
      <c r="U12" s="145"/>
      <c r="V12" s="145"/>
      <c r="W12" s="145"/>
      <c r="X12" s="145"/>
      <c r="Y12" s="145"/>
      <c r="Z12" s="145"/>
      <c r="AA12" s="79"/>
    </row>
    <row r="13" spans="2:27" ht="21.75" customHeight="1" x14ac:dyDescent="0.15">
      <c r="B13" s="339"/>
      <c r="C13" s="145"/>
      <c r="D13" s="148"/>
      <c r="E13" s="148"/>
      <c r="F13" s="145"/>
      <c r="G13" s="145"/>
      <c r="H13" s="145"/>
      <c r="I13" s="145"/>
      <c r="J13" s="145"/>
      <c r="K13" s="145"/>
      <c r="L13" s="145"/>
      <c r="M13" s="145"/>
      <c r="N13" s="145"/>
      <c r="O13" s="145"/>
      <c r="P13" s="145"/>
      <c r="Q13" s="145"/>
      <c r="R13" s="145"/>
      <c r="S13" s="145"/>
      <c r="T13" s="145"/>
      <c r="U13" s="145"/>
      <c r="V13" s="149"/>
      <c r="W13" s="149"/>
      <c r="X13" s="149"/>
      <c r="Y13" s="149"/>
      <c r="Z13" s="145"/>
      <c r="AA13" s="79"/>
    </row>
    <row r="14" spans="2:27" ht="21.75" customHeight="1" x14ac:dyDescent="0.15">
      <c r="B14" s="339"/>
      <c r="C14" s="145"/>
      <c r="D14" s="148"/>
      <c r="E14" s="148"/>
      <c r="F14" s="145"/>
      <c r="G14" s="145"/>
      <c r="H14" s="145"/>
      <c r="I14" s="145"/>
      <c r="J14" s="145"/>
      <c r="K14" s="145"/>
      <c r="L14" s="145"/>
      <c r="M14" s="145"/>
      <c r="N14" s="145"/>
      <c r="O14" s="145"/>
      <c r="P14" s="145"/>
      <c r="Q14" s="145"/>
      <c r="R14" s="145"/>
      <c r="S14" s="145"/>
      <c r="T14" s="149"/>
      <c r="U14" s="149"/>
      <c r="V14" s="150"/>
      <c r="W14" s="150"/>
      <c r="X14" s="150"/>
      <c r="Y14" s="150"/>
      <c r="Z14" s="151"/>
      <c r="AA14" s="79"/>
    </row>
    <row r="15" spans="2:27" ht="21.75" customHeight="1" x14ac:dyDescent="0.15">
      <c r="B15" s="339"/>
      <c r="C15" s="145"/>
      <c r="D15" s="148"/>
      <c r="E15" s="148"/>
      <c r="F15" s="145"/>
      <c r="G15" s="145"/>
      <c r="H15" s="145"/>
      <c r="I15" s="145"/>
      <c r="J15" s="145"/>
      <c r="K15" s="145"/>
      <c r="L15" s="145"/>
      <c r="M15" s="145"/>
      <c r="N15" s="145"/>
      <c r="O15" s="145"/>
      <c r="P15" s="145"/>
      <c r="Q15" s="145"/>
      <c r="R15" s="145"/>
      <c r="S15" s="145"/>
      <c r="T15" s="149"/>
      <c r="U15" s="149"/>
      <c r="V15" s="145"/>
      <c r="W15" s="145"/>
      <c r="X15" s="152"/>
      <c r="Y15" s="152"/>
      <c r="Z15" s="151"/>
    </row>
    <row r="16" spans="2:27" ht="21.75" customHeight="1" x14ac:dyDescent="0.15">
      <c r="B16" s="339"/>
      <c r="C16" s="145"/>
      <c r="D16" s="148"/>
      <c r="E16" s="148"/>
      <c r="F16" s="145"/>
      <c r="G16" s="145"/>
      <c r="H16" s="145"/>
      <c r="I16" s="145"/>
      <c r="J16" s="145"/>
      <c r="K16" s="145"/>
      <c r="L16" s="145"/>
      <c r="M16" s="145"/>
      <c r="N16" s="145"/>
      <c r="O16" s="145"/>
      <c r="P16" s="145"/>
      <c r="Q16" s="145"/>
      <c r="R16" s="145"/>
      <c r="S16" s="145"/>
      <c r="T16" s="153"/>
      <c r="U16" s="153"/>
      <c r="V16" s="153"/>
      <c r="W16" s="153"/>
      <c r="X16" s="153"/>
      <c r="Y16" s="153"/>
      <c r="Z16" s="151"/>
    </row>
    <row r="17" spans="2:26" ht="21.75" customHeight="1" x14ac:dyDescent="0.15">
      <c r="B17" s="339"/>
      <c r="C17" s="145"/>
      <c r="D17" s="148"/>
      <c r="E17" s="148"/>
      <c r="F17" s="145"/>
      <c r="G17" s="145"/>
      <c r="H17" s="145"/>
      <c r="I17" s="145"/>
      <c r="J17" s="145"/>
      <c r="K17" s="145"/>
      <c r="L17" s="145"/>
      <c r="M17" s="145"/>
      <c r="N17" s="145"/>
      <c r="O17" s="145"/>
      <c r="P17" s="145"/>
      <c r="Q17" s="145"/>
      <c r="R17" s="145"/>
      <c r="S17" s="145"/>
      <c r="T17" s="145"/>
      <c r="U17" s="145"/>
      <c r="V17" s="149"/>
      <c r="W17" s="149"/>
      <c r="X17" s="149"/>
      <c r="Y17" s="149"/>
      <c r="Z17" s="151"/>
    </row>
    <row r="18" spans="2:26" ht="21.75" customHeight="1" x14ac:dyDescent="0.15">
      <c r="B18" s="339"/>
      <c r="C18" s="145"/>
      <c r="D18" s="148"/>
      <c r="E18" s="221"/>
      <c r="F18" s="222"/>
      <c r="G18" s="145"/>
      <c r="H18" s="145"/>
      <c r="I18" s="145"/>
      <c r="J18" s="145"/>
      <c r="K18" s="145"/>
      <c r="L18" s="145"/>
      <c r="M18" s="145"/>
      <c r="N18" s="145"/>
      <c r="O18" s="145"/>
      <c r="P18" s="145"/>
      <c r="Q18" s="145"/>
      <c r="R18" s="145"/>
      <c r="S18" s="145"/>
      <c r="T18" s="145"/>
      <c r="U18" s="145"/>
      <c r="V18" s="145"/>
      <c r="W18" s="145"/>
      <c r="X18" s="152"/>
      <c r="Y18" s="152"/>
      <c r="Z18" s="151"/>
    </row>
    <row r="19" spans="2:26" ht="21.75" customHeight="1" x14ac:dyDescent="0.15">
      <c r="B19" s="339"/>
      <c r="C19" s="145"/>
      <c r="D19" s="148"/>
      <c r="E19" s="148"/>
      <c r="F19" s="145"/>
      <c r="G19" s="145"/>
      <c r="H19" s="145"/>
      <c r="I19" s="145"/>
      <c r="J19" s="145"/>
      <c r="K19" s="145"/>
      <c r="L19" s="145"/>
      <c r="M19" s="145"/>
      <c r="N19" s="145"/>
      <c r="O19" s="145"/>
      <c r="P19" s="145"/>
      <c r="Q19" s="145"/>
      <c r="R19" s="145"/>
      <c r="S19" s="145"/>
      <c r="T19" s="145"/>
      <c r="U19" s="145"/>
      <c r="V19" s="145"/>
      <c r="W19" s="145"/>
      <c r="X19" s="152"/>
      <c r="Y19" s="152"/>
      <c r="Z19" s="151"/>
    </row>
    <row r="20" spans="2:26" ht="21.75" customHeight="1" x14ac:dyDescent="0.15">
      <c r="B20" s="339"/>
      <c r="C20" s="153"/>
      <c r="D20" s="153"/>
      <c r="E20" s="153"/>
      <c r="F20" s="153"/>
      <c r="G20" s="153"/>
      <c r="H20" s="153"/>
      <c r="I20" s="153"/>
      <c r="J20" s="153"/>
      <c r="K20" s="153"/>
      <c r="L20" s="153"/>
      <c r="M20" s="153"/>
      <c r="N20" s="153"/>
      <c r="O20" s="153"/>
      <c r="P20" s="153"/>
      <c r="Q20" s="153"/>
      <c r="R20" s="153"/>
      <c r="S20" s="153"/>
      <c r="T20" s="153"/>
      <c r="U20" s="153"/>
      <c r="V20" s="153"/>
      <c r="W20" s="153"/>
      <c r="X20" s="153"/>
      <c r="Y20" s="153"/>
      <c r="Z20" s="154"/>
    </row>
    <row r="21" spans="2:26" ht="21.75" customHeight="1" x14ac:dyDescent="0.15">
      <c r="B21" s="339"/>
      <c r="C21" s="149"/>
      <c r="D21" s="149"/>
      <c r="E21" s="149"/>
      <c r="F21" s="149"/>
      <c r="G21" s="149"/>
      <c r="H21" s="155"/>
      <c r="I21" s="149"/>
      <c r="J21" s="149"/>
      <c r="K21" s="149"/>
      <c r="L21" s="149"/>
      <c r="M21" s="155"/>
      <c r="N21" s="155"/>
      <c r="O21" s="155"/>
      <c r="P21" s="149"/>
      <c r="Q21" s="155"/>
      <c r="R21" s="149"/>
      <c r="S21" s="149"/>
      <c r="T21" s="149"/>
      <c r="U21" s="149"/>
      <c r="V21" s="149"/>
      <c r="W21" s="149"/>
      <c r="X21" s="149"/>
      <c r="Y21" s="149"/>
      <c r="Z21" s="156"/>
    </row>
    <row r="22" spans="2:26" ht="21.75" customHeight="1" x14ac:dyDescent="0.15">
      <c r="B22" s="339"/>
      <c r="C22" s="149"/>
      <c r="D22" s="149"/>
      <c r="E22" s="149"/>
      <c r="F22" s="149"/>
      <c r="G22" s="149"/>
      <c r="H22" s="155"/>
      <c r="I22" s="149"/>
      <c r="J22" s="149"/>
      <c r="K22" s="149"/>
      <c r="L22" s="149"/>
      <c r="M22" s="155"/>
      <c r="N22" s="155"/>
      <c r="O22" s="155"/>
      <c r="P22" s="149"/>
      <c r="Q22" s="155"/>
      <c r="R22" s="149"/>
      <c r="S22" s="149"/>
      <c r="T22" s="149"/>
      <c r="U22" s="149"/>
      <c r="V22" s="149"/>
      <c r="W22" s="149"/>
      <c r="X22" s="149"/>
      <c r="Y22" s="149"/>
      <c r="Z22" s="156"/>
    </row>
    <row r="23" spans="2:26" ht="21.75" customHeight="1" x14ac:dyDescent="0.15">
      <c r="B23" s="339"/>
      <c r="C23" s="155"/>
      <c r="D23" s="149"/>
      <c r="E23" s="149"/>
      <c r="F23" s="155"/>
      <c r="G23" s="155"/>
      <c r="H23" s="149"/>
      <c r="I23" s="149"/>
      <c r="J23" s="149"/>
      <c r="K23" s="149"/>
      <c r="L23" s="149"/>
      <c r="M23" s="155"/>
      <c r="N23" s="155"/>
      <c r="O23" s="155"/>
      <c r="P23" s="149"/>
      <c r="Q23" s="155"/>
      <c r="R23" s="149"/>
      <c r="S23" s="149"/>
      <c r="T23" s="149"/>
      <c r="U23" s="149"/>
      <c r="V23" s="149"/>
      <c r="W23" s="149"/>
      <c r="X23" s="149"/>
      <c r="Y23" s="149"/>
      <c r="Z23" s="156"/>
    </row>
    <row r="24" spans="2:26" ht="21.75" customHeight="1" x14ac:dyDescent="0.15">
      <c r="B24" s="339"/>
      <c r="C24" s="155"/>
      <c r="D24" s="149"/>
      <c r="E24" s="149"/>
      <c r="F24" s="155"/>
      <c r="G24" s="155"/>
      <c r="H24" s="149"/>
      <c r="I24" s="149"/>
      <c r="J24" s="149"/>
      <c r="K24" s="149"/>
      <c r="L24" s="149"/>
      <c r="M24" s="155"/>
      <c r="N24" s="155"/>
      <c r="O24" s="155"/>
      <c r="P24" s="149"/>
      <c r="Q24" s="155"/>
      <c r="R24" s="149"/>
      <c r="S24" s="149"/>
      <c r="T24" s="149"/>
      <c r="U24" s="149"/>
      <c r="V24" s="149"/>
      <c r="W24" s="149"/>
      <c r="X24" s="149"/>
      <c r="Y24" s="149"/>
      <c r="Z24" s="156"/>
    </row>
    <row r="25" spans="2:26" ht="21.75" customHeight="1" x14ac:dyDescent="0.15">
      <c r="B25" s="339"/>
      <c r="C25" s="155"/>
      <c r="D25" s="149"/>
      <c r="E25" s="149"/>
      <c r="F25" s="155"/>
      <c r="G25" s="155"/>
      <c r="H25" s="149"/>
      <c r="I25" s="149"/>
      <c r="J25" s="149"/>
      <c r="K25" s="149"/>
      <c r="L25" s="149"/>
      <c r="M25" s="155"/>
      <c r="N25" s="155"/>
      <c r="O25" s="155"/>
      <c r="P25" s="149"/>
      <c r="Q25" s="155"/>
      <c r="R25" s="149"/>
      <c r="S25" s="149"/>
      <c r="T25" s="149"/>
      <c r="U25" s="149"/>
      <c r="V25" s="149"/>
      <c r="W25" s="149"/>
      <c r="X25" s="149"/>
      <c r="Y25" s="149"/>
      <c r="Z25" s="156"/>
    </row>
    <row r="26" spans="2:26" ht="21.75" customHeight="1" x14ac:dyDescent="0.15">
      <c r="B26" s="339"/>
      <c r="C26" s="155"/>
      <c r="D26" s="149"/>
      <c r="E26" s="149"/>
      <c r="F26" s="155"/>
      <c r="G26" s="155"/>
      <c r="H26" s="149"/>
      <c r="I26" s="149"/>
      <c r="J26" s="149"/>
      <c r="K26" s="149"/>
      <c r="L26" s="149"/>
      <c r="M26" s="155"/>
      <c r="N26" s="155"/>
      <c r="O26" s="155"/>
      <c r="P26" s="149"/>
      <c r="Q26" s="155"/>
      <c r="R26" s="149"/>
      <c r="S26" s="149"/>
      <c r="T26" s="149"/>
      <c r="U26" s="149"/>
      <c r="V26" s="149"/>
      <c r="W26" s="149"/>
      <c r="X26" s="149"/>
      <c r="Y26" s="149"/>
      <c r="Z26" s="156"/>
    </row>
    <row r="27" spans="2:26" ht="21.75" customHeight="1" x14ac:dyDescent="0.15">
      <c r="B27" s="339"/>
      <c r="C27" s="155"/>
      <c r="D27" s="149"/>
      <c r="E27" s="149"/>
      <c r="F27" s="155"/>
      <c r="G27" s="155"/>
      <c r="H27" s="149"/>
      <c r="I27" s="149"/>
      <c r="J27" s="149"/>
      <c r="K27" s="149"/>
      <c r="L27" s="149"/>
      <c r="M27" s="155"/>
      <c r="N27" s="155"/>
      <c r="O27" s="155"/>
      <c r="P27" s="149"/>
      <c r="Q27" s="155"/>
      <c r="R27" s="149"/>
      <c r="S27" s="149"/>
      <c r="T27" s="149"/>
      <c r="U27" s="149"/>
      <c r="V27" s="149"/>
      <c r="W27" s="149"/>
      <c r="X27" s="149"/>
      <c r="Y27" s="149"/>
      <c r="Z27" s="156"/>
    </row>
    <row r="28" spans="2:26" ht="21.75" customHeight="1" x14ac:dyDescent="0.15">
      <c r="B28" s="339"/>
      <c r="C28" s="155"/>
      <c r="D28" s="149"/>
      <c r="E28" s="149"/>
      <c r="F28" s="157"/>
      <c r="G28" s="158"/>
      <c r="H28" s="158"/>
      <c r="I28" s="158"/>
      <c r="J28" s="158"/>
      <c r="K28" s="158"/>
      <c r="L28" s="149"/>
      <c r="M28" s="155"/>
      <c r="N28" s="155"/>
      <c r="O28" s="155"/>
      <c r="P28" s="149"/>
      <c r="Q28" s="158"/>
      <c r="R28" s="150"/>
      <c r="S28" s="150"/>
      <c r="T28" s="150"/>
      <c r="U28" s="150"/>
      <c r="V28" s="150"/>
      <c r="W28" s="150"/>
      <c r="X28" s="150"/>
      <c r="Y28" s="150"/>
      <c r="Z28" s="159"/>
    </row>
    <row r="29" spans="2:26" ht="47.25" customHeight="1" x14ac:dyDescent="0.15">
      <c r="B29" s="390"/>
      <c r="C29" s="160"/>
      <c r="D29" s="160"/>
      <c r="E29" s="161"/>
      <c r="F29" s="162"/>
      <c r="G29" s="160"/>
      <c r="H29" s="160"/>
      <c r="I29" s="160"/>
      <c r="J29" s="599" t="s">
        <v>240</v>
      </c>
      <c r="K29" s="599"/>
      <c r="L29" s="599"/>
      <c r="M29" s="599"/>
      <c r="N29" s="599"/>
      <c r="O29" s="599"/>
      <c r="P29" s="599"/>
      <c r="Q29" s="599" t="s">
        <v>241</v>
      </c>
      <c r="R29" s="599"/>
      <c r="S29" s="599"/>
      <c r="T29" s="599"/>
      <c r="U29" s="599"/>
      <c r="V29" s="599"/>
      <c r="W29" s="599"/>
      <c r="X29" s="599"/>
      <c r="Y29" s="599"/>
      <c r="Z29" s="163"/>
    </row>
    <row r="30" spans="2:26" ht="15" customHeight="1" x14ac:dyDescent="0.15">
      <c r="C30" s="215"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2"/>
  <dataValidations count="2">
    <dataValidation allowBlank="1" showInputMessage="1" showErrorMessage="1" prompt="経度を小数点以下５桁まで入力する。" sqref="X6:Z6 X4:Z4" xr:uid="{00000000-0002-0000-0E00-000000000000}"/>
    <dataValidation allowBlank="1" showInputMessage="1" showErrorMessage="1" prompt="緯度を小数点以下５桁まで入力する。" sqref="X5:Z5 X3:Z3" xr:uid="{00000000-0002-0000-0E00-000001000000}"/>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E00-000002000000}">
          <x14:formula1>
            <xm:f>'(参考)リスト'!$G$16:$G$19</xm:f>
          </x14:formula1>
          <xm:sqref>D7:E11</xm:sqref>
        </x14:dataValidation>
        <x14:dataValidation type="list" allowBlank="1" showInputMessage="1" showErrorMessage="1" xr:uid="{00000000-0002-0000-0E00-000003000000}">
          <x14:formula1>
            <xm:f>'(参考)リスト'!$E$6:$E$10</xm:f>
          </x14:formula1>
          <xm:sqref>U6</xm:sqref>
        </x14:dataValidation>
        <x14:dataValidation type="list" allowBlank="1" showInputMessage="1" showErrorMessage="1" xr:uid="{00000000-0002-0000-0E00-000004000000}">
          <x14:formula1>
            <xm:f>'(参考)リスト'!$F$6:$F$7</xm:f>
          </x14:formula1>
          <xm:sqref>U5</xm:sqref>
        </x14:dataValidation>
        <x14:dataValidation type="list" allowBlank="1" showInputMessage="1" showErrorMessage="1" xr:uid="{00000000-0002-0000-0E00-000005000000}">
          <x14:formula1>
            <xm:f>'(参考)リスト'!$D$6:$D$7</xm:f>
          </x14:formula1>
          <xm:sqref>R5:R6</xm:sqref>
        </x14:dataValidation>
        <x14:dataValidation type="list" allowBlank="1" showInputMessage="1" showErrorMessage="1" xr:uid="{00000000-0002-0000-0E00-000006000000}">
          <x14:formula1>
            <xm:f>'(参考)リスト'!$C$6:$C$11</xm:f>
          </x14:formula1>
          <xm:sqref>I5:K5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A37"/>
  <sheetViews>
    <sheetView showGridLines="0" view="pageBreakPreview" zoomScaleNormal="70" zoomScaleSheetLayoutView="100" workbookViewId="0">
      <selection activeCell="X5" sqref="X5:Z6"/>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0" t="s">
        <v>211</v>
      </c>
      <c r="C2" s="135"/>
      <c r="D2" s="135"/>
      <c r="E2" s="135"/>
      <c r="F2" s="135"/>
      <c r="G2" s="135"/>
      <c r="H2" s="135"/>
      <c r="I2" s="135"/>
      <c r="J2" s="135"/>
      <c r="K2" s="135"/>
      <c r="L2" s="135"/>
      <c r="M2" s="137"/>
      <c r="N2" s="342" t="s">
        <v>212</v>
      </c>
      <c r="O2" s="342"/>
      <c r="P2" s="564">
        <v>45917</v>
      </c>
      <c r="Q2" s="565"/>
      <c r="R2" s="566"/>
      <c r="S2" s="342" t="s">
        <v>213</v>
      </c>
      <c r="T2" s="342"/>
      <c r="U2" s="342"/>
      <c r="V2" s="567" t="s">
        <v>1031</v>
      </c>
      <c r="W2" s="567"/>
      <c r="X2" s="567"/>
      <c r="Y2" s="567"/>
      <c r="Z2" s="567"/>
    </row>
    <row r="3" spans="2:27" ht="20.100000000000001" customHeight="1" x14ac:dyDescent="0.15">
      <c r="B3" s="188" t="s">
        <v>60</v>
      </c>
      <c r="C3" s="343" t="s">
        <v>684</v>
      </c>
      <c r="D3" s="344"/>
      <c r="E3" s="344"/>
      <c r="F3" s="345"/>
      <c r="G3" s="340" t="s">
        <v>214</v>
      </c>
      <c r="H3" s="343" t="s">
        <v>686</v>
      </c>
      <c r="I3" s="344"/>
      <c r="J3" s="345"/>
      <c r="K3" s="340" t="s">
        <v>215</v>
      </c>
      <c r="L3" s="568" t="s">
        <v>687</v>
      </c>
      <c r="M3" s="568"/>
      <c r="N3" s="568"/>
      <c r="O3" s="568"/>
      <c r="P3" s="568"/>
      <c r="Q3" s="318" t="s">
        <v>216</v>
      </c>
      <c r="R3" s="320"/>
      <c r="S3" s="336" t="s">
        <v>683</v>
      </c>
      <c r="T3" s="331"/>
      <c r="U3" s="337"/>
      <c r="V3" s="570" t="s">
        <v>217</v>
      </c>
      <c r="W3" s="138" t="s">
        <v>218</v>
      </c>
      <c r="X3" s="572" t="s">
        <v>1029</v>
      </c>
      <c r="Y3" s="573"/>
      <c r="Z3" s="574"/>
    </row>
    <row r="4" spans="2:27" ht="20.100000000000001" customHeight="1" x14ac:dyDescent="0.15">
      <c r="B4" s="185" t="s">
        <v>64</v>
      </c>
      <c r="C4" s="346" t="s">
        <v>685</v>
      </c>
      <c r="D4" s="347"/>
      <c r="E4" s="347"/>
      <c r="F4" s="348"/>
      <c r="G4" s="335"/>
      <c r="H4" s="346"/>
      <c r="I4" s="347"/>
      <c r="J4" s="348"/>
      <c r="K4" s="335"/>
      <c r="L4" s="569"/>
      <c r="M4" s="569"/>
      <c r="N4" s="569"/>
      <c r="O4" s="569"/>
      <c r="P4" s="569"/>
      <c r="Q4" s="321"/>
      <c r="R4" s="323"/>
      <c r="S4" s="346" t="s">
        <v>872</v>
      </c>
      <c r="T4" s="347"/>
      <c r="U4" s="348"/>
      <c r="V4" s="571"/>
      <c r="W4" s="197" t="s">
        <v>219</v>
      </c>
      <c r="X4" s="575" t="s">
        <v>1030</v>
      </c>
      <c r="Y4" s="576"/>
      <c r="Z4" s="577"/>
    </row>
    <row r="5" spans="2:27" ht="20.100000000000001" customHeight="1" x14ac:dyDescent="0.15">
      <c r="B5" s="578" t="s">
        <v>66</v>
      </c>
      <c r="C5" s="192" t="s">
        <v>67</v>
      </c>
      <c r="D5" s="336" t="s">
        <v>688</v>
      </c>
      <c r="E5" s="331"/>
      <c r="F5" s="331"/>
      <c r="G5" s="306" t="s">
        <v>220</v>
      </c>
      <c r="H5" s="307"/>
      <c r="I5" s="336" t="s">
        <v>689</v>
      </c>
      <c r="J5" s="331"/>
      <c r="K5" s="337"/>
      <c r="L5" s="342" t="s">
        <v>70</v>
      </c>
      <c r="M5" s="342"/>
      <c r="N5" s="186" t="s">
        <v>71</v>
      </c>
      <c r="O5" s="139">
        <v>448</v>
      </c>
      <c r="P5" s="187" t="s">
        <v>72</v>
      </c>
      <c r="Q5" s="585" t="s">
        <v>221</v>
      </c>
      <c r="R5" s="580" t="s">
        <v>581</v>
      </c>
      <c r="S5" s="340" t="s">
        <v>222</v>
      </c>
      <c r="T5" s="340"/>
      <c r="U5" s="140" t="s">
        <v>690</v>
      </c>
      <c r="V5" s="318" t="s">
        <v>223</v>
      </c>
      <c r="W5" s="138" t="s">
        <v>218</v>
      </c>
      <c r="X5" s="575">
        <v>34.246499999999997</v>
      </c>
      <c r="Y5" s="576"/>
      <c r="Z5" s="577"/>
    </row>
    <row r="6" spans="2:27" ht="20.100000000000001" customHeight="1" x14ac:dyDescent="0.15">
      <c r="B6" s="579"/>
      <c r="C6" s="192" t="s">
        <v>73</v>
      </c>
      <c r="D6" s="336" t="s">
        <v>688</v>
      </c>
      <c r="E6" s="331"/>
      <c r="F6" s="331"/>
      <c r="G6" s="342" t="s">
        <v>224</v>
      </c>
      <c r="H6" s="342"/>
      <c r="I6" s="582">
        <v>37681</v>
      </c>
      <c r="J6" s="583"/>
      <c r="K6" s="584"/>
      <c r="L6" s="342" t="s">
        <v>225</v>
      </c>
      <c r="M6" s="342"/>
      <c r="N6" s="186" t="s">
        <v>71</v>
      </c>
      <c r="O6" s="183">
        <v>11.2</v>
      </c>
      <c r="P6" s="187" t="s">
        <v>72</v>
      </c>
      <c r="Q6" s="323"/>
      <c r="R6" s="581"/>
      <c r="S6" s="342" t="s">
        <v>226</v>
      </c>
      <c r="T6" s="342"/>
      <c r="U6" s="141" t="s">
        <v>691</v>
      </c>
      <c r="V6" s="321"/>
      <c r="W6" s="138" t="s">
        <v>219</v>
      </c>
      <c r="X6" s="575">
        <v>130.91313</v>
      </c>
      <c r="Y6" s="576"/>
      <c r="Z6" s="577"/>
    </row>
    <row r="7" spans="2:27" ht="7.5" customHeight="1" x14ac:dyDescent="0.15">
      <c r="B7" s="607" t="s">
        <v>227</v>
      </c>
      <c r="C7" s="607"/>
      <c r="D7" s="608" t="s">
        <v>880</v>
      </c>
      <c r="E7" s="608"/>
      <c r="F7" s="142"/>
      <c r="G7" s="142"/>
      <c r="H7" s="142"/>
      <c r="I7" s="142"/>
      <c r="J7" s="142"/>
      <c r="K7" s="220"/>
      <c r="L7" s="220"/>
      <c r="M7" s="142"/>
      <c r="N7" s="142"/>
      <c r="O7" s="142"/>
      <c r="P7" s="142"/>
      <c r="Q7" s="142"/>
      <c r="R7" s="142"/>
      <c r="S7" s="142"/>
      <c r="T7" s="142"/>
      <c r="U7" s="142"/>
      <c r="V7" s="142"/>
      <c r="W7" s="142"/>
      <c r="X7" s="143"/>
      <c r="Y7" s="143"/>
      <c r="Z7" s="144"/>
    </row>
    <row r="8" spans="2:27" ht="21.75" customHeight="1" x14ac:dyDescent="0.15">
      <c r="B8" s="607"/>
      <c r="C8" s="607"/>
      <c r="D8" s="608"/>
      <c r="E8" s="608"/>
      <c r="F8" s="145"/>
      <c r="G8" s="609" t="s">
        <v>228</v>
      </c>
      <c r="H8" s="585"/>
      <c r="I8" s="614" t="s">
        <v>229</v>
      </c>
      <c r="J8" s="146" t="s">
        <v>230</v>
      </c>
      <c r="K8" s="147" t="s">
        <v>231</v>
      </c>
      <c r="L8" s="596">
        <v>95</v>
      </c>
      <c r="M8" s="597"/>
      <c r="N8" s="192" t="s">
        <v>232</v>
      </c>
      <c r="O8" s="598">
        <v>0</v>
      </c>
      <c r="P8" s="598"/>
      <c r="Q8" s="192" t="s">
        <v>233</v>
      </c>
      <c r="R8" s="596">
        <v>0</v>
      </c>
      <c r="S8" s="597"/>
      <c r="T8" s="609" t="s">
        <v>234</v>
      </c>
      <c r="U8" s="585"/>
      <c r="V8" s="609" t="s">
        <v>235</v>
      </c>
      <c r="W8" s="585"/>
      <c r="X8" s="586">
        <v>87</v>
      </c>
      <c r="Y8" s="587"/>
      <c r="Z8" s="145"/>
      <c r="AA8" s="79"/>
    </row>
    <row r="9" spans="2:27" ht="10.9" customHeight="1" x14ac:dyDescent="0.15">
      <c r="B9" s="607"/>
      <c r="C9" s="607"/>
      <c r="D9" s="608"/>
      <c r="E9" s="608"/>
      <c r="F9" s="145"/>
      <c r="G9" s="610"/>
      <c r="H9" s="611"/>
      <c r="I9" s="615"/>
      <c r="J9" s="590" t="s">
        <v>236</v>
      </c>
      <c r="K9" s="592" t="s">
        <v>231</v>
      </c>
      <c r="L9" s="586">
        <v>0</v>
      </c>
      <c r="M9" s="587"/>
      <c r="N9" s="590" t="s">
        <v>232</v>
      </c>
      <c r="O9" s="586">
        <v>0</v>
      </c>
      <c r="P9" s="587"/>
      <c r="Q9" s="590" t="s">
        <v>233</v>
      </c>
      <c r="R9" s="586">
        <v>0</v>
      </c>
      <c r="S9" s="587"/>
      <c r="T9" s="610"/>
      <c r="U9" s="611"/>
      <c r="V9" s="612"/>
      <c r="W9" s="613"/>
      <c r="X9" s="588"/>
      <c r="Y9" s="589"/>
      <c r="Z9" s="145">
        <v>10</v>
      </c>
      <c r="AA9" s="79"/>
    </row>
    <row r="10" spans="2:27" ht="10.9" customHeight="1" x14ac:dyDescent="0.15">
      <c r="B10" s="607"/>
      <c r="C10" s="607"/>
      <c r="D10" s="608"/>
      <c r="E10" s="608"/>
      <c r="F10" s="145"/>
      <c r="G10" s="610"/>
      <c r="H10" s="611"/>
      <c r="I10" s="615"/>
      <c r="J10" s="591"/>
      <c r="K10" s="593"/>
      <c r="L10" s="594"/>
      <c r="M10" s="595"/>
      <c r="N10" s="591"/>
      <c r="O10" s="594"/>
      <c r="P10" s="595"/>
      <c r="Q10" s="591"/>
      <c r="R10" s="594"/>
      <c r="S10" s="595"/>
      <c r="T10" s="610"/>
      <c r="U10" s="611"/>
      <c r="V10" s="600" t="s">
        <v>237</v>
      </c>
      <c r="W10" s="601"/>
      <c r="X10" s="586">
        <v>25</v>
      </c>
      <c r="Y10" s="587"/>
      <c r="Z10" s="145"/>
      <c r="AA10" s="79"/>
    </row>
    <row r="11" spans="2:27" ht="21.75" customHeight="1" x14ac:dyDescent="0.15">
      <c r="B11" s="607"/>
      <c r="C11" s="607"/>
      <c r="D11" s="608"/>
      <c r="E11" s="608"/>
      <c r="F11" s="145"/>
      <c r="G11" s="612"/>
      <c r="H11" s="613"/>
      <c r="I11" s="616"/>
      <c r="J11" s="192" t="s">
        <v>238</v>
      </c>
      <c r="K11" s="147" t="s">
        <v>231</v>
      </c>
      <c r="L11" s="604">
        <v>0</v>
      </c>
      <c r="M11" s="605"/>
      <c r="N11" s="192" t="s">
        <v>232</v>
      </c>
      <c r="O11" s="606">
        <v>0</v>
      </c>
      <c r="P11" s="606"/>
      <c r="Q11" s="192" t="s">
        <v>233</v>
      </c>
      <c r="R11" s="604">
        <v>0</v>
      </c>
      <c r="S11" s="605"/>
      <c r="T11" s="612"/>
      <c r="U11" s="613"/>
      <c r="V11" s="602"/>
      <c r="W11" s="603"/>
      <c r="X11" s="594"/>
      <c r="Y11" s="595"/>
      <c r="Z11" s="145"/>
      <c r="AA11" s="79"/>
    </row>
    <row r="12" spans="2:27" ht="21.75" customHeight="1" x14ac:dyDescent="0.15">
      <c r="B12" s="338" t="s">
        <v>239</v>
      </c>
      <c r="C12" s="145"/>
      <c r="D12" s="148"/>
      <c r="E12" s="148"/>
      <c r="F12" s="145"/>
      <c r="G12" s="145"/>
      <c r="H12" s="145"/>
      <c r="I12" s="145"/>
      <c r="J12" s="145"/>
      <c r="K12" s="145"/>
      <c r="L12" s="145"/>
      <c r="M12" s="145"/>
      <c r="N12" s="145"/>
      <c r="O12" s="145"/>
      <c r="P12" s="145"/>
      <c r="Q12" s="145"/>
      <c r="R12" s="145"/>
      <c r="S12" s="145"/>
      <c r="T12" s="145"/>
      <c r="U12" s="145"/>
      <c r="V12" s="145"/>
      <c r="W12" s="145"/>
      <c r="X12" s="145"/>
      <c r="Y12" s="145"/>
      <c r="Z12" s="145"/>
      <c r="AA12" s="79"/>
    </row>
    <row r="13" spans="2:27" ht="21.75" customHeight="1" x14ac:dyDescent="0.15">
      <c r="B13" s="339"/>
      <c r="C13" s="145"/>
      <c r="D13" s="148"/>
      <c r="E13" s="148"/>
      <c r="F13" s="145"/>
      <c r="G13" s="145"/>
      <c r="H13" s="145"/>
      <c r="I13" s="145"/>
      <c r="J13" s="145"/>
      <c r="K13" s="145"/>
      <c r="L13" s="145"/>
      <c r="M13" s="145"/>
      <c r="N13" s="145"/>
      <c r="O13" s="145"/>
      <c r="P13" s="145"/>
      <c r="Q13" s="145"/>
      <c r="R13" s="145"/>
      <c r="S13" s="145"/>
      <c r="T13" s="145"/>
      <c r="U13" s="145"/>
      <c r="V13" s="149"/>
      <c r="W13" s="149"/>
      <c r="X13" s="149"/>
      <c r="Y13" s="149"/>
      <c r="Z13" s="145"/>
      <c r="AA13" s="79"/>
    </row>
    <row r="14" spans="2:27" ht="21.75" customHeight="1" x14ac:dyDescent="0.15">
      <c r="B14" s="339"/>
      <c r="C14" s="145"/>
      <c r="D14" s="148"/>
      <c r="E14" s="148"/>
      <c r="F14" s="145"/>
      <c r="G14" s="145"/>
      <c r="H14" s="145"/>
      <c r="I14" s="145"/>
      <c r="J14" s="145"/>
      <c r="K14" s="145"/>
      <c r="L14" s="145"/>
      <c r="M14" s="145"/>
      <c r="N14" s="145"/>
      <c r="O14" s="145"/>
      <c r="P14" s="145"/>
      <c r="Q14" s="145"/>
      <c r="R14" s="145"/>
      <c r="S14" s="145"/>
      <c r="T14" s="149"/>
      <c r="U14" s="149"/>
      <c r="V14" s="150"/>
      <c r="W14" s="150"/>
      <c r="X14" s="150"/>
      <c r="Y14" s="150"/>
      <c r="Z14" s="151"/>
      <c r="AA14" s="79"/>
    </row>
    <row r="15" spans="2:27" ht="21.75" customHeight="1" x14ac:dyDescent="0.15">
      <c r="B15" s="339"/>
      <c r="C15" s="145"/>
      <c r="D15" s="148"/>
      <c r="E15" s="148"/>
      <c r="F15" s="145"/>
      <c r="G15" s="145"/>
      <c r="H15" s="145"/>
      <c r="I15" s="145"/>
      <c r="J15" s="145"/>
      <c r="K15" s="145"/>
      <c r="L15" s="145"/>
      <c r="M15" s="145"/>
      <c r="N15" s="145"/>
      <c r="O15" s="145"/>
      <c r="P15" s="145"/>
      <c r="Q15" s="145"/>
      <c r="R15" s="145"/>
      <c r="S15" s="145"/>
      <c r="T15" s="149"/>
      <c r="U15" s="149"/>
      <c r="V15" s="145"/>
      <c r="W15" s="145"/>
      <c r="X15" s="152"/>
      <c r="Y15" s="152"/>
      <c r="Z15" s="151"/>
    </row>
    <row r="16" spans="2:27" ht="21.75" customHeight="1" x14ac:dyDescent="0.15">
      <c r="B16" s="339"/>
      <c r="C16" s="145"/>
      <c r="D16" s="148"/>
      <c r="E16" s="148"/>
      <c r="F16" s="145"/>
      <c r="G16" s="145"/>
      <c r="H16" s="145"/>
      <c r="I16" s="145"/>
      <c r="J16" s="145"/>
      <c r="K16" s="145"/>
      <c r="L16" s="145"/>
      <c r="M16" s="145"/>
      <c r="N16" s="145"/>
      <c r="O16" s="145"/>
      <c r="P16" s="145"/>
      <c r="Q16" s="145"/>
      <c r="R16" s="145"/>
      <c r="S16" s="145"/>
      <c r="T16" s="153"/>
      <c r="U16" s="153"/>
      <c r="V16" s="153"/>
      <c r="W16" s="153"/>
      <c r="X16" s="153"/>
      <c r="Y16" s="153"/>
      <c r="Z16" s="151"/>
    </row>
    <row r="17" spans="2:26" ht="21.75" customHeight="1" x14ac:dyDescent="0.15">
      <c r="B17" s="339"/>
      <c r="C17" s="145"/>
      <c r="D17" s="148"/>
      <c r="E17" s="148"/>
      <c r="F17" s="145"/>
      <c r="G17" s="145"/>
      <c r="H17" s="145"/>
      <c r="I17" s="145"/>
      <c r="J17" s="145"/>
      <c r="K17" s="145"/>
      <c r="L17" s="145"/>
      <c r="M17" s="145"/>
      <c r="N17" s="145"/>
      <c r="O17" s="145"/>
      <c r="P17" s="145"/>
      <c r="Q17" s="145"/>
      <c r="R17" s="145"/>
      <c r="S17" s="145"/>
      <c r="T17" s="145"/>
      <c r="U17" s="145"/>
      <c r="V17" s="149"/>
      <c r="W17" s="149"/>
      <c r="X17" s="149"/>
      <c r="Y17" s="149"/>
      <c r="Z17" s="151"/>
    </row>
    <row r="18" spans="2:26" ht="21.75" customHeight="1" x14ac:dyDescent="0.15">
      <c r="B18" s="339"/>
      <c r="C18" s="145"/>
      <c r="D18" s="148"/>
      <c r="E18" s="221"/>
      <c r="F18" s="222"/>
      <c r="G18" s="145"/>
      <c r="H18" s="145"/>
      <c r="I18" s="145"/>
      <c r="J18" s="145"/>
      <c r="K18" s="145"/>
      <c r="L18" s="145"/>
      <c r="M18" s="145"/>
      <c r="N18" s="145"/>
      <c r="O18" s="145"/>
      <c r="P18" s="145"/>
      <c r="Q18" s="145"/>
      <c r="R18" s="145"/>
      <c r="S18" s="145"/>
      <c r="T18" s="145"/>
      <c r="U18" s="145"/>
      <c r="V18" s="145"/>
      <c r="W18" s="145"/>
      <c r="X18" s="152"/>
      <c r="Y18" s="152"/>
      <c r="Z18" s="151"/>
    </row>
    <row r="19" spans="2:26" ht="21.75" customHeight="1" x14ac:dyDescent="0.15">
      <c r="B19" s="339"/>
      <c r="C19" s="145"/>
      <c r="D19" s="148"/>
      <c r="E19" s="148"/>
      <c r="F19" s="145"/>
      <c r="G19" s="145"/>
      <c r="H19" s="145"/>
      <c r="I19" s="145"/>
      <c r="J19" s="145"/>
      <c r="K19" s="145"/>
      <c r="L19" s="145"/>
      <c r="M19" s="145"/>
      <c r="N19" s="145"/>
      <c r="O19" s="145"/>
      <c r="P19" s="145"/>
      <c r="Q19" s="145"/>
      <c r="R19" s="145"/>
      <c r="S19" s="145"/>
      <c r="T19" s="145"/>
      <c r="U19" s="145"/>
      <c r="V19" s="145"/>
      <c r="W19" s="145"/>
      <c r="X19" s="152"/>
      <c r="Y19" s="152"/>
      <c r="Z19" s="151"/>
    </row>
    <row r="20" spans="2:26" ht="21.75" customHeight="1" x14ac:dyDescent="0.15">
      <c r="B20" s="339"/>
      <c r="C20" s="153"/>
      <c r="D20" s="153"/>
      <c r="E20" s="153"/>
      <c r="F20" s="153"/>
      <c r="G20" s="153"/>
      <c r="H20" s="153"/>
      <c r="I20" s="153"/>
      <c r="J20" s="153"/>
      <c r="K20" s="153"/>
      <c r="L20" s="153"/>
      <c r="M20" s="153"/>
      <c r="N20" s="153"/>
      <c r="O20" s="153"/>
      <c r="P20" s="153"/>
      <c r="Q20" s="153"/>
      <c r="R20" s="153"/>
      <c r="S20" s="153"/>
      <c r="T20" s="153"/>
      <c r="U20" s="153"/>
      <c r="V20" s="153"/>
      <c r="W20" s="153"/>
      <c r="X20" s="153"/>
      <c r="Y20" s="153"/>
      <c r="Z20" s="154"/>
    </row>
    <row r="21" spans="2:26" ht="21.75" customHeight="1" x14ac:dyDescent="0.15">
      <c r="B21" s="339"/>
      <c r="C21" s="149"/>
      <c r="D21" s="149"/>
      <c r="E21" s="149"/>
      <c r="F21" s="149"/>
      <c r="G21" s="149"/>
      <c r="H21" s="155"/>
      <c r="I21" s="149"/>
      <c r="J21" s="149"/>
      <c r="K21" s="149"/>
      <c r="L21" s="149"/>
      <c r="M21" s="155"/>
      <c r="N21" s="155"/>
      <c r="O21" s="155"/>
      <c r="P21" s="149"/>
      <c r="Q21" s="155"/>
      <c r="R21" s="149"/>
      <c r="S21" s="149"/>
      <c r="T21" s="149"/>
      <c r="U21" s="149"/>
      <c r="V21" s="149"/>
      <c r="W21" s="149"/>
      <c r="X21" s="149"/>
      <c r="Y21" s="149"/>
      <c r="Z21" s="156"/>
    </row>
    <row r="22" spans="2:26" ht="21.75" customHeight="1" x14ac:dyDescent="0.15">
      <c r="B22" s="339"/>
      <c r="C22" s="149"/>
      <c r="D22" s="149"/>
      <c r="E22" s="149"/>
      <c r="F22" s="149"/>
      <c r="G22" s="149"/>
      <c r="H22" s="155"/>
      <c r="I22" s="149"/>
      <c r="J22" s="149"/>
      <c r="K22" s="149"/>
      <c r="L22" s="149"/>
      <c r="M22" s="155"/>
      <c r="N22" s="155"/>
      <c r="O22" s="155"/>
      <c r="P22" s="149"/>
      <c r="Q22" s="155"/>
      <c r="R22" s="149"/>
      <c r="S22" s="149"/>
      <c r="T22" s="149"/>
      <c r="U22" s="149"/>
      <c r="V22" s="149"/>
      <c r="W22" s="149"/>
      <c r="X22" s="149"/>
      <c r="Y22" s="149"/>
      <c r="Z22" s="156"/>
    </row>
    <row r="23" spans="2:26" ht="21.75" customHeight="1" x14ac:dyDescent="0.15">
      <c r="B23" s="339"/>
      <c r="C23" s="155"/>
      <c r="D23" s="149"/>
      <c r="E23" s="149"/>
      <c r="F23" s="155"/>
      <c r="G23" s="155"/>
      <c r="H23" s="149"/>
      <c r="I23" s="149"/>
      <c r="J23" s="149"/>
      <c r="K23" s="149"/>
      <c r="L23" s="149"/>
      <c r="M23" s="155"/>
      <c r="N23" s="155"/>
      <c r="O23" s="155"/>
      <c r="P23" s="149"/>
      <c r="Q23" s="155"/>
      <c r="R23" s="149"/>
      <c r="S23" s="149"/>
      <c r="T23" s="149"/>
      <c r="U23" s="149"/>
      <c r="V23" s="149"/>
      <c r="W23" s="149"/>
      <c r="X23" s="149"/>
      <c r="Y23" s="149"/>
      <c r="Z23" s="156"/>
    </row>
    <row r="24" spans="2:26" ht="21.75" customHeight="1" x14ac:dyDescent="0.15">
      <c r="B24" s="339"/>
      <c r="C24" s="155"/>
      <c r="D24" s="149"/>
      <c r="E24" s="149"/>
      <c r="F24" s="155"/>
      <c r="G24" s="155"/>
      <c r="H24" s="149"/>
      <c r="I24" s="149"/>
      <c r="J24" s="149"/>
      <c r="K24" s="149"/>
      <c r="L24" s="149"/>
      <c r="M24" s="155"/>
      <c r="N24" s="155"/>
      <c r="O24" s="155"/>
      <c r="P24" s="149"/>
      <c r="Q24" s="155"/>
      <c r="R24" s="149"/>
      <c r="S24" s="149"/>
      <c r="T24" s="149"/>
      <c r="U24" s="149"/>
      <c r="V24" s="149"/>
      <c r="W24" s="149"/>
      <c r="X24" s="149"/>
      <c r="Y24" s="149"/>
      <c r="Z24" s="156"/>
    </row>
    <row r="25" spans="2:26" ht="21.75" customHeight="1" x14ac:dyDescent="0.15">
      <c r="B25" s="339"/>
      <c r="C25" s="155"/>
      <c r="D25" s="149"/>
      <c r="E25" s="149"/>
      <c r="F25" s="155"/>
      <c r="G25" s="155"/>
      <c r="H25" s="149"/>
      <c r="I25" s="149"/>
      <c r="J25" s="149"/>
      <c r="K25" s="149"/>
      <c r="L25" s="149"/>
      <c r="M25" s="155"/>
      <c r="N25" s="155"/>
      <c r="O25" s="155"/>
      <c r="P25" s="149"/>
      <c r="Q25" s="155"/>
      <c r="R25" s="149"/>
      <c r="S25" s="149"/>
      <c r="T25" s="149"/>
      <c r="U25" s="149"/>
      <c r="V25" s="149"/>
      <c r="W25" s="149"/>
      <c r="X25" s="149"/>
      <c r="Y25" s="149"/>
      <c r="Z25" s="156"/>
    </row>
    <row r="26" spans="2:26" ht="21.75" customHeight="1" x14ac:dyDescent="0.15">
      <c r="B26" s="339"/>
      <c r="C26" s="155"/>
      <c r="D26" s="149"/>
      <c r="E26" s="149"/>
      <c r="F26" s="155"/>
      <c r="G26" s="155"/>
      <c r="H26" s="149"/>
      <c r="I26" s="149"/>
      <c r="J26" s="149"/>
      <c r="K26" s="149"/>
      <c r="L26" s="149"/>
      <c r="M26" s="155"/>
      <c r="N26" s="155"/>
      <c r="O26" s="155"/>
      <c r="P26" s="149"/>
      <c r="Q26" s="155"/>
      <c r="R26" s="149"/>
      <c r="S26" s="149"/>
      <c r="T26" s="149"/>
      <c r="U26" s="149"/>
      <c r="V26" s="149"/>
      <c r="W26" s="149"/>
      <c r="X26" s="149"/>
      <c r="Y26" s="149"/>
      <c r="Z26" s="156"/>
    </row>
    <row r="27" spans="2:26" ht="21.75" customHeight="1" x14ac:dyDescent="0.15">
      <c r="B27" s="339"/>
      <c r="C27" s="155"/>
      <c r="D27" s="149"/>
      <c r="E27" s="149"/>
      <c r="F27" s="155"/>
      <c r="G27" s="155"/>
      <c r="H27" s="149"/>
      <c r="I27" s="149"/>
      <c r="J27" s="149"/>
      <c r="K27" s="149"/>
      <c r="L27" s="149"/>
      <c r="M27" s="155"/>
      <c r="N27" s="155"/>
      <c r="O27" s="155"/>
      <c r="P27" s="149"/>
      <c r="Q27" s="155"/>
      <c r="R27" s="149"/>
      <c r="S27" s="149"/>
      <c r="T27" s="149"/>
      <c r="U27" s="149"/>
      <c r="V27" s="149"/>
      <c r="W27" s="149"/>
      <c r="X27" s="149"/>
      <c r="Y27" s="149"/>
      <c r="Z27" s="156"/>
    </row>
    <row r="28" spans="2:26" ht="21.75" customHeight="1" x14ac:dyDescent="0.15">
      <c r="B28" s="339"/>
      <c r="C28" s="155"/>
      <c r="D28" s="149"/>
      <c r="E28" s="149"/>
      <c r="F28" s="157"/>
      <c r="G28" s="158"/>
      <c r="H28" s="158"/>
      <c r="I28" s="158"/>
      <c r="J28" s="158"/>
      <c r="K28" s="158"/>
      <c r="L28" s="149"/>
      <c r="M28" s="155"/>
      <c r="N28" s="155"/>
      <c r="O28" s="155"/>
      <c r="P28" s="149"/>
      <c r="Q28" s="158"/>
      <c r="R28" s="150"/>
      <c r="S28" s="150"/>
      <c r="T28" s="150"/>
      <c r="U28" s="150"/>
      <c r="V28" s="150"/>
      <c r="W28" s="150"/>
      <c r="X28" s="150"/>
      <c r="Y28" s="150"/>
      <c r="Z28" s="159"/>
    </row>
    <row r="29" spans="2:26" ht="47.25" customHeight="1" x14ac:dyDescent="0.15">
      <c r="B29" s="390"/>
      <c r="C29" s="160"/>
      <c r="D29" s="160"/>
      <c r="E29" s="161"/>
      <c r="F29" s="162"/>
      <c r="G29" s="160"/>
      <c r="H29" s="160"/>
      <c r="I29" s="160"/>
      <c r="J29" s="599" t="s">
        <v>240</v>
      </c>
      <c r="K29" s="599"/>
      <c r="L29" s="599"/>
      <c r="M29" s="599"/>
      <c r="N29" s="599"/>
      <c r="O29" s="599"/>
      <c r="P29" s="599"/>
      <c r="Q29" s="599" t="s">
        <v>241</v>
      </c>
      <c r="R29" s="599"/>
      <c r="S29" s="599"/>
      <c r="T29" s="599"/>
      <c r="U29" s="599"/>
      <c r="V29" s="599"/>
      <c r="W29" s="599"/>
      <c r="X29" s="599"/>
      <c r="Y29" s="599"/>
      <c r="Z29" s="163"/>
    </row>
    <row r="30" spans="2:26" ht="15" customHeight="1" x14ac:dyDescent="0.15">
      <c r="C30" s="215"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2"/>
  <dataValidations count="2">
    <dataValidation allowBlank="1" showInputMessage="1" showErrorMessage="1" prompt="経度を小数点以下５桁まで入力する。" sqref="X6:Z6 X4:Z4" xr:uid="{00000000-0002-0000-0F00-000000000000}"/>
    <dataValidation allowBlank="1" showInputMessage="1" showErrorMessage="1" prompt="緯度を小数点以下５桁まで入力する。" sqref="X5:Z5 X3:Z3" xr:uid="{00000000-0002-0000-0F00-000001000000}"/>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F00-000002000000}">
          <x14:formula1>
            <xm:f>'(参考)リスト'!$G$16:$G$19</xm:f>
          </x14:formula1>
          <xm:sqref>D7:E11</xm:sqref>
        </x14:dataValidation>
        <x14:dataValidation type="list" allowBlank="1" showInputMessage="1" showErrorMessage="1" xr:uid="{00000000-0002-0000-0F00-000003000000}">
          <x14:formula1>
            <xm:f>'(参考)リスト'!$E$6:$E$10</xm:f>
          </x14:formula1>
          <xm:sqref>U6</xm:sqref>
        </x14:dataValidation>
        <x14:dataValidation type="list" allowBlank="1" showInputMessage="1" showErrorMessage="1" xr:uid="{00000000-0002-0000-0F00-000004000000}">
          <x14:formula1>
            <xm:f>'(参考)リスト'!$F$6:$F$7</xm:f>
          </x14:formula1>
          <xm:sqref>U5</xm:sqref>
        </x14:dataValidation>
        <x14:dataValidation type="list" allowBlank="1" showInputMessage="1" showErrorMessage="1" xr:uid="{00000000-0002-0000-0F00-000005000000}">
          <x14:formula1>
            <xm:f>'(参考)リスト'!$D$6:$D$7</xm:f>
          </x14:formula1>
          <xm:sqref>R5:R6</xm:sqref>
        </x14:dataValidation>
        <x14:dataValidation type="list" allowBlank="1" showInputMessage="1" showErrorMessage="1" xr:uid="{00000000-0002-0000-0F00-000006000000}">
          <x14:formula1>
            <xm:f>'(参考)リスト'!$C$6:$C$11</xm:f>
          </x14:formula1>
          <xm:sqref>I5:K5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AA37"/>
  <sheetViews>
    <sheetView showGridLines="0" view="pageBreakPreview" zoomScaleNormal="70" zoomScaleSheetLayoutView="100" workbookViewId="0">
      <selection activeCell="AD13" sqref="AD13"/>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0" t="s">
        <v>211</v>
      </c>
      <c r="C2" s="135"/>
      <c r="D2" s="135"/>
      <c r="E2" s="135"/>
      <c r="F2" s="135"/>
      <c r="G2" s="135"/>
      <c r="H2" s="135"/>
      <c r="I2" s="135"/>
      <c r="J2" s="135"/>
      <c r="K2" s="135"/>
      <c r="L2" s="135"/>
      <c r="M2" s="137"/>
      <c r="N2" s="342" t="s">
        <v>212</v>
      </c>
      <c r="O2" s="342"/>
      <c r="P2" s="564">
        <v>45917</v>
      </c>
      <c r="Q2" s="565"/>
      <c r="R2" s="566"/>
      <c r="S2" s="342" t="s">
        <v>213</v>
      </c>
      <c r="T2" s="342"/>
      <c r="U2" s="342"/>
      <c r="V2" s="567" t="s">
        <v>1031</v>
      </c>
      <c r="W2" s="567"/>
      <c r="X2" s="567"/>
      <c r="Y2" s="567"/>
      <c r="Z2" s="567"/>
    </row>
    <row r="3" spans="2:27" ht="20.100000000000001" customHeight="1" x14ac:dyDescent="0.15">
      <c r="B3" s="188" t="s">
        <v>60</v>
      </c>
      <c r="C3" s="343" t="s">
        <v>684</v>
      </c>
      <c r="D3" s="344"/>
      <c r="E3" s="344"/>
      <c r="F3" s="345"/>
      <c r="G3" s="340" t="s">
        <v>214</v>
      </c>
      <c r="H3" s="343" t="s">
        <v>686</v>
      </c>
      <c r="I3" s="344"/>
      <c r="J3" s="345"/>
      <c r="K3" s="340" t="s">
        <v>215</v>
      </c>
      <c r="L3" s="568" t="s">
        <v>687</v>
      </c>
      <c r="M3" s="568"/>
      <c r="N3" s="568"/>
      <c r="O3" s="568"/>
      <c r="P3" s="568"/>
      <c r="Q3" s="318" t="s">
        <v>216</v>
      </c>
      <c r="R3" s="320"/>
      <c r="S3" s="336" t="s">
        <v>683</v>
      </c>
      <c r="T3" s="331"/>
      <c r="U3" s="337"/>
      <c r="V3" s="570" t="s">
        <v>217</v>
      </c>
      <c r="W3" s="138" t="s">
        <v>218</v>
      </c>
      <c r="X3" s="572" t="s">
        <v>1029</v>
      </c>
      <c r="Y3" s="573"/>
      <c r="Z3" s="574"/>
    </row>
    <row r="4" spans="2:27" ht="20.100000000000001" customHeight="1" x14ac:dyDescent="0.15">
      <c r="B4" s="185" t="s">
        <v>64</v>
      </c>
      <c r="C4" s="346" t="s">
        <v>685</v>
      </c>
      <c r="D4" s="347"/>
      <c r="E4" s="347"/>
      <c r="F4" s="348"/>
      <c r="G4" s="335"/>
      <c r="H4" s="346"/>
      <c r="I4" s="347"/>
      <c r="J4" s="348"/>
      <c r="K4" s="335"/>
      <c r="L4" s="569"/>
      <c r="M4" s="569"/>
      <c r="N4" s="569"/>
      <c r="O4" s="569"/>
      <c r="P4" s="569"/>
      <c r="Q4" s="321"/>
      <c r="R4" s="323"/>
      <c r="S4" s="346" t="s">
        <v>872</v>
      </c>
      <c r="T4" s="347"/>
      <c r="U4" s="348"/>
      <c r="V4" s="571"/>
      <c r="W4" s="197" t="s">
        <v>219</v>
      </c>
      <c r="X4" s="575" t="s">
        <v>1030</v>
      </c>
      <c r="Y4" s="576"/>
      <c r="Z4" s="577"/>
    </row>
    <row r="5" spans="2:27" ht="20.100000000000001" customHeight="1" x14ac:dyDescent="0.15">
      <c r="B5" s="578" t="s">
        <v>66</v>
      </c>
      <c r="C5" s="192" t="s">
        <v>67</v>
      </c>
      <c r="D5" s="336" t="s">
        <v>688</v>
      </c>
      <c r="E5" s="331"/>
      <c r="F5" s="331"/>
      <c r="G5" s="306" t="s">
        <v>220</v>
      </c>
      <c r="H5" s="307"/>
      <c r="I5" s="336" t="s">
        <v>689</v>
      </c>
      <c r="J5" s="331"/>
      <c r="K5" s="337"/>
      <c r="L5" s="342" t="s">
        <v>70</v>
      </c>
      <c r="M5" s="342"/>
      <c r="N5" s="186" t="s">
        <v>71</v>
      </c>
      <c r="O5" s="139">
        <v>448</v>
      </c>
      <c r="P5" s="187" t="s">
        <v>72</v>
      </c>
      <c r="Q5" s="585" t="s">
        <v>221</v>
      </c>
      <c r="R5" s="580" t="s">
        <v>581</v>
      </c>
      <c r="S5" s="340" t="s">
        <v>222</v>
      </c>
      <c r="T5" s="340"/>
      <c r="U5" s="140" t="s">
        <v>690</v>
      </c>
      <c r="V5" s="318" t="s">
        <v>223</v>
      </c>
      <c r="W5" s="138" t="s">
        <v>218</v>
      </c>
      <c r="X5" s="575">
        <v>34.246499999999997</v>
      </c>
      <c r="Y5" s="576"/>
      <c r="Z5" s="577"/>
    </row>
    <row r="6" spans="2:27" ht="20.100000000000001" customHeight="1" x14ac:dyDescent="0.15">
      <c r="B6" s="579"/>
      <c r="C6" s="192" t="s">
        <v>73</v>
      </c>
      <c r="D6" s="336" t="s">
        <v>688</v>
      </c>
      <c r="E6" s="331"/>
      <c r="F6" s="331"/>
      <c r="G6" s="342" t="s">
        <v>224</v>
      </c>
      <c r="H6" s="342"/>
      <c r="I6" s="582">
        <v>37681</v>
      </c>
      <c r="J6" s="583"/>
      <c r="K6" s="584"/>
      <c r="L6" s="342" t="s">
        <v>225</v>
      </c>
      <c r="M6" s="342"/>
      <c r="N6" s="186" t="s">
        <v>71</v>
      </c>
      <c r="O6" s="183">
        <v>11.2</v>
      </c>
      <c r="P6" s="187" t="s">
        <v>72</v>
      </c>
      <c r="Q6" s="323"/>
      <c r="R6" s="581"/>
      <c r="S6" s="342" t="s">
        <v>226</v>
      </c>
      <c r="T6" s="342"/>
      <c r="U6" s="141" t="s">
        <v>691</v>
      </c>
      <c r="V6" s="321"/>
      <c r="W6" s="138" t="s">
        <v>219</v>
      </c>
      <c r="X6" s="575">
        <v>130.91313</v>
      </c>
      <c r="Y6" s="576"/>
      <c r="Z6" s="577"/>
    </row>
    <row r="7" spans="2:27" ht="7.5" customHeight="1" x14ac:dyDescent="0.15">
      <c r="B7" s="607" t="s">
        <v>227</v>
      </c>
      <c r="C7" s="607"/>
      <c r="D7" s="608" t="s">
        <v>880</v>
      </c>
      <c r="E7" s="608"/>
      <c r="F7" s="142"/>
      <c r="G7" s="142"/>
      <c r="H7" s="142"/>
      <c r="I7" s="142"/>
      <c r="J7" s="142"/>
      <c r="K7" s="220"/>
      <c r="L7" s="220"/>
      <c r="M7" s="142"/>
      <c r="N7" s="142"/>
      <c r="O7" s="142"/>
      <c r="P7" s="142"/>
      <c r="Q7" s="142"/>
      <c r="R7" s="142"/>
      <c r="S7" s="142"/>
      <c r="T7" s="142"/>
      <c r="U7" s="142"/>
      <c r="V7" s="142"/>
      <c r="W7" s="142"/>
      <c r="X7" s="143"/>
      <c r="Y7" s="143"/>
      <c r="Z7" s="144"/>
    </row>
    <row r="8" spans="2:27" ht="21.75" customHeight="1" x14ac:dyDescent="0.15">
      <c r="B8" s="607"/>
      <c r="C8" s="607"/>
      <c r="D8" s="608"/>
      <c r="E8" s="608"/>
      <c r="F8" s="145"/>
      <c r="G8" s="609" t="s">
        <v>228</v>
      </c>
      <c r="H8" s="585"/>
      <c r="I8" s="614" t="s">
        <v>229</v>
      </c>
      <c r="J8" s="146" t="s">
        <v>230</v>
      </c>
      <c r="K8" s="147" t="s">
        <v>231</v>
      </c>
      <c r="L8" s="596">
        <v>95</v>
      </c>
      <c r="M8" s="597"/>
      <c r="N8" s="192" t="s">
        <v>232</v>
      </c>
      <c r="O8" s="598">
        <v>0</v>
      </c>
      <c r="P8" s="598"/>
      <c r="Q8" s="192" t="s">
        <v>233</v>
      </c>
      <c r="R8" s="596">
        <v>0</v>
      </c>
      <c r="S8" s="597"/>
      <c r="T8" s="609" t="s">
        <v>234</v>
      </c>
      <c r="U8" s="585"/>
      <c r="V8" s="609" t="s">
        <v>235</v>
      </c>
      <c r="W8" s="585"/>
      <c r="X8" s="586">
        <v>87</v>
      </c>
      <c r="Y8" s="587"/>
      <c r="Z8" s="145"/>
      <c r="AA8" s="79"/>
    </row>
    <row r="9" spans="2:27" ht="10.9" customHeight="1" x14ac:dyDescent="0.15">
      <c r="B9" s="607"/>
      <c r="C9" s="607"/>
      <c r="D9" s="608"/>
      <c r="E9" s="608"/>
      <c r="F9" s="145"/>
      <c r="G9" s="610"/>
      <c r="H9" s="611"/>
      <c r="I9" s="615"/>
      <c r="J9" s="590" t="s">
        <v>236</v>
      </c>
      <c r="K9" s="592" t="s">
        <v>231</v>
      </c>
      <c r="L9" s="586">
        <v>0</v>
      </c>
      <c r="M9" s="587"/>
      <c r="N9" s="590" t="s">
        <v>232</v>
      </c>
      <c r="O9" s="586">
        <v>0</v>
      </c>
      <c r="P9" s="587"/>
      <c r="Q9" s="590" t="s">
        <v>233</v>
      </c>
      <c r="R9" s="586">
        <v>0</v>
      </c>
      <c r="S9" s="587"/>
      <c r="T9" s="610"/>
      <c r="U9" s="611"/>
      <c r="V9" s="612"/>
      <c r="W9" s="613"/>
      <c r="X9" s="588"/>
      <c r="Y9" s="589"/>
      <c r="Z9" s="145">
        <v>10</v>
      </c>
      <c r="AA9" s="79"/>
    </row>
    <row r="10" spans="2:27" ht="10.9" customHeight="1" x14ac:dyDescent="0.15">
      <c r="B10" s="607"/>
      <c r="C10" s="607"/>
      <c r="D10" s="608"/>
      <c r="E10" s="608"/>
      <c r="F10" s="145"/>
      <c r="G10" s="610"/>
      <c r="H10" s="611"/>
      <c r="I10" s="615"/>
      <c r="J10" s="591"/>
      <c r="K10" s="593"/>
      <c r="L10" s="594"/>
      <c r="M10" s="595"/>
      <c r="N10" s="591"/>
      <c r="O10" s="594"/>
      <c r="P10" s="595"/>
      <c r="Q10" s="591"/>
      <c r="R10" s="594"/>
      <c r="S10" s="595"/>
      <c r="T10" s="610"/>
      <c r="U10" s="611"/>
      <c r="V10" s="600" t="s">
        <v>237</v>
      </c>
      <c r="W10" s="601"/>
      <c r="X10" s="586">
        <v>25</v>
      </c>
      <c r="Y10" s="587"/>
      <c r="Z10" s="145"/>
      <c r="AA10" s="79"/>
    </row>
    <row r="11" spans="2:27" ht="21.75" customHeight="1" x14ac:dyDescent="0.15">
      <c r="B11" s="607"/>
      <c r="C11" s="607"/>
      <c r="D11" s="608"/>
      <c r="E11" s="608"/>
      <c r="F11" s="145"/>
      <c r="G11" s="612"/>
      <c r="H11" s="613"/>
      <c r="I11" s="616"/>
      <c r="J11" s="192" t="s">
        <v>238</v>
      </c>
      <c r="K11" s="147" t="s">
        <v>231</v>
      </c>
      <c r="L11" s="604">
        <v>0</v>
      </c>
      <c r="M11" s="605"/>
      <c r="N11" s="192" t="s">
        <v>232</v>
      </c>
      <c r="O11" s="606">
        <v>0</v>
      </c>
      <c r="P11" s="606"/>
      <c r="Q11" s="192" t="s">
        <v>233</v>
      </c>
      <c r="R11" s="604">
        <v>0</v>
      </c>
      <c r="S11" s="605"/>
      <c r="T11" s="612"/>
      <c r="U11" s="613"/>
      <c r="V11" s="602"/>
      <c r="W11" s="603"/>
      <c r="X11" s="594"/>
      <c r="Y11" s="595"/>
      <c r="Z11" s="145"/>
      <c r="AA11" s="79"/>
    </row>
    <row r="12" spans="2:27" ht="21.75" customHeight="1" x14ac:dyDescent="0.15">
      <c r="B12" s="338" t="s">
        <v>239</v>
      </c>
      <c r="C12" s="145"/>
      <c r="D12" s="148"/>
      <c r="E12" s="148"/>
      <c r="F12" s="145"/>
      <c r="G12" s="145"/>
      <c r="H12" s="145"/>
      <c r="I12" s="145"/>
      <c r="J12" s="145"/>
      <c r="K12" s="145"/>
      <c r="L12" s="145"/>
      <c r="M12" s="145"/>
      <c r="N12" s="145"/>
      <c r="O12" s="145"/>
      <c r="P12" s="145"/>
      <c r="Q12" s="145"/>
      <c r="R12" s="145"/>
      <c r="S12" s="145"/>
      <c r="T12" s="145"/>
      <c r="U12" s="145"/>
      <c r="V12" s="145"/>
      <c r="W12" s="145"/>
      <c r="X12" s="145"/>
      <c r="Y12" s="145"/>
      <c r="Z12" s="145"/>
      <c r="AA12" s="79"/>
    </row>
    <row r="13" spans="2:27" ht="21.75" customHeight="1" x14ac:dyDescent="0.15">
      <c r="B13" s="339"/>
      <c r="C13" s="145"/>
      <c r="D13" s="148"/>
      <c r="E13" s="148"/>
      <c r="F13" s="145"/>
      <c r="G13" s="145"/>
      <c r="H13" s="145"/>
      <c r="I13" s="145"/>
      <c r="J13" s="145"/>
      <c r="K13" s="145"/>
      <c r="L13" s="145"/>
      <c r="M13" s="145"/>
      <c r="N13" s="145"/>
      <c r="O13" s="145"/>
      <c r="P13" s="145"/>
      <c r="Q13" s="145"/>
      <c r="R13" s="145"/>
      <c r="S13" s="145"/>
      <c r="T13" s="145"/>
      <c r="U13" s="145"/>
      <c r="V13" s="149"/>
      <c r="W13" s="149"/>
      <c r="X13" s="149"/>
      <c r="Y13" s="149"/>
      <c r="Z13" s="145"/>
      <c r="AA13" s="79"/>
    </row>
    <row r="14" spans="2:27" ht="21.75" customHeight="1" x14ac:dyDescent="0.15">
      <c r="B14" s="339"/>
      <c r="C14" s="145"/>
      <c r="D14" s="148"/>
      <c r="E14" s="148"/>
      <c r="F14" s="145"/>
      <c r="G14" s="145"/>
      <c r="H14" s="145"/>
      <c r="I14" s="145"/>
      <c r="J14" s="145"/>
      <c r="K14" s="145"/>
      <c r="L14" s="145"/>
      <c r="M14" s="145"/>
      <c r="N14" s="145"/>
      <c r="O14" s="145"/>
      <c r="P14" s="145"/>
      <c r="Q14" s="145"/>
      <c r="R14" s="145"/>
      <c r="S14" s="145"/>
      <c r="T14" s="149"/>
      <c r="U14" s="149"/>
      <c r="V14" s="150"/>
      <c r="W14" s="150"/>
      <c r="X14" s="150"/>
      <c r="Y14" s="150"/>
      <c r="Z14" s="151"/>
      <c r="AA14" s="79"/>
    </row>
    <row r="15" spans="2:27" ht="21.75" customHeight="1" x14ac:dyDescent="0.15">
      <c r="B15" s="339"/>
      <c r="C15" s="145"/>
      <c r="D15" s="148"/>
      <c r="E15" s="148"/>
      <c r="F15" s="145"/>
      <c r="G15" s="145"/>
      <c r="H15" s="145"/>
      <c r="I15" s="145"/>
      <c r="J15" s="145"/>
      <c r="K15" s="145"/>
      <c r="L15" s="145"/>
      <c r="M15" s="145"/>
      <c r="N15" s="145"/>
      <c r="O15" s="145"/>
      <c r="P15" s="145"/>
      <c r="Q15" s="145"/>
      <c r="R15" s="145"/>
      <c r="S15" s="145"/>
      <c r="T15" s="149"/>
      <c r="U15" s="149"/>
      <c r="V15" s="145"/>
      <c r="W15" s="145"/>
      <c r="X15" s="152"/>
      <c r="Y15" s="152"/>
      <c r="Z15" s="151"/>
    </row>
    <row r="16" spans="2:27" ht="21.75" customHeight="1" x14ac:dyDescent="0.15">
      <c r="B16" s="339"/>
      <c r="C16" s="145"/>
      <c r="D16" s="148"/>
      <c r="E16" s="148"/>
      <c r="F16" s="145"/>
      <c r="G16" s="145"/>
      <c r="H16" s="145"/>
      <c r="I16" s="145"/>
      <c r="J16" s="145"/>
      <c r="K16" s="145"/>
      <c r="L16" s="145"/>
      <c r="M16" s="145"/>
      <c r="N16" s="145"/>
      <c r="O16" s="145"/>
      <c r="P16" s="145"/>
      <c r="Q16" s="145"/>
      <c r="R16" s="145"/>
      <c r="S16" s="145"/>
      <c r="T16" s="153"/>
      <c r="U16" s="153"/>
      <c r="V16" s="153"/>
      <c r="W16" s="153"/>
      <c r="X16" s="153"/>
      <c r="Y16" s="153"/>
      <c r="Z16" s="151"/>
    </row>
    <row r="17" spans="2:26" ht="21.75" customHeight="1" x14ac:dyDescent="0.15">
      <c r="B17" s="339"/>
      <c r="C17" s="145"/>
      <c r="D17" s="148"/>
      <c r="E17" s="148"/>
      <c r="F17" s="145"/>
      <c r="G17" s="145"/>
      <c r="H17" s="145"/>
      <c r="I17" s="145"/>
      <c r="J17" s="145"/>
      <c r="K17" s="145"/>
      <c r="L17" s="145"/>
      <c r="M17" s="145"/>
      <c r="N17" s="145"/>
      <c r="O17" s="145"/>
      <c r="P17" s="145"/>
      <c r="Q17" s="145"/>
      <c r="R17" s="145"/>
      <c r="S17" s="145"/>
      <c r="T17" s="145"/>
      <c r="U17" s="145"/>
      <c r="V17" s="149"/>
      <c r="W17" s="149"/>
      <c r="X17" s="149"/>
      <c r="Y17" s="149"/>
      <c r="Z17" s="151"/>
    </row>
    <row r="18" spans="2:26" ht="21.75" customHeight="1" x14ac:dyDescent="0.15">
      <c r="B18" s="339"/>
      <c r="C18" s="145"/>
      <c r="D18" s="148"/>
      <c r="E18" s="221"/>
      <c r="F18" s="222"/>
      <c r="G18" s="145"/>
      <c r="H18" s="145"/>
      <c r="I18" s="145"/>
      <c r="J18" s="145"/>
      <c r="K18" s="145"/>
      <c r="L18" s="145"/>
      <c r="M18" s="145"/>
      <c r="N18" s="145"/>
      <c r="O18" s="145"/>
      <c r="P18" s="145"/>
      <c r="Q18" s="145"/>
      <c r="R18" s="145"/>
      <c r="S18" s="145"/>
      <c r="T18" s="145"/>
      <c r="U18" s="145"/>
      <c r="V18" s="145"/>
      <c r="W18" s="145"/>
      <c r="X18" s="152"/>
      <c r="Y18" s="152"/>
      <c r="Z18" s="151"/>
    </row>
    <row r="19" spans="2:26" ht="21.75" customHeight="1" x14ac:dyDescent="0.15">
      <c r="B19" s="339"/>
      <c r="C19" s="145"/>
      <c r="D19" s="148"/>
      <c r="E19" s="148"/>
      <c r="F19" s="145"/>
      <c r="G19" s="145"/>
      <c r="H19" s="145"/>
      <c r="I19" s="145"/>
      <c r="J19" s="145"/>
      <c r="K19" s="145"/>
      <c r="L19" s="145"/>
      <c r="M19" s="145"/>
      <c r="N19" s="145"/>
      <c r="O19" s="145"/>
      <c r="P19" s="145"/>
      <c r="Q19" s="145"/>
      <c r="R19" s="145"/>
      <c r="S19" s="145"/>
      <c r="T19" s="145"/>
      <c r="U19" s="145"/>
      <c r="V19" s="145"/>
      <c r="W19" s="145"/>
      <c r="X19" s="152"/>
      <c r="Y19" s="152"/>
      <c r="Z19" s="151"/>
    </row>
    <row r="20" spans="2:26" ht="21.75" customHeight="1" x14ac:dyDescent="0.15">
      <c r="B20" s="339"/>
      <c r="C20" s="153"/>
      <c r="D20" s="153"/>
      <c r="E20" s="153"/>
      <c r="F20" s="153"/>
      <c r="G20" s="153"/>
      <c r="H20" s="153"/>
      <c r="I20" s="153"/>
      <c r="J20" s="153"/>
      <c r="K20" s="153"/>
      <c r="L20" s="153"/>
      <c r="M20" s="153"/>
      <c r="N20" s="153"/>
      <c r="O20" s="153"/>
      <c r="P20" s="153"/>
      <c r="Q20" s="153"/>
      <c r="R20" s="153"/>
      <c r="S20" s="153"/>
      <c r="T20" s="153"/>
      <c r="U20" s="153"/>
      <c r="V20" s="153"/>
      <c r="W20" s="153"/>
      <c r="X20" s="153"/>
      <c r="Y20" s="153"/>
      <c r="Z20" s="154"/>
    </row>
    <row r="21" spans="2:26" ht="21.75" customHeight="1" x14ac:dyDescent="0.15">
      <c r="B21" s="339"/>
      <c r="C21" s="149"/>
      <c r="D21" s="149"/>
      <c r="E21" s="149"/>
      <c r="F21" s="149"/>
      <c r="G21" s="149"/>
      <c r="H21" s="155"/>
      <c r="I21" s="149"/>
      <c r="J21" s="149"/>
      <c r="K21" s="149"/>
      <c r="L21" s="149"/>
      <c r="M21" s="155"/>
      <c r="N21" s="155"/>
      <c r="O21" s="155"/>
      <c r="P21" s="149"/>
      <c r="Q21" s="155"/>
      <c r="R21" s="149"/>
      <c r="S21" s="149"/>
      <c r="T21" s="149"/>
      <c r="U21" s="149"/>
      <c r="V21" s="149"/>
      <c r="W21" s="149"/>
      <c r="X21" s="149"/>
      <c r="Y21" s="149"/>
      <c r="Z21" s="156"/>
    </row>
    <row r="22" spans="2:26" ht="21.75" customHeight="1" x14ac:dyDescent="0.15">
      <c r="B22" s="339"/>
      <c r="C22" s="149"/>
      <c r="D22" s="149"/>
      <c r="E22" s="149"/>
      <c r="F22" s="149"/>
      <c r="G22" s="149"/>
      <c r="H22" s="155"/>
      <c r="I22" s="149"/>
      <c r="J22" s="149"/>
      <c r="K22" s="149"/>
      <c r="L22" s="149"/>
      <c r="M22" s="155"/>
      <c r="N22" s="155"/>
      <c r="O22" s="155"/>
      <c r="P22" s="149"/>
      <c r="Q22" s="155"/>
      <c r="R22" s="149"/>
      <c r="S22" s="149"/>
      <c r="T22" s="149"/>
      <c r="U22" s="149"/>
      <c r="V22" s="149"/>
      <c r="W22" s="149"/>
      <c r="X22" s="149"/>
      <c r="Y22" s="149"/>
      <c r="Z22" s="156"/>
    </row>
    <row r="23" spans="2:26" ht="21.75" customHeight="1" x14ac:dyDescent="0.15">
      <c r="B23" s="339"/>
      <c r="C23" s="155"/>
      <c r="D23" s="149"/>
      <c r="E23" s="149"/>
      <c r="F23" s="155"/>
      <c r="G23" s="155"/>
      <c r="H23" s="149"/>
      <c r="I23" s="149"/>
      <c r="J23" s="149"/>
      <c r="K23" s="149"/>
      <c r="L23" s="149"/>
      <c r="M23" s="155"/>
      <c r="N23" s="155"/>
      <c r="O23" s="155"/>
      <c r="P23" s="149"/>
      <c r="Q23" s="155"/>
      <c r="R23" s="149"/>
      <c r="S23" s="149"/>
      <c r="T23" s="149"/>
      <c r="U23" s="149"/>
      <c r="V23" s="149"/>
      <c r="W23" s="149"/>
      <c r="X23" s="149"/>
      <c r="Y23" s="149"/>
      <c r="Z23" s="156"/>
    </row>
    <row r="24" spans="2:26" ht="21.75" customHeight="1" x14ac:dyDescent="0.15">
      <c r="B24" s="339"/>
      <c r="C24" s="155"/>
      <c r="D24" s="149"/>
      <c r="E24" s="149"/>
      <c r="F24" s="155"/>
      <c r="G24" s="155"/>
      <c r="H24" s="149"/>
      <c r="I24" s="149"/>
      <c r="J24" s="149"/>
      <c r="K24" s="149"/>
      <c r="L24" s="149"/>
      <c r="M24" s="155"/>
      <c r="N24" s="155"/>
      <c r="O24" s="155"/>
      <c r="P24" s="149"/>
      <c r="Q24" s="155"/>
      <c r="R24" s="149"/>
      <c r="S24" s="149"/>
      <c r="T24" s="149"/>
      <c r="U24" s="149"/>
      <c r="V24" s="149"/>
      <c r="W24" s="149"/>
      <c r="X24" s="149"/>
      <c r="Y24" s="149"/>
      <c r="Z24" s="156"/>
    </row>
    <row r="25" spans="2:26" ht="21.75" customHeight="1" x14ac:dyDescent="0.15">
      <c r="B25" s="339"/>
      <c r="C25" s="155"/>
      <c r="D25" s="149"/>
      <c r="E25" s="149"/>
      <c r="F25" s="155"/>
      <c r="G25" s="155"/>
      <c r="H25" s="149"/>
      <c r="I25" s="149"/>
      <c r="J25" s="149"/>
      <c r="K25" s="149"/>
      <c r="L25" s="149"/>
      <c r="M25" s="155"/>
      <c r="N25" s="155"/>
      <c r="O25" s="155"/>
      <c r="P25" s="149"/>
      <c r="Q25" s="155"/>
      <c r="R25" s="149"/>
      <c r="S25" s="149"/>
      <c r="T25" s="149"/>
      <c r="U25" s="149"/>
      <c r="V25" s="149"/>
      <c r="W25" s="149"/>
      <c r="X25" s="149"/>
      <c r="Y25" s="149"/>
      <c r="Z25" s="156"/>
    </row>
    <row r="26" spans="2:26" ht="21.75" customHeight="1" x14ac:dyDescent="0.15">
      <c r="B26" s="339"/>
      <c r="C26" s="155"/>
      <c r="D26" s="149"/>
      <c r="E26" s="149"/>
      <c r="F26" s="155"/>
      <c r="G26" s="155"/>
      <c r="H26" s="149"/>
      <c r="I26" s="149"/>
      <c r="J26" s="149"/>
      <c r="K26" s="149"/>
      <c r="L26" s="149"/>
      <c r="M26" s="155"/>
      <c r="N26" s="155"/>
      <c r="O26" s="155"/>
      <c r="P26" s="149"/>
      <c r="Q26" s="155"/>
      <c r="R26" s="149"/>
      <c r="S26" s="149"/>
      <c r="T26" s="149"/>
      <c r="U26" s="149"/>
      <c r="V26" s="149"/>
      <c r="W26" s="149"/>
      <c r="X26" s="149"/>
      <c r="Y26" s="149"/>
      <c r="Z26" s="156"/>
    </row>
    <row r="27" spans="2:26" ht="21.75" customHeight="1" x14ac:dyDescent="0.15">
      <c r="B27" s="339"/>
      <c r="C27" s="155"/>
      <c r="D27" s="149"/>
      <c r="E27" s="149"/>
      <c r="F27" s="155"/>
      <c r="G27" s="155"/>
      <c r="H27" s="149"/>
      <c r="I27" s="149"/>
      <c r="J27" s="149"/>
      <c r="K27" s="149"/>
      <c r="L27" s="149"/>
      <c r="M27" s="155"/>
      <c r="N27" s="155"/>
      <c r="O27" s="155"/>
      <c r="P27" s="149"/>
      <c r="Q27" s="155"/>
      <c r="R27" s="149"/>
      <c r="S27" s="149"/>
      <c r="T27" s="149"/>
      <c r="U27" s="149"/>
      <c r="V27" s="149"/>
      <c r="W27" s="149"/>
      <c r="X27" s="149"/>
      <c r="Y27" s="149"/>
      <c r="Z27" s="156"/>
    </row>
    <row r="28" spans="2:26" ht="21.75" customHeight="1" x14ac:dyDescent="0.15">
      <c r="B28" s="339"/>
      <c r="C28" s="155"/>
      <c r="D28" s="149"/>
      <c r="E28" s="149"/>
      <c r="F28" s="157"/>
      <c r="G28" s="158"/>
      <c r="H28" s="158"/>
      <c r="I28" s="158"/>
      <c r="J28" s="158"/>
      <c r="K28" s="158"/>
      <c r="L28" s="149"/>
      <c r="M28" s="155"/>
      <c r="N28" s="155"/>
      <c r="O28" s="155"/>
      <c r="P28" s="149"/>
      <c r="Q28" s="158"/>
      <c r="R28" s="150"/>
      <c r="S28" s="150"/>
      <c r="T28" s="150"/>
      <c r="U28" s="150"/>
      <c r="V28" s="150"/>
      <c r="W28" s="150"/>
      <c r="X28" s="150"/>
      <c r="Y28" s="150"/>
      <c r="Z28" s="159"/>
    </row>
    <row r="29" spans="2:26" ht="47.25" customHeight="1" x14ac:dyDescent="0.15">
      <c r="B29" s="390"/>
      <c r="C29" s="160"/>
      <c r="D29" s="160"/>
      <c r="E29" s="161"/>
      <c r="F29" s="162"/>
      <c r="G29" s="160"/>
      <c r="H29" s="160"/>
      <c r="I29" s="160"/>
      <c r="J29" s="599" t="s">
        <v>240</v>
      </c>
      <c r="K29" s="599"/>
      <c r="L29" s="599"/>
      <c r="M29" s="599"/>
      <c r="N29" s="599"/>
      <c r="O29" s="599"/>
      <c r="P29" s="599"/>
      <c r="Q29" s="599" t="s">
        <v>241</v>
      </c>
      <c r="R29" s="599"/>
      <c r="S29" s="599"/>
      <c r="T29" s="599"/>
      <c r="U29" s="599"/>
      <c r="V29" s="599"/>
      <c r="W29" s="599"/>
      <c r="X29" s="599"/>
      <c r="Y29" s="599"/>
      <c r="Z29" s="163"/>
    </row>
    <row r="30" spans="2:26" ht="15" customHeight="1" x14ac:dyDescent="0.15">
      <c r="C30" s="215"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2"/>
  <dataValidations count="2">
    <dataValidation allowBlank="1" showInputMessage="1" showErrorMessage="1" prompt="経度を小数点以下５桁まで入力する。" sqref="X6:Z6 X4:Z4" xr:uid="{00000000-0002-0000-1000-000000000000}"/>
    <dataValidation allowBlank="1" showInputMessage="1" showErrorMessage="1" prompt="緯度を小数点以下５桁まで入力する。" sqref="X5:Z5 X3:Z3" xr:uid="{00000000-0002-0000-1000-000001000000}"/>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000-000002000000}">
          <x14:formula1>
            <xm:f>'(参考)リスト'!$G$16:$G$19</xm:f>
          </x14:formula1>
          <xm:sqref>D7:E11</xm:sqref>
        </x14:dataValidation>
        <x14:dataValidation type="list" allowBlank="1" showInputMessage="1" showErrorMessage="1" xr:uid="{00000000-0002-0000-1000-000003000000}">
          <x14:formula1>
            <xm:f>'(参考)リスト'!$E$6:$E$10</xm:f>
          </x14:formula1>
          <xm:sqref>U6</xm:sqref>
        </x14:dataValidation>
        <x14:dataValidation type="list" allowBlank="1" showInputMessage="1" showErrorMessage="1" xr:uid="{00000000-0002-0000-1000-000004000000}">
          <x14:formula1>
            <xm:f>'(参考)リスト'!$F$6:$F$7</xm:f>
          </x14:formula1>
          <xm:sqref>U5</xm:sqref>
        </x14:dataValidation>
        <x14:dataValidation type="list" allowBlank="1" showInputMessage="1" showErrorMessage="1" xr:uid="{00000000-0002-0000-1000-000005000000}">
          <x14:formula1>
            <xm:f>'(参考)リスト'!$D$6:$D$7</xm:f>
          </x14:formula1>
          <xm:sqref>R5:R6</xm:sqref>
        </x14:dataValidation>
        <x14:dataValidation type="list" allowBlank="1" showInputMessage="1" showErrorMessage="1" xr:uid="{00000000-0002-0000-1000-000006000000}">
          <x14:formula1>
            <xm:f>'(参考)リスト'!$C$6:$C$11</xm:f>
          </x14:formula1>
          <xm:sqref>I5:K5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Y48"/>
  <sheetViews>
    <sheetView showGridLines="0" view="pageBreakPreview" zoomScaleNormal="55" zoomScaleSheetLayoutView="100" workbookViewId="0"/>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17" t="s">
        <v>246</v>
      </c>
      <c r="C2" s="617"/>
      <c r="D2" s="617"/>
      <c r="E2" s="617"/>
      <c r="F2" s="618"/>
      <c r="G2" s="618"/>
      <c r="H2" s="618"/>
      <c r="I2" s="617"/>
      <c r="J2" s="617"/>
      <c r="K2" s="617"/>
      <c r="L2" s="617"/>
      <c r="M2" s="617"/>
      <c r="N2" s="617"/>
      <c r="O2" s="617"/>
      <c r="P2" s="617"/>
      <c r="Q2" s="617"/>
      <c r="R2" s="617"/>
      <c r="S2" s="617"/>
      <c r="T2" s="617"/>
      <c r="U2" s="617"/>
      <c r="V2" s="617"/>
      <c r="W2" s="617"/>
      <c r="X2" s="617"/>
      <c r="Y2" s="149"/>
    </row>
    <row r="3" spans="2:25" ht="20.100000000000001" customHeight="1" x14ac:dyDescent="0.15">
      <c r="B3" s="382" t="s">
        <v>60</v>
      </c>
      <c r="C3" s="392"/>
      <c r="D3" s="392"/>
      <c r="E3" s="392"/>
      <c r="F3" s="619" t="s">
        <v>684</v>
      </c>
      <c r="G3" s="619"/>
      <c r="H3" s="619"/>
      <c r="I3" s="304" t="s">
        <v>61</v>
      </c>
      <c r="J3" s="305"/>
      <c r="K3" s="336" t="s">
        <v>686</v>
      </c>
      <c r="L3" s="331"/>
      <c r="M3" s="331"/>
      <c r="N3" s="337"/>
      <c r="O3" s="340" t="s">
        <v>247</v>
      </c>
      <c r="P3" s="371" t="s">
        <v>683</v>
      </c>
      <c r="Q3" s="568"/>
      <c r="R3" s="568"/>
      <c r="S3" s="620"/>
      <c r="T3" s="609" t="s">
        <v>248</v>
      </c>
      <c r="U3" s="621"/>
      <c r="V3" s="621"/>
      <c r="W3" s="585"/>
      <c r="X3" s="625">
        <v>45917</v>
      </c>
      <c r="Y3" s="626"/>
    </row>
    <row r="4" spans="2:25" ht="20.100000000000001" customHeight="1" x14ac:dyDescent="0.15">
      <c r="B4" s="332" t="s">
        <v>165</v>
      </c>
      <c r="C4" s="333"/>
      <c r="D4" s="333"/>
      <c r="E4" s="333"/>
      <c r="F4" s="629" t="s">
        <v>685</v>
      </c>
      <c r="G4" s="629"/>
      <c r="H4" s="629"/>
      <c r="I4" s="630" t="s">
        <v>166</v>
      </c>
      <c r="J4" s="631"/>
      <c r="K4" s="336" t="s">
        <v>687</v>
      </c>
      <c r="L4" s="331"/>
      <c r="M4" s="331"/>
      <c r="N4" s="337"/>
      <c r="O4" s="335"/>
      <c r="P4" s="632" t="s">
        <v>872</v>
      </c>
      <c r="Q4" s="569"/>
      <c r="R4" s="569"/>
      <c r="S4" s="624"/>
      <c r="T4" s="622"/>
      <c r="U4" s="623"/>
      <c r="V4" s="623"/>
      <c r="W4" s="624"/>
      <c r="X4" s="627"/>
      <c r="Y4" s="628"/>
    </row>
    <row r="5" spans="2:25" ht="15" customHeight="1" x14ac:dyDescent="0.15">
      <c r="B5" s="339" t="s">
        <v>249</v>
      </c>
      <c r="C5" s="633" t="s">
        <v>250</v>
      </c>
      <c r="D5" s="634"/>
      <c r="E5" s="635" t="s">
        <v>251</v>
      </c>
      <c r="F5" s="635" t="s">
        <v>252</v>
      </c>
      <c r="G5" s="637" t="s">
        <v>253</v>
      </c>
      <c r="H5" s="638"/>
      <c r="I5" s="382" t="s">
        <v>254</v>
      </c>
      <c r="J5" s="392"/>
      <c r="K5" s="392"/>
      <c r="L5" s="392"/>
      <c r="M5" s="392"/>
      <c r="N5" s="393"/>
      <c r="O5" s="164" t="s">
        <v>255</v>
      </c>
      <c r="P5" s="578" t="s">
        <v>256</v>
      </c>
      <c r="Q5" s="641"/>
      <c r="R5" s="641"/>
      <c r="S5" s="642"/>
      <c r="T5" s="637" t="s">
        <v>257</v>
      </c>
      <c r="U5" s="645"/>
      <c r="V5" s="645"/>
      <c r="W5" s="645"/>
      <c r="X5" s="638"/>
      <c r="Y5" s="647" t="s">
        <v>258</v>
      </c>
    </row>
    <row r="6" spans="2:25" ht="15" customHeight="1" x14ac:dyDescent="0.15">
      <c r="B6" s="339"/>
      <c r="C6" s="633"/>
      <c r="D6" s="634"/>
      <c r="E6" s="635"/>
      <c r="F6" s="635"/>
      <c r="G6" s="639"/>
      <c r="H6" s="640"/>
      <c r="I6" s="332"/>
      <c r="J6" s="333"/>
      <c r="K6" s="333"/>
      <c r="L6" s="333"/>
      <c r="M6" s="333"/>
      <c r="N6" s="334"/>
      <c r="O6" s="165">
        <v>44272</v>
      </c>
      <c r="P6" s="579"/>
      <c r="Q6" s="643"/>
      <c r="R6" s="643"/>
      <c r="S6" s="644"/>
      <c r="T6" s="639"/>
      <c r="U6" s="646"/>
      <c r="V6" s="646"/>
      <c r="W6" s="646"/>
      <c r="X6" s="640"/>
      <c r="Y6" s="635"/>
    </row>
    <row r="7" spans="2:25" ht="16.149999999999999" customHeight="1" x14ac:dyDescent="0.15">
      <c r="B7" s="339"/>
      <c r="C7" s="633"/>
      <c r="D7" s="634"/>
      <c r="E7" s="635"/>
      <c r="F7" s="635"/>
      <c r="G7" s="607" t="s">
        <v>259</v>
      </c>
      <c r="H7" s="607" t="s">
        <v>260</v>
      </c>
      <c r="I7" s="650" t="s">
        <v>261</v>
      </c>
      <c r="J7" s="650" t="s">
        <v>262</v>
      </c>
      <c r="K7" s="651"/>
      <c r="L7" s="651"/>
      <c r="M7" s="652" t="s">
        <v>263</v>
      </c>
      <c r="N7" s="653" t="s">
        <v>264</v>
      </c>
      <c r="O7" s="650" t="s">
        <v>265</v>
      </c>
      <c r="P7" s="369" t="s">
        <v>266</v>
      </c>
      <c r="Q7" s="651"/>
      <c r="R7" s="607" t="s">
        <v>267</v>
      </c>
      <c r="S7" s="607" t="s">
        <v>268</v>
      </c>
      <c r="T7" s="657" t="s">
        <v>269</v>
      </c>
      <c r="U7" s="607" t="s">
        <v>270</v>
      </c>
      <c r="V7" s="651"/>
      <c r="W7" s="651"/>
      <c r="X7" s="651"/>
      <c r="Y7" s="635"/>
    </row>
    <row r="8" spans="2:25" ht="16.149999999999999" customHeight="1" x14ac:dyDescent="0.15">
      <c r="B8" s="339"/>
      <c r="C8" s="332"/>
      <c r="D8" s="334"/>
      <c r="E8" s="636"/>
      <c r="F8" s="636"/>
      <c r="G8" s="649"/>
      <c r="H8" s="649"/>
      <c r="I8" s="651"/>
      <c r="J8" s="651"/>
      <c r="K8" s="651"/>
      <c r="L8" s="651"/>
      <c r="M8" s="651"/>
      <c r="N8" s="651"/>
      <c r="O8" s="651"/>
      <c r="P8" s="166" t="s">
        <v>271</v>
      </c>
      <c r="Q8" s="166" t="s">
        <v>272</v>
      </c>
      <c r="R8" s="651"/>
      <c r="S8" s="651"/>
      <c r="T8" s="651"/>
      <c r="U8" s="651"/>
      <c r="V8" s="651"/>
      <c r="W8" s="651"/>
      <c r="X8" s="651"/>
      <c r="Y8" s="648"/>
    </row>
    <row r="9" spans="2:25" ht="15.75" customHeight="1" x14ac:dyDescent="0.15">
      <c r="B9" s="339"/>
      <c r="C9" s="654" t="s">
        <v>881</v>
      </c>
      <c r="D9" s="655"/>
      <c r="E9" s="130">
        <v>1</v>
      </c>
      <c r="F9" s="226">
        <v>0</v>
      </c>
      <c r="G9" s="182" t="s">
        <v>882</v>
      </c>
      <c r="H9" s="182" t="s">
        <v>883</v>
      </c>
      <c r="I9" s="182" t="s">
        <v>884</v>
      </c>
      <c r="J9" s="314" t="s">
        <v>885</v>
      </c>
      <c r="K9" s="314"/>
      <c r="L9" s="314"/>
      <c r="M9" s="182" t="s">
        <v>886</v>
      </c>
      <c r="N9" s="182" t="s">
        <v>886</v>
      </c>
      <c r="O9" s="182" t="s">
        <v>480</v>
      </c>
      <c r="P9" s="182" t="s">
        <v>585</v>
      </c>
      <c r="Q9" s="182" t="s">
        <v>480</v>
      </c>
      <c r="R9" s="193" t="s">
        <v>887</v>
      </c>
      <c r="S9" s="193" t="s">
        <v>888</v>
      </c>
      <c r="T9" s="193" t="s">
        <v>889</v>
      </c>
      <c r="U9" s="314" t="s">
        <v>890</v>
      </c>
      <c r="V9" s="651"/>
      <c r="W9" s="651"/>
      <c r="X9" s="651"/>
      <c r="Y9" s="182"/>
    </row>
    <row r="10" spans="2:25" ht="15.95" customHeight="1" x14ac:dyDescent="0.15">
      <c r="B10" s="339"/>
      <c r="C10" s="654">
        <v>1</v>
      </c>
      <c r="D10" s="655"/>
      <c r="E10" s="130">
        <v>1</v>
      </c>
      <c r="F10" s="226">
        <v>0</v>
      </c>
      <c r="G10" s="182" t="s">
        <v>882</v>
      </c>
      <c r="H10" s="182" t="s">
        <v>891</v>
      </c>
      <c r="I10" s="182" t="s">
        <v>884</v>
      </c>
      <c r="J10" s="314" t="s">
        <v>885</v>
      </c>
      <c r="K10" s="314"/>
      <c r="L10" s="314"/>
      <c r="M10" s="182" t="s">
        <v>892</v>
      </c>
      <c r="N10" s="182" t="s">
        <v>893</v>
      </c>
      <c r="O10" s="182" t="s">
        <v>480</v>
      </c>
      <c r="P10" s="182" t="s">
        <v>585</v>
      </c>
      <c r="Q10" s="182" t="s">
        <v>480</v>
      </c>
      <c r="R10" s="193" t="s">
        <v>887</v>
      </c>
      <c r="S10" s="193" t="s">
        <v>888</v>
      </c>
      <c r="T10" s="193" t="s">
        <v>889</v>
      </c>
      <c r="U10" s="314" t="s">
        <v>890</v>
      </c>
      <c r="V10" s="656"/>
      <c r="W10" s="656"/>
      <c r="X10" s="656"/>
      <c r="Y10" s="182" t="s">
        <v>894</v>
      </c>
    </row>
    <row r="11" spans="2:25" ht="15.95" customHeight="1" x14ac:dyDescent="0.15">
      <c r="B11" s="339"/>
      <c r="C11" s="654">
        <v>2</v>
      </c>
      <c r="D11" s="655"/>
      <c r="E11" s="130">
        <v>1</v>
      </c>
      <c r="F11" s="226">
        <v>1.45</v>
      </c>
      <c r="G11" s="182" t="s">
        <v>882</v>
      </c>
      <c r="H11" s="182" t="s">
        <v>891</v>
      </c>
      <c r="I11" s="182" t="s">
        <v>884</v>
      </c>
      <c r="J11" s="314" t="s">
        <v>885</v>
      </c>
      <c r="K11" s="314"/>
      <c r="L11" s="314"/>
      <c r="M11" s="182" t="s">
        <v>895</v>
      </c>
      <c r="N11" s="182" t="s">
        <v>896</v>
      </c>
      <c r="O11" s="182" t="s">
        <v>480</v>
      </c>
      <c r="P11" s="182" t="s">
        <v>585</v>
      </c>
      <c r="Q11" s="182" t="s">
        <v>480</v>
      </c>
      <c r="R11" s="193" t="s">
        <v>887</v>
      </c>
      <c r="S11" s="193" t="s">
        <v>888</v>
      </c>
      <c r="T11" s="193" t="s">
        <v>889</v>
      </c>
      <c r="U11" s="314" t="s">
        <v>890</v>
      </c>
      <c r="V11" s="651"/>
      <c r="W11" s="651"/>
      <c r="X11" s="651"/>
      <c r="Y11" s="182" t="s">
        <v>894</v>
      </c>
    </row>
    <row r="12" spans="2:25" ht="15.95" customHeight="1" x14ac:dyDescent="0.15">
      <c r="B12" s="339"/>
      <c r="C12" s="654">
        <v>2</v>
      </c>
      <c r="D12" s="655"/>
      <c r="E12" s="130">
        <v>2</v>
      </c>
      <c r="F12" s="226">
        <v>1.33</v>
      </c>
      <c r="G12" s="182" t="s">
        <v>882</v>
      </c>
      <c r="H12" s="182" t="s">
        <v>891</v>
      </c>
      <c r="I12" s="182" t="s">
        <v>884</v>
      </c>
      <c r="J12" s="314" t="s">
        <v>885</v>
      </c>
      <c r="K12" s="314"/>
      <c r="L12" s="314"/>
      <c r="M12" s="182" t="s">
        <v>897</v>
      </c>
      <c r="N12" s="182" t="s">
        <v>898</v>
      </c>
      <c r="O12" s="182" t="s">
        <v>480</v>
      </c>
      <c r="P12" s="182" t="s">
        <v>585</v>
      </c>
      <c r="Q12" s="182" t="s">
        <v>480</v>
      </c>
      <c r="R12" s="193" t="s">
        <v>887</v>
      </c>
      <c r="S12" s="193" t="s">
        <v>888</v>
      </c>
      <c r="T12" s="193" t="s">
        <v>889</v>
      </c>
      <c r="U12" s="314" t="s">
        <v>890</v>
      </c>
      <c r="V12" s="651"/>
      <c r="W12" s="651"/>
      <c r="X12" s="651"/>
      <c r="Y12" s="182" t="s">
        <v>894</v>
      </c>
    </row>
    <row r="13" spans="2:25" ht="15.95" customHeight="1" x14ac:dyDescent="0.15">
      <c r="B13" s="339"/>
      <c r="C13" s="654">
        <v>2</v>
      </c>
      <c r="D13" s="655"/>
      <c r="E13" s="130">
        <v>3</v>
      </c>
      <c r="F13" s="226">
        <v>4.6900000000000004</v>
      </c>
      <c r="G13" s="182" t="s">
        <v>882</v>
      </c>
      <c r="H13" s="182" t="s">
        <v>899</v>
      </c>
      <c r="I13" s="182" t="s">
        <v>884</v>
      </c>
      <c r="J13" s="314" t="s">
        <v>885</v>
      </c>
      <c r="K13" s="314"/>
      <c r="L13" s="314"/>
      <c r="M13" s="182" t="s">
        <v>900</v>
      </c>
      <c r="N13" s="182" t="s">
        <v>901</v>
      </c>
      <c r="O13" s="182" t="s">
        <v>480</v>
      </c>
      <c r="P13" s="182" t="s">
        <v>585</v>
      </c>
      <c r="Q13" s="182" t="s">
        <v>480</v>
      </c>
      <c r="R13" s="193" t="s">
        <v>887</v>
      </c>
      <c r="S13" s="193" t="s">
        <v>888</v>
      </c>
      <c r="T13" s="193" t="s">
        <v>889</v>
      </c>
      <c r="U13" s="314" t="s">
        <v>890</v>
      </c>
      <c r="V13" s="651"/>
      <c r="W13" s="651"/>
      <c r="X13" s="651"/>
      <c r="Y13" s="182" t="s">
        <v>894</v>
      </c>
    </row>
    <row r="14" spans="2:25" ht="15.95" customHeight="1" x14ac:dyDescent="0.15">
      <c r="B14" s="339"/>
      <c r="C14" s="654">
        <v>3</v>
      </c>
      <c r="D14" s="655"/>
      <c r="E14" s="130">
        <v>1</v>
      </c>
      <c r="F14" s="226">
        <v>18.36</v>
      </c>
      <c r="G14" s="182" t="s">
        <v>882</v>
      </c>
      <c r="H14" s="182" t="s">
        <v>891</v>
      </c>
      <c r="I14" s="182" t="s">
        <v>884</v>
      </c>
      <c r="J14" s="314" t="s">
        <v>885</v>
      </c>
      <c r="K14" s="314"/>
      <c r="L14" s="314"/>
      <c r="M14" s="182" t="s">
        <v>902</v>
      </c>
      <c r="N14" s="182" t="s">
        <v>903</v>
      </c>
      <c r="O14" s="167" t="s">
        <v>480</v>
      </c>
      <c r="P14" s="167" t="s">
        <v>585</v>
      </c>
      <c r="Q14" s="167" t="s">
        <v>480</v>
      </c>
      <c r="R14" s="193" t="s">
        <v>887</v>
      </c>
      <c r="S14" s="193" t="s">
        <v>888</v>
      </c>
      <c r="T14" s="193" t="s">
        <v>889</v>
      </c>
      <c r="U14" s="314" t="s">
        <v>890</v>
      </c>
      <c r="V14" s="651"/>
      <c r="W14" s="651"/>
      <c r="X14" s="651"/>
      <c r="Y14" s="182" t="s">
        <v>894</v>
      </c>
    </row>
    <row r="15" spans="2:25" ht="15.95" customHeight="1" x14ac:dyDescent="0.15">
      <c r="B15" s="339"/>
      <c r="C15" s="654">
        <v>3</v>
      </c>
      <c r="D15" s="655"/>
      <c r="E15" s="130">
        <v>2</v>
      </c>
      <c r="F15" s="226">
        <v>21.94</v>
      </c>
      <c r="G15" s="182" t="s">
        <v>882</v>
      </c>
      <c r="H15" s="182" t="s">
        <v>891</v>
      </c>
      <c r="I15" s="182" t="s">
        <v>884</v>
      </c>
      <c r="J15" s="314" t="s">
        <v>904</v>
      </c>
      <c r="K15" s="314"/>
      <c r="L15" s="314"/>
      <c r="M15" s="182" t="s">
        <v>905</v>
      </c>
      <c r="N15" s="182" t="s">
        <v>906</v>
      </c>
      <c r="O15" s="167" t="s">
        <v>480</v>
      </c>
      <c r="P15" s="167" t="s">
        <v>585</v>
      </c>
      <c r="Q15" s="167" t="s">
        <v>471</v>
      </c>
      <c r="R15" s="193" t="s">
        <v>887</v>
      </c>
      <c r="S15" s="193" t="s">
        <v>888</v>
      </c>
      <c r="T15" s="193" t="s">
        <v>889</v>
      </c>
      <c r="U15" s="314" t="s">
        <v>907</v>
      </c>
      <c r="V15" s="651"/>
      <c r="W15" s="651"/>
      <c r="X15" s="651"/>
      <c r="Y15" s="182" t="s">
        <v>908</v>
      </c>
    </row>
    <row r="16" spans="2:25" ht="15.95" customHeight="1" x14ac:dyDescent="0.15">
      <c r="B16" s="339"/>
      <c r="C16" s="654">
        <v>3</v>
      </c>
      <c r="D16" s="655"/>
      <c r="E16" s="130">
        <v>3</v>
      </c>
      <c r="F16" s="226">
        <v>21.94</v>
      </c>
      <c r="G16" s="182" t="s">
        <v>882</v>
      </c>
      <c r="H16" s="182" t="s">
        <v>899</v>
      </c>
      <c r="I16" s="182" t="s">
        <v>884</v>
      </c>
      <c r="J16" s="314" t="s">
        <v>904</v>
      </c>
      <c r="K16" s="314"/>
      <c r="L16" s="314"/>
      <c r="M16" s="182" t="s">
        <v>909</v>
      </c>
      <c r="N16" s="182" t="s">
        <v>910</v>
      </c>
      <c r="O16" s="167" t="s">
        <v>463</v>
      </c>
      <c r="P16" s="167" t="s">
        <v>585</v>
      </c>
      <c r="Q16" s="167" t="s">
        <v>471</v>
      </c>
      <c r="R16" s="193" t="s">
        <v>887</v>
      </c>
      <c r="S16" s="193" t="s">
        <v>888</v>
      </c>
      <c r="T16" s="193" t="s">
        <v>889</v>
      </c>
      <c r="U16" s="314" t="s">
        <v>907</v>
      </c>
      <c r="V16" s="651"/>
      <c r="W16" s="651"/>
      <c r="X16" s="651"/>
      <c r="Y16" s="182" t="s">
        <v>908</v>
      </c>
    </row>
    <row r="17" spans="2:25" ht="15.95" customHeight="1" x14ac:dyDescent="0.15">
      <c r="B17" s="339"/>
      <c r="C17" s="654">
        <v>3</v>
      </c>
      <c r="D17" s="655"/>
      <c r="E17" s="130">
        <v>4</v>
      </c>
      <c r="F17" s="226">
        <v>15.52</v>
      </c>
      <c r="G17" s="182" t="s">
        <v>882</v>
      </c>
      <c r="H17" s="182" t="s">
        <v>899</v>
      </c>
      <c r="I17" s="182" t="s">
        <v>884</v>
      </c>
      <c r="J17" s="311" t="s">
        <v>885</v>
      </c>
      <c r="K17" s="658"/>
      <c r="L17" s="312"/>
      <c r="M17" s="182" t="s">
        <v>911</v>
      </c>
      <c r="N17" s="182" t="s">
        <v>902</v>
      </c>
      <c r="O17" s="167" t="s">
        <v>480</v>
      </c>
      <c r="P17" s="167" t="s">
        <v>585</v>
      </c>
      <c r="Q17" s="167" t="s">
        <v>480</v>
      </c>
      <c r="R17" s="193" t="s">
        <v>887</v>
      </c>
      <c r="S17" s="193" t="s">
        <v>888</v>
      </c>
      <c r="T17" s="193" t="s">
        <v>889</v>
      </c>
      <c r="U17" s="311" t="s">
        <v>890</v>
      </c>
      <c r="V17" s="658"/>
      <c r="W17" s="658"/>
      <c r="X17" s="312"/>
      <c r="Y17" s="182" t="s">
        <v>894</v>
      </c>
    </row>
    <row r="18" spans="2:25" ht="15.95" customHeight="1" x14ac:dyDescent="0.15">
      <c r="B18" s="339"/>
      <c r="C18" s="654">
        <v>4</v>
      </c>
      <c r="D18" s="655"/>
      <c r="E18" s="130">
        <v>1</v>
      </c>
      <c r="F18" s="226">
        <v>28.06</v>
      </c>
      <c r="G18" s="182" t="s">
        <v>882</v>
      </c>
      <c r="H18" s="182" t="s">
        <v>891</v>
      </c>
      <c r="I18" s="182" t="s">
        <v>884</v>
      </c>
      <c r="J18" s="311" t="s">
        <v>885</v>
      </c>
      <c r="K18" s="658"/>
      <c r="L18" s="312"/>
      <c r="M18" s="182" t="s">
        <v>912</v>
      </c>
      <c r="N18" s="182" t="s">
        <v>913</v>
      </c>
      <c r="O18" s="167" t="s">
        <v>480</v>
      </c>
      <c r="P18" s="167" t="s">
        <v>585</v>
      </c>
      <c r="Q18" s="167" t="s">
        <v>480</v>
      </c>
      <c r="R18" s="193" t="s">
        <v>887</v>
      </c>
      <c r="S18" s="193" t="s">
        <v>888</v>
      </c>
      <c r="T18" s="193" t="s">
        <v>889</v>
      </c>
      <c r="U18" s="311" t="s">
        <v>890</v>
      </c>
      <c r="V18" s="658"/>
      <c r="W18" s="658"/>
      <c r="X18" s="312"/>
      <c r="Y18" s="182" t="s">
        <v>894</v>
      </c>
    </row>
    <row r="19" spans="2:25" ht="15.95" customHeight="1" x14ac:dyDescent="0.15">
      <c r="B19" s="339"/>
      <c r="C19" s="654">
        <v>4</v>
      </c>
      <c r="D19" s="655"/>
      <c r="E19" s="130">
        <v>2</v>
      </c>
      <c r="F19" s="226">
        <v>24.61</v>
      </c>
      <c r="G19" s="182" t="s">
        <v>882</v>
      </c>
      <c r="H19" s="182" t="s">
        <v>899</v>
      </c>
      <c r="I19" s="182" t="s">
        <v>884</v>
      </c>
      <c r="J19" s="311" t="s">
        <v>885</v>
      </c>
      <c r="K19" s="658"/>
      <c r="L19" s="312"/>
      <c r="M19" s="182" t="s">
        <v>914</v>
      </c>
      <c r="N19" s="182" t="s">
        <v>915</v>
      </c>
      <c r="O19" s="167" t="s">
        <v>480</v>
      </c>
      <c r="P19" s="167" t="s">
        <v>585</v>
      </c>
      <c r="Q19" s="167" t="s">
        <v>480</v>
      </c>
      <c r="R19" s="193" t="s">
        <v>887</v>
      </c>
      <c r="S19" s="193" t="s">
        <v>888</v>
      </c>
      <c r="T19" s="193" t="s">
        <v>889</v>
      </c>
      <c r="U19" s="311" t="s">
        <v>890</v>
      </c>
      <c r="V19" s="658"/>
      <c r="W19" s="658"/>
      <c r="X19" s="312"/>
      <c r="Y19" s="182" t="s">
        <v>894</v>
      </c>
    </row>
    <row r="20" spans="2:25" ht="15.95" customHeight="1" x14ac:dyDescent="0.15">
      <c r="B20" s="339"/>
      <c r="C20" s="654">
        <v>5</v>
      </c>
      <c r="D20" s="655"/>
      <c r="E20" s="130">
        <v>1</v>
      </c>
      <c r="F20" s="226">
        <v>32.43</v>
      </c>
      <c r="G20" s="182" t="s">
        <v>882</v>
      </c>
      <c r="H20" s="182" t="s">
        <v>891</v>
      </c>
      <c r="I20" s="182" t="s">
        <v>884</v>
      </c>
      <c r="J20" s="311" t="s">
        <v>885</v>
      </c>
      <c r="K20" s="658"/>
      <c r="L20" s="312"/>
      <c r="M20" s="182" t="s">
        <v>916</v>
      </c>
      <c r="N20" s="182" t="s">
        <v>917</v>
      </c>
      <c r="O20" s="167" t="s">
        <v>480</v>
      </c>
      <c r="P20" s="167" t="s">
        <v>585</v>
      </c>
      <c r="Q20" s="167" t="s">
        <v>480</v>
      </c>
      <c r="R20" s="193" t="s">
        <v>887</v>
      </c>
      <c r="S20" s="193" t="s">
        <v>888</v>
      </c>
      <c r="T20" s="193" t="s">
        <v>889</v>
      </c>
      <c r="U20" s="314" t="s">
        <v>890</v>
      </c>
      <c r="V20" s="651"/>
      <c r="W20" s="651"/>
      <c r="X20" s="651"/>
      <c r="Y20" s="182" t="s">
        <v>894</v>
      </c>
    </row>
    <row r="21" spans="2:25" ht="15.95" customHeight="1" x14ac:dyDescent="0.15">
      <c r="B21" s="339"/>
      <c r="C21" s="654">
        <v>5</v>
      </c>
      <c r="D21" s="655"/>
      <c r="E21" s="130">
        <v>2</v>
      </c>
      <c r="F21" s="226">
        <v>42.64</v>
      </c>
      <c r="G21" s="182" t="s">
        <v>882</v>
      </c>
      <c r="H21" s="182" t="s">
        <v>891</v>
      </c>
      <c r="I21" s="182" t="s">
        <v>884</v>
      </c>
      <c r="J21" s="314" t="s">
        <v>904</v>
      </c>
      <c r="K21" s="314"/>
      <c r="L21" s="314"/>
      <c r="M21" s="182" t="s">
        <v>918</v>
      </c>
      <c r="N21" s="182" t="s">
        <v>918</v>
      </c>
      <c r="O21" s="167" t="s">
        <v>480</v>
      </c>
      <c r="P21" s="167" t="s">
        <v>585</v>
      </c>
      <c r="Q21" s="167" t="s">
        <v>471</v>
      </c>
      <c r="R21" s="193" t="s">
        <v>887</v>
      </c>
      <c r="S21" s="193" t="s">
        <v>888</v>
      </c>
      <c r="T21" s="193" t="s">
        <v>889</v>
      </c>
      <c r="U21" s="314" t="s">
        <v>907</v>
      </c>
      <c r="V21" s="651"/>
      <c r="W21" s="651"/>
      <c r="X21" s="651"/>
      <c r="Y21" s="182" t="s">
        <v>908</v>
      </c>
    </row>
    <row r="22" spans="2:25" ht="15.95" customHeight="1" x14ac:dyDescent="0.15">
      <c r="B22" s="339"/>
      <c r="C22" s="654">
        <v>5</v>
      </c>
      <c r="D22" s="655"/>
      <c r="E22" s="130">
        <v>3</v>
      </c>
      <c r="F22" s="226">
        <v>33.82</v>
      </c>
      <c r="G22" s="182" t="s">
        <v>882</v>
      </c>
      <c r="H22" s="182" t="s">
        <v>891</v>
      </c>
      <c r="I22" s="182" t="s">
        <v>884</v>
      </c>
      <c r="J22" s="314" t="s">
        <v>885</v>
      </c>
      <c r="K22" s="314"/>
      <c r="L22" s="314"/>
      <c r="M22" s="182" t="s">
        <v>919</v>
      </c>
      <c r="N22" s="182" t="s">
        <v>920</v>
      </c>
      <c r="O22" s="182" t="s">
        <v>480</v>
      </c>
      <c r="P22" s="182" t="s">
        <v>585</v>
      </c>
      <c r="Q22" s="182" t="s">
        <v>480</v>
      </c>
      <c r="R22" s="193" t="s">
        <v>887</v>
      </c>
      <c r="S22" s="193" t="s">
        <v>888</v>
      </c>
      <c r="T22" s="193" t="s">
        <v>889</v>
      </c>
      <c r="U22" s="314" t="s">
        <v>890</v>
      </c>
      <c r="V22" s="651"/>
      <c r="W22" s="651"/>
      <c r="X22" s="651"/>
      <c r="Y22" s="182" t="s">
        <v>894</v>
      </c>
    </row>
    <row r="23" spans="2:25" ht="15.95" customHeight="1" x14ac:dyDescent="0.15">
      <c r="B23" s="339"/>
      <c r="C23" s="654">
        <v>5</v>
      </c>
      <c r="D23" s="655"/>
      <c r="E23" s="130">
        <v>4</v>
      </c>
      <c r="F23" s="226">
        <v>37.4</v>
      </c>
      <c r="G23" s="182" t="s">
        <v>882</v>
      </c>
      <c r="H23" s="182" t="s">
        <v>899</v>
      </c>
      <c r="I23" s="182" t="s">
        <v>884</v>
      </c>
      <c r="J23" s="314" t="s">
        <v>885</v>
      </c>
      <c r="K23" s="314"/>
      <c r="L23" s="314"/>
      <c r="M23" s="182" t="s">
        <v>921</v>
      </c>
      <c r="N23" s="182" t="s">
        <v>922</v>
      </c>
      <c r="O23" s="182" t="s">
        <v>480</v>
      </c>
      <c r="P23" s="182" t="s">
        <v>585</v>
      </c>
      <c r="Q23" s="182" t="s">
        <v>480</v>
      </c>
      <c r="R23" s="193" t="s">
        <v>887</v>
      </c>
      <c r="S23" s="193" t="s">
        <v>888</v>
      </c>
      <c r="T23" s="193" t="s">
        <v>889</v>
      </c>
      <c r="U23" s="314" t="s">
        <v>890</v>
      </c>
      <c r="V23" s="651"/>
      <c r="W23" s="651"/>
      <c r="X23" s="651"/>
      <c r="Y23" s="182" t="s">
        <v>894</v>
      </c>
    </row>
    <row r="24" spans="2:25" ht="15.95" customHeight="1" x14ac:dyDescent="0.15">
      <c r="B24" s="339"/>
      <c r="C24" s="654">
        <v>6</v>
      </c>
      <c r="D24" s="655"/>
      <c r="E24" s="130">
        <v>1</v>
      </c>
      <c r="F24" s="226">
        <v>52.64</v>
      </c>
      <c r="G24" s="182" t="s">
        <v>882</v>
      </c>
      <c r="H24" s="182" t="s">
        <v>891</v>
      </c>
      <c r="I24" s="182" t="s">
        <v>884</v>
      </c>
      <c r="J24" s="314" t="s">
        <v>885</v>
      </c>
      <c r="K24" s="314"/>
      <c r="L24" s="314"/>
      <c r="M24" s="182" t="s">
        <v>923</v>
      </c>
      <c r="N24" s="182" t="s">
        <v>924</v>
      </c>
      <c r="O24" s="182" t="s">
        <v>480</v>
      </c>
      <c r="P24" s="182" t="s">
        <v>585</v>
      </c>
      <c r="Q24" s="182" t="s">
        <v>480</v>
      </c>
      <c r="R24" s="193" t="s">
        <v>887</v>
      </c>
      <c r="S24" s="193" t="s">
        <v>888</v>
      </c>
      <c r="T24" s="193" t="s">
        <v>889</v>
      </c>
      <c r="U24" s="314" t="s">
        <v>890</v>
      </c>
      <c r="V24" s="651"/>
      <c r="W24" s="651"/>
      <c r="X24" s="651"/>
      <c r="Y24" s="182" t="s">
        <v>894</v>
      </c>
    </row>
    <row r="25" spans="2:25" ht="15.95" customHeight="1" x14ac:dyDescent="0.15">
      <c r="B25" s="339"/>
      <c r="C25" s="654">
        <v>6</v>
      </c>
      <c r="D25" s="655"/>
      <c r="E25" s="130">
        <v>2</v>
      </c>
      <c r="F25" s="226">
        <v>52.65</v>
      </c>
      <c r="G25" s="182" t="s">
        <v>882</v>
      </c>
      <c r="H25" s="182" t="s">
        <v>891</v>
      </c>
      <c r="I25" s="182" t="s">
        <v>884</v>
      </c>
      <c r="J25" s="314" t="s">
        <v>904</v>
      </c>
      <c r="K25" s="314"/>
      <c r="L25" s="314"/>
      <c r="M25" s="182" t="s">
        <v>925</v>
      </c>
      <c r="N25" s="182" t="s">
        <v>926</v>
      </c>
      <c r="O25" s="182" t="s">
        <v>463</v>
      </c>
      <c r="P25" s="182" t="s">
        <v>585</v>
      </c>
      <c r="Q25" s="182" t="s">
        <v>463</v>
      </c>
      <c r="R25" s="193" t="s">
        <v>887</v>
      </c>
      <c r="S25" s="193" t="s">
        <v>887</v>
      </c>
      <c r="T25" s="193" t="s">
        <v>927</v>
      </c>
      <c r="U25" s="314"/>
      <c r="V25" s="651"/>
      <c r="W25" s="651"/>
      <c r="X25" s="651"/>
      <c r="Y25" s="182"/>
    </row>
    <row r="26" spans="2:25" ht="15.95" customHeight="1" x14ac:dyDescent="0.15">
      <c r="B26" s="339"/>
      <c r="C26" s="654">
        <v>6</v>
      </c>
      <c r="D26" s="655"/>
      <c r="E26" s="130">
        <v>3</v>
      </c>
      <c r="F26" s="226">
        <v>52.67</v>
      </c>
      <c r="G26" s="182" t="s">
        <v>882</v>
      </c>
      <c r="H26" s="182" t="s">
        <v>899</v>
      </c>
      <c r="I26" s="182" t="s">
        <v>884</v>
      </c>
      <c r="J26" s="314" t="s">
        <v>904</v>
      </c>
      <c r="K26" s="314"/>
      <c r="L26" s="314"/>
      <c r="M26" s="182" t="s">
        <v>928</v>
      </c>
      <c r="N26" s="182" t="s">
        <v>928</v>
      </c>
      <c r="O26" s="182" t="s">
        <v>480</v>
      </c>
      <c r="P26" s="182" t="s">
        <v>585</v>
      </c>
      <c r="Q26" s="182" t="s">
        <v>471</v>
      </c>
      <c r="R26" s="193" t="s">
        <v>887</v>
      </c>
      <c r="S26" s="193" t="s">
        <v>888</v>
      </c>
      <c r="T26" s="193" t="s">
        <v>889</v>
      </c>
      <c r="U26" s="314" t="s">
        <v>907</v>
      </c>
      <c r="V26" s="651"/>
      <c r="W26" s="651"/>
      <c r="X26" s="651"/>
      <c r="Y26" s="182" t="s">
        <v>908</v>
      </c>
    </row>
    <row r="27" spans="2:25" ht="15.95" customHeight="1" x14ac:dyDescent="0.15">
      <c r="B27" s="339"/>
      <c r="C27" s="654">
        <v>6</v>
      </c>
      <c r="D27" s="655"/>
      <c r="E27" s="130">
        <v>4</v>
      </c>
      <c r="F27" s="226">
        <v>52.67</v>
      </c>
      <c r="G27" s="182" t="s">
        <v>882</v>
      </c>
      <c r="H27" s="182" t="s">
        <v>899</v>
      </c>
      <c r="I27" s="182" t="s">
        <v>884</v>
      </c>
      <c r="J27" s="314" t="s">
        <v>904</v>
      </c>
      <c r="K27" s="314"/>
      <c r="L27" s="314"/>
      <c r="M27" s="182" t="s">
        <v>929</v>
      </c>
      <c r="N27" s="182" t="s">
        <v>929</v>
      </c>
      <c r="O27" s="182" t="s">
        <v>480</v>
      </c>
      <c r="P27" s="182" t="s">
        <v>585</v>
      </c>
      <c r="Q27" s="182" t="s">
        <v>471</v>
      </c>
      <c r="R27" s="193" t="s">
        <v>887</v>
      </c>
      <c r="S27" s="193" t="s">
        <v>888</v>
      </c>
      <c r="T27" s="193" t="s">
        <v>889</v>
      </c>
      <c r="U27" s="314" t="s">
        <v>907</v>
      </c>
      <c r="V27" s="651"/>
      <c r="W27" s="651"/>
      <c r="X27" s="651"/>
      <c r="Y27" s="182" t="s">
        <v>908</v>
      </c>
    </row>
    <row r="28" spans="2:25" ht="15.95" customHeight="1" x14ac:dyDescent="0.15">
      <c r="B28" s="339"/>
      <c r="C28" s="654">
        <v>6</v>
      </c>
      <c r="D28" s="655"/>
      <c r="E28" s="130">
        <v>5</v>
      </c>
      <c r="F28" s="226">
        <v>52.64</v>
      </c>
      <c r="G28" s="182" t="s">
        <v>882</v>
      </c>
      <c r="H28" s="182" t="s">
        <v>899</v>
      </c>
      <c r="I28" s="182" t="s">
        <v>884</v>
      </c>
      <c r="J28" s="314" t="s">
        <v>904</v>
      </c>
      <c r="K28" s="314"/>
      <c r="L28" s="314"/>
      <c r="M28" s="182" t="s">
        <v>930</v>
      </c>
      <c r="N28" s="182" t="s">
        <v>918</v>
      </c>
      <c r="O28" s="182" t="s">
        <v>480</v>
      </c>
      <c r="P28" s="182" t="s">
        <v>585</v>
      </c>
      <c r="Q28" s="182" t="s">
        <v>480</v>
      </c>
      <c r="R28" s="193" t="s">
        <v>887</v>
      </c>
      <c r="S28" s="193" t="s">
        <v>888</v>
      </c>
      <c r="T28" s="193" t="s">
        <v>889</v>
      </c>
      <c r="U28" s="314" t="s">
        <v>890</v>
      </c>
      <c r="V28" s="651"/>
      <c r="W28" s="651"/>
      <c r="X28" s="651"/>
      <c r="Y28" s="182"/>
    </row>
    <row r="29" spans="2:25" ht="15.95" customHeight="1" x14ac:dyDescent="0.15">
      <c r="B29" s="339"/>
      <c r="C29" s="654">
        <v>6</v>
      </c>
      <c r="D29" s="655"/>
      <c r="E29" s="130">
        <v>6</v>
      </c>
      <c r="F29" s="226">
        <v>52.67</v>
      </c>
      <c r="G29" s="182" t="s">
        <v>882</v>
      </c>
      <c r="H29" s="182" t="s">
        <v>899</v>
      </c>
      <c r="I29" s="182" t="s">
        <v>884</v>
      </c>
      <c r="J29" s="314" t="s">
        <v>904</v>
      </c>
      <c r="K29" s="314"/>
      <c r="L29" s="314"/>
      <c r="M29" s="182" t="s">
        <v>931</v>
      </c>
      <c r="N29" s="182" t="s">
        <v>932</v>
      </c>
      <c r="O29" s="182" t="s">
        <v>480</v>
      </c>
      <c r="P29" s="182" t="s">
        <v>585</v>
      </c>
      <c r="Q29" s="182" t="s">
        <v>471</v>
      </c>
      <c r="R29" s="193" t="s">
        <v>887</v>
      </c>
      <c r="S29" s="193" t="s">
        <v>888</v>
      </c>
      <c r="T29" s="193" t="s">
        <v>889</v>
      </c>
      <c r="U29" s="314" t="s">
        <v>907</v>
      </c>
      <c r="V29" s="651"/>
      <c r="W29" s="651"/>
      <c r="X29" s="651"/>
      <c r="Y29" s="182" t="s">
        <v>908</v>
      </c>
    </row>
    <row r="30" spans="2:25" ht="15.95" customHeight="1" x14ac:dyDescent="0.15">
      <c r="B30" s="339"/>
      <c r="C30" s="654">
        <v>7</v>
      </c>
      <c r="D30" s="655"/>
      <c r="E30" s="130">
        <v>1</v>
      </c>
      <c r="F30" s="226">
        <v>56.15</v>
      </c>
      <c r="G30" s="182" t="s">
        <v>882</v>
      </c>
      <c r="H30" s="182" t="s">
        <v>891</v>
      </c>
      <c r="I30" s="182" t="s">
        <v>884</v>
      </c>
      <c r="J30" s="314" t="s">
        <v>885</v>
      </c>
      <c r="K30" s="314"/>
      <c r="L30" s="314"/>
      <c r="M30" s="182" t="s">
        <v>933</v>
      </c>
      <c r="N30" s="182" t="s">
        <v>934</v>
      </c>
      <c r="O30" s="182" t="s">
        <v>480</v>
      </c>
      <c r="P30" s="182" t="s">
        <v>585</v>
      </c>
      <c r="Q30" s="182" t="s">
        <v>480</v>
      </c>
      <c r="R30" s="193" t="s">
        <v>887</v>
      </c>
      <c r="S30" s="193" t="s">
        <v>888</v>
      </c>
      <c r="T30" s="193" t="s">
        <v>889</v>
      </c>
      <c r="U30" s="314" t="s">
        <v>890</v>
      </c>
      <c r="V30" s="651"/>
      <c r="W30" s="651"/>
      <c r="X30" s="651"/>
      <c r="Y30" s="182" t="s">
        <v>894</v>
      </c>
    </row>
    <row r="31" spans="2:25" ht="15.95" customHeight="1" x14ac:dyDescent="0.15">
      <c r="B31" s="339"/>
      <c r="C31" s="654">
        <v>7</v>
      </c>
      <c r="D31" s="655"/>
      <c r="E31" s="130">
        <v>2</v>
      </c>
      <c r="F31" s="226">
        <v>62.87</v>
      </c>
      <c r="G31" s="182" t="s">
        <v>882</v>
      </c>
      <c r="H31" s="182" t="s">
        <v>899</v>
      </c>
      <c r="I31" s="182" t="s">
        <v>884</v>
      </c>
      <c r="J31" s="314" t="s">
        <v>904</v>
      </c>
      <c r="K31" s="314"/>
      <c r="L31" s="314"/>
      <c r="M31" s="182" t="s">
        <v>935</v>
      </c>
      <c r="N31" s="182" t="s">
        <v>936</v>
      </c>
      <c r="O31" s="182" t="s">
        <v>463</v>
      </c>
      <c r="P31" s="182" t="s">
        <v>585</v>
      </c>
      <c r="Q31" s="182" t="s">
        <v>463</v>
      </c>
      <c r="R31" s="193" t="s">
        <v>887</v>
      </c>
      <c r="S31" s="193" t="s">
        <v>887</v>
      </c>
      <c r="T31" s="193" t="s">
        <v>927</v>
      </c>
      <c r="U31" s="314"/>
      <c r="V31" s="651"/>
      <c r="W31" s="651"/>
      <c r="X31" s="651"/>
      <c r="Y31" s="182"/>
    </row>
    <row r="32" spans="2:25" ht="15.95" customHeight="1" x14ac:dyDescent="0.15">
      <c r="B32" s="339"/>
      <c r="C32" s="654">
        <v>7</v>
      </c>
      <c r="D32" s="655"/>
      <c r="E32" s="130">
        <v>3</v>
      </c>
      <c r="F32" s="226">
        <v>62.87</v>
      </c>
      <c r="G32" s="182" t="s">
        <v>882</v>
      </c>
      <c r="H32" s="182" t="s">
        <v>899</v>
      </c>
      <c r="I32" s="182" t="s">
        <v>884</v>
      </c>
      <c r="J32" s="314" t="s">
        <v>904</v>
      </c>
      <c r="K32" s="314"/>
      <c r="L32" s="314"/>
      <c r="M32" s="182" t="s">
        <v>937</v>
      </c>
      <c r="N32" s="182" t="s">
        <v>938</v>
      </c>
      <c r="O32" s="182" t="s">
        <v>463</v>
      </c>
      <c r="P32" s="182" t="s">
        <v>585</v>
      </c>
      <c r="Q32" s="182" t="s">
        <v>463</v>
      </c>
      <c r="R32" s="193" t="s">
        <v>887</v>
      </c>
      <c r="S32" s="193" t="s">
        <v>887</v>
      </c>
      <c r="T32" s="193" t="s">
        <v>927</v>
      </c>
      <c r="U32" s="314"/>
      <c r="V32" s="651"/>
      <c r="W32" s="651"/>
      <c r="X32" s="651"/>
      <c r="Y32" s="182"/>
    </row>
    <row r="33" spans="2:25" ht="15.95" customHeight="1" x14ac:dyDescent="0.15">
      <c r="B33" s="339"/>
      <c r="C33" s="654">
        <v>7</v>
      </c>
      <c r="D33" s="655"/>
      <c r="E33" s="130">
        <v>4</v>
      </c>
      <c r="F33" s="226">
        <v>54.09</v>
      </c>
      <c r="G33" s="182" t="s">
        <v>882</v>
      </c>
      <c r="H33" s="182" t="s">
        <v>899</v>
      </c>
      <c r="I33" s="182" t="s">
        <v>884</v>
      </c>
      <c r="J33" s="314" t="s">
        <v>885</v>
      </c>
      <c r="K33" s="314"/>
      <c r="L33" s="314"/>
      <c r="M33" s="182" t="s">
        <v>939</v>
      </c>
      <c r="N33" s="182" t="s">
        <v>940</v>
      </c>
      <c r="O33" s="182" t="s">
        <v>480</v>
      </c>
      <c r="P33" s="182" t="s">
        <v>585</v>
      </c>
      <c r="Q33" s="182" t="s">
        <v>480</v>
      </c>
      <c r="R33" s="193" t="s">
        <v>887</v>
      </c>
      <c r="S33" s="193" t="s">
        <v>888</v>
      </c>
      <c r="T33" s="193" t="s">
        <v>889</v>
      </c>
      <c r="U33" s="314" t="s">
        <v>890</v>
      </c>
      <c r="V33" s="651"/>
      <c r="W33" s="651"/>
      <c r="X33" s="651"/>
      <c r="Y33" s="182" t="s">
        <v>894</v>
      </c>
    </row>
    <row r="34" spans="2:25" ht="15.95" customHeight="1" x14ac:dyDescent="0.15">
      <c r="B34" s="339"/>
      <c r="C34" s="654">
        <v>7</v>
      </c>
      <c r="D34" s="655"/>
      <c r="E34" s="130">
        <v>5</v>
      </c>
      <c r="F34" s="226">
        <v>62.87</v>
      </c>
      <c r="G34" s="182" t="s">
        <v>882</v>
      </c>
      <c r="H34" s="182" t="s">
        <v>899</v>
      </c>
      <c r="I34" s="182" t="s">
        <v>884</v>
      </c>
      <c r="J34" s="314" t="s">
        <v>904</v>
      </c>
      <c r="K34" s="314"/>
      <c r="L34" s="314"/>
      <c r="M34" s="182" t="s">
        <v>941</v>
      </c>
      <c r="N34" s="182" t="s">
        <v>929</v>
      </c>
      <c r="O34" s="182" t="s">
        <v>480</v>
      </c>
      <c r="P34" s="182" t="s">
        <v>585</v>
      </c>
      <c r="Q34" s="182" t="s">
        <v>471</v>
      </c>
      <c r="R34" s="193" t="s">
        <v>887</v>
      </c>
      <c r="S34" s="193" t="s">
        <v>888</v>
      </c>
      <c r="T34" s="193" t="s">
        <v>889</v>
      </c>
      <c r="U34" s="314" t="s">
        <v>907</v>
      </c>
      <c r="V34" s="651"/>
      <c r="W34" s="651"/>
      <c r="X34" s="651"/>
      <c r="Y34" s="182" t="s">
        <v>908</v>
      </c>
    </row>
    <row r="35" spans="2:25" ht="15.95" customHeight="1" x14ac:dyDescent="0.15">
      <c r="B35" s="339"/>
      <c r="C35" s="654">
        <v>8</v>
      </c>
      <c r="D35" s="655"/>
      <c r="E35" s="130">
        <v>1</v>
      </c>
      <c r="F35" s="226">
        <v>64.8</v>
      </c>
      <c r="G35" s="182" t="s">
        <v>882</v>
      </c>
      <c r="H35" s="182" t="s">
        <v>891</v>
      </c>
      <c r="I35" s="182" t="s">
        <v>884</v>
      </c>
      <c r="J35" s="314" t="s">
        <v>885</v>
      </c>
      <c r="K35" s="314"/>
      <c r="L35" s="314"/>
      <c r="M35" s="182" t="s">
        <v>942</v>
      </c>
      <c r="N35" s="182" t="s">
        <v>915</v>
      </c>
      <c r="O35" s="182" t="s">
        <v>480</v>
      </c>
      <c r="P35" s="182" t="s">
        <v>585</v>
      </c>
      <c r="Q35" s="182" t="s">
        <v>480</v>
      </c>
      <c r="R35" s="193" t="s">
        <v>887</v>
      </c>
      <c r="S35" s="193" t="s">
        <v>888</v>
      </c>
      <c r="T35" s="193" t="s">
        <v>889</v>
      </c>
      <c r="U35" s="314" t="s">
        <v>890</v>
      </c>
      <c r="V35" s="651"/>
      <c r="W35" s="651"/>
      <c r="X35" s="651"/>
      <c r="Y35" s="182" t="s">
        <v>894</v>
      </c>
    </row>
    <row r="36" spans="2:25" ht="15.95" customHeight="1" x14ac:dyDescent="0.15">
      <c r="B36" s="339"/>
      <c r="C36" s="654">
        <v>8</v>
      </c>
      <c r="D36" s="655"/>
      <c r="E36" s="130">
        <v>2</v>
      </c>
      <c r="F36" s="226">
        <v>62.85</v>
      </c>
      <c r="G36" s="182" t="s">
        <v>882</v>
      </c>
      <c r="H36" s="182" t="s">
        <v>891</v>
      </c>
      <c r="I36" s="182" t="s">
        <v>884</v>
      </c>
      <c r="J36" s="314" t="s">
        <v>904</v>
      </c>
      <c r="K36" s="314"/>
      <c r="L36" s="314"/>
      <c r="M36" s="182" t="s">
        <v>943</v>
      </c>
      <c r="N36" s="182" t="s">
        <v>944</v>
      </c>
      <c r="O36" s="182" t="s">
        <v>480</v>
      </c>
      <c r="P36" s="182" t="s">
        <v>585</v>
      </c>
      <c r="Q36" s="182" t="s">
        <v>471</v>
      </c>
      <c r="R36" s="193" t="s">
        <v>887</v>
      </c>
      <c r="S36" s="193" t="s">
        <v>888</v>
      </c>
      <c r="T36" s="193" t="s">
        <v>889</v>
      </c>
      <c r="U36" s="314" t="s">
        <v>907</v>
      </c>
      <c r="V36" s="651"/>
      <c r="W36" s="651"/>
      <c r="X36" s="651"/>
      <c r="Y36" s="182" t="s">
        <v>908</v>
      </c>
    </row>
    <row r="37" spans="2:25" ht="15.95" customHeight="1" x14ac:dyDescent="0.15">
      <c r="B37" s="339"/>
      <c r="C37" s="654">
        <v>8</v>
      </c>
      <c r="D37" s="655"/>
      <c r="E37" s="130">
        <v>3</v>
      </c>
      <c r="F37" s="226">
        <v>65.209999999999994</v>
      </c>
      <c r="G37" s="182" t="s">
        <v>882</v>
      </c>
      <c r="H37" s="182" t="s">
        <v>899</v>
      </c>
      <c r="I37" s="182" t="s">
        <v>884</v>
      </c>
      <c r="J37" s="314" t="s">
        <v>885</v>
      </c>
      <c r="K37" s="314"/>
      <c r="L37" s="314"/>
      <c r="M37" s="182" t="s">
        <v>911</v>
      </c>
      <c r="N37" s="182" t="s">
        <v>934</v>
      </c>
      <c r="O37" s="182" t="s">
        <v>480</v>
      </c>
      <c r="P37" s="182" t="s">
        <v>585</v>
      </c>
      <c r="Q37" s="182" t="s">
        <v>480</v>
      </c>
      <c r="R37" s="193" t="s">
        <v>887</v>
      </c>
      <c r="S37" s="193" t="s">
        <v>888</v>
      </c>
      <c r="T37" s="193" t="s">
        <v>889</v>
      </c>
      <c r="U37" s="314" t="s">
        <v>890</v>
      </c>
      <c r="V37" s="651"/>
      <c r="W37" s="651"/>
      <c r="X37" s="651"/>
      <c r="Y37" s="182" t="s">
        <v>894</v>
      </c>
    </row>
    <row r="38" spans="2:25" ht="15.95" customHeight="1" x14ac:dyDescent="0.15">
      <c r="B38" s="339"/>
      <c r="C38" s="654">
        <v>9</v>
      </c>
      <c r="D38" s="655"/>
      <c r="E38" s="130">
        <v>1</v>
      </c>
      <c r="F38" s="226">
        <v>73.81</v>
      </c>
      <c r="G38" s="182" t="s">
        <v>882</v>
      </c>
      <c r="H38" s="182" t="s">
        <v>891</v>
      </c>
      <c r="I38" s="182" t="s">
        <v>884</v>
      </c>
      <c r="J38" s="314" t="s">
        <v>885</v>
      </c>
      <c r="K38" s="314"/>
      <c r="L38" s="314"/>
      <c r="M38" s="182" t="s">
        <v>915</v>
      </c>
      <c r="N38" s="182" t="s">
        <v>945</v>
      </c>
      <c r="O38" s="182" t="s">
        <v>480</v>
      </c>
      <c r="P38" s="182" t="s">
        <v>585</v>
      </c>
      <c r="Q38" s="182" t="s">
        <v>480</v>
      </c>
      <c r="R38" s="193" t="s">
        <v>887</v>
      </c>
      <c r="S38" s="193" t="s">
        <v>888</v>
      </c>
      <c r="T38" s="193" t="s">
        <v>889</v>
      </c>
      <c r="U38" s="314" t="s">
        <v>890</v>
      </c>
      <c r="V38" s="651"/>
      <c r="W38" s="651"/>
      <c r="X38" s="651"/>
      <c r="Y38" s="182" t="s">
        <v>894</v>
      </c>
    </row>
    <row r="39" spans="2:25" ht="15.95" customHeight="1" x14ac:dyDescent="0.15">
      <c r="B39" s="339"/>
      <c r="C39" s="654">
        <v>9</v>
      </c>
      <c r="D39" s="655"/>
      <c r="E39" s="130">
        <v>2</v>
      </c>
      <c r="F39" s="226">
        <v>80.53</v>
      </c>
      <c r="G39" s="182" t="s">
        <v>882</v>
      </c>
      <c r="H39" s="182" t="s">
        <v>891</v>
      </c>
      <c r="I39" s="182" t="s">
        <v>884</v>
      </c>
      <c r="J39" s="314" t="s">
        <v>885</v>
      </c>
      <c r="K39" s="314"/>
      <c r="L39" s="314"/>
      <c r="M39" s="182" t="s">
        <v>946</v>
      </c>
      <c r="N39" s="182" t="s">
        <v>902</v>
      </c>
      <c r="O39" s="182" t="s">
        <v>480</v>
      </c>
      <c r="P39" s="182" t="s">
        <v>585</v>
      </c>
      <c r="Q39" s="182" t="s">
        <v>480</v>
      </c>
      <c r="R39" s="193" t="s">
        <v>887</v>
      </c>
      <c r="S39" s="193" t="s">
        <v>888</v>
      </c>
      <c r="T39" s="193" t="s">
        <v>889</v>
      </c>
      <c r="U39" s="314" t="s">
        <v>890</v>
      </c>
      <c r="V39" s="651"/>
      <c r="W39" s="651"/>
      <c r="X39" s="651"/>
      <c r="Y39" s="182" t="s">
        <v>894</v>
      </c>
    </row>
    <row r="40" spans="2:25" ht="15.95" customHeight="1" x14ac:dyDescent="0.15">
      <c r="B40" s="339"/>
      <c r="C40" s="654">
        <v>9</v>
      </c>
      <c r="D40" s="655"/>
      <c r="E40" s="130">
        <v>3</v>
      </c>
      <c r="F40" s="226">
        <v>73.239999999999995</v>
      </c>
      <c r="G40" s="182" t="s">
        <v>882</v>
      </c>
      <c r="H40" s="182" t="s">
        <v>891</v>
      </c>
      <c r="I40" s="182" t="s">
        <v>884</v>
      </c>
      <c r="J40" s="314" t="s">
        <v>885</v>
      </c>
      <c r="K40" s="314"/>
      <c r="L40" s="314"/>
      <c r="M40" s="182" t="s">
        <v>947</v>
      </c>
      <c r="N40" s="182" t="s">
        <v>948</v>
      </c>
      <c r="O40" s="182" t="s">
        <v>480</v>
      </c>
      <c r="P40" s="182" t="s">
        <v>585</v>
      </c>
      <c r="Q40" s="182" t="s">
        <v>480</v>
      </c>
      <c r="R40" s="193" t="s">
        <v>887</v>
      </c>
      <c r="S40" s="193" t="s">
        <v>888</v>
      </c>
      <c r="T40" s="193" t="s">
        <v>889</v>
      </c>
      <c r="U40" s="314" t="s">
        <v>890</v>
      </c>
      <c r="V40" s="651"/>
      <c r="W40" s="651"/>
      <c r="X40" s="651"/>
      <c r="Y40" s="182" t="s">
        <v>894</v>
      </c>
    </row>
    <row r="41" spans="2:25" ht="15.95" customHeight="1" x14ac:dyDescent="0.15">
      <c r="B41" s="339"/>
      <c r="C41" s="654">
        <v>9</v>
      </c>
      <c r="D41" s="655"/>
      <c r="E41" s="130">
        <v>4</v>
      </c>
      <c r="F41" s="226">
        <v>83.47</v>
      </c>
      <c r="G41" s="182" t="s">
        <v>882</v>
      </c>
      <c r="H41" s="182" t="s">
        <v>899</v>
      </c>
      <c r="I41" s="182" t="s">
        <v>884</v>
      </c>
      <c r="J41" s="314" t="s">
        <v>904</v>
      </c>
      <c r="K41" s="314"/>
      <c r="L41" s="314"/>
      <c r="M41" s="182" t="s">
        <v>910</v>
      </c>
      <c r="N41" s="182" t="s">
        <v>910</v>
      </c>
      <c r="O41" s="182" t="s">
        <v>480</v>
      </c>
      <c r="P41" s="182" t="s">
        <v>585</v>
      </c>
      <c r="Q41" s="182" t="s">
        <v>471</v>
      </c>
      <c r="R41" s="193" t="s">
        <v>887</v>
      </c>
      <c r="S41" s="193" t="s">
        <v>888</v>
      </c>
      <c r="T41" s="193" t="s">
        <v>889</v>
      </c>
      <c r="U41" s="314" t="s">
        <v>907</v>
      </c>
      <c r="V41" s="651"/>
      <c r="W41" s="651"/>
      <c r="X41" s="651"/>
      <c r="Y41" s="182" t="s">
        <v>908</v>
      </c>
    </row>
    <row r="42" spans="2:25" ht="15.95" customHeight="1" x14ac:dyDescent="0.15">
      <c r="B42" s="390"/>
      <c r="C42" s="654">
        <v>9</v>
      </c>
      <c r="D42" s="655"/>
      <c r="E42" s="130">
        <v>5</v>
      </c>
      <c r="F42" s="226">
        <v>77.36</v>
      </c>
      <c r="G42" s="182" t="s">
        <v>882</v>
      </c>
      <c r="H42" s="182" t="s">
        <v>899</v>
      </c>
      <c r="I42" s="182" t="s">
        <v>884</v>
      </c>
      <c r="J42" s="314" t="s">
        <v>885</v>
      </c>
      <c r="K42" s="314"/>
      <c r="L42" s="314"/>
      <c r="M42" s="182" t="s">
        <v>911</v>
      </c>
      <c r="N42" s="182" t="s">
        <v>933</v>
      </c>
      <c r="O42" s="182" t="s">
        <v>480</v>
      </c>
      <c r="P42" s="182" t="s">
        <v>585</v>
      </c>
      <c r="Q42" s="182" t="s">
        <v>480</v>
      </c>
      <c r="R42" s="193" t="s">
        <v>887</v>
      </c>
      <c r="S42" s="193" t="s">
        <v>888</v>
      </c>
      <c r="T42" s="193" t="s">
        <v>889</v>
      </c>
      <c r="U42" s="314" t="s">
        <v>890</v>
      </c>
      <c r="V42" s="651"/>
      <c r="W42" s="651"/>
      <c r="X42" s="651"/>
      <c r="Y42" s="182" t="s">
        <v>894</v>
      </c>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15" t="s">
        <v>275</v>
      </c>
      <c r="D45" s="215"/>
      <c r="E45" s="215"/>
      <c r="F45" s="215"/>
      <c r="G45" s="215"/>
      <c r="H45" s="215"/>
      <c r="I45" s="215"/>
      <c r="J45" s="215"/>
      <c r="K45" s="215"/>
      <c r="L45" s="215"/>
      <c r="M45" s="215"/>
      <c r="N45" s="215"/>
      <c r="O45" s="215"/>
      <c r="P45" s="215"/>
      <c r="Q45" s="215"/>
      <c r="R45" s="215"/>
      <c r="S45" s="215"/>
      <c r="T45" s="215"/>
      <c r="U45" s="215"/>
      <c r="V45" s="215"/>
      <c r="W45" s="215"/>
      <c r="X45" s="215"/>
    </row>
    <row r="46" spans="2:25" ht="15.95" customHeight="1" x14ac:dyDescent="0.15">
      <c r="B46" s="215"/>
      <c r="C46" s="215" t="s">
        <v>276</v>
      </c>
      <c r="D46" s="215"/>
      <c r="E46" s="215"/>
      <c r="F46" s="215"/>
      <c r="G46" s="215"/>
      <c r="H46" s="215"/>
      <c r="I46" s="215"/>
      <c r="J46" s="215"/>
      <c r="K46" s="215"/>
      <c r="L46" s="215"/>
      <c r="M46" s="215"/>
      <c r="N46" s="215"/>
      <c r="O46" s="215"/>
      <c r="P46" s="215"/>
      <c r="Q46" s="215"/>
      <c r="R46" s="215"/>
      <c r="S46" s="215"/>
      <c r="T46" s="215"/>
      <c r="U46" s="215"/>
      <c r="V46" s="215"/>
      <c r="W46" s="215"/>
      <c r="X46" s="215"/>
    </row>
    <row r="47" spans="2:25" ht="15.95" customHeight="1" x14ac:dyDescent="0.15">
      <c r="B47" s="215"/>
      <c r="C47" s="215" t="s">
        <v>277</v>
      </c>
      <c r="D47" s="215"/>
      <c r="E47" s="215"/>
      <c r="F47" s="215"/>
      <c r="G47" s="215"/>
      <c r="H47" s="215"/>
      <c r="I47" s="215"/>
      <c r="J47" s="215"/>
      <c r="K47" s="215"/>
      <c r="L47" s="215"/>
      <c r="M47" s="215"/>
      <c r="N47" s="215"/>
      <c r="O47" s="215"/>
      <c r="P47" s="215"/>
      <c r="Q47" s="215"/>
      <c r="R47" s="215"/>
      <c r="S47" s="215"/>
      <c r="T47" s="215"/>
      <c r="U47" s="215"/>
      <c r="V47" s="215"/>
      <c r="W47" s="215"/>
      <c r="X47" s="215"/>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2"/>
  <dataValidations count="3">
    <dataValidation allowBlank="1" showInputMessage="1" showErrorMessage="1" prompt="覆工スパン毎に連番を記入。_x000a_数値で入力する。" sqref="E9:E42" xr:uid="{00000000-0002-0000-1100-000000000000}"/>
    <dataValidation allowBlank="1" showInputMessage="1" showErrorMessage="1" prompt="前回の定期点検年月日を入力" sqref="O6" xr:uid="{00000000-0002-0000-1100-000001000000}"/>
    <dataValidation type="list" errorStyle="warning" allowBlank="1" showInputMessage="1" showErrorMessage="1" error="選択出来ません" sqref="H9:H42" xr:uid="{00000000-0002-0000-1100-000002000000}">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69" fitToWidth="0" orientation="landscape" horizontalDpi="200" verticalDpi="200"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100-000003000000}">
          <x14:formula1>
            <xm:f>'(参考)リスト'!$E$16:$E$27</xm:f>
          </x14:formula1>
          <xm:sqref>J9:L42</xm:sqref>
        </x14:dataValidation>
        <x14:dataValidation type="list" showInputMessage="1" showErrorMessage="1" xr:uid="{00000000-0002-0000-1100-000004000000}">
          <x14:formula1>
            <xm:f>'(参考)リスト'!$B$16:$B$21</xm:f>
          </x14:formula1>
          <xm:sqref>G9:G42</xm:sqref>
        </x14:dataValidation>
        <x14:dataValidation type="list" allowBlank="1" showInputMessage="1" showErrorMessage="1" xr:uid="{00000000-0002-0000-1100-000005000000}">
          <x14:formula1>
            <xm:f>'(参考)リスト'!$F$16:$F$21</xm:f>
          </x14:formula1>
          <xm:sqref>O9:Q42</xm:sqref>
        </x14:dataValidation>
        <x14:dataValidation type="list" allowBlank="1" showInputMessage="1" showErrorMessage="1" xr:uid="{00000000-0002-0000-1100-000006000000}">
          <x14:formula1>
            <xm:f>'(参考)リスト'!$I$16:$I$18</xm:f>
          </x14:formula1>
          <xm:sqref>S9:S42</xm:sqref>
        </x14:dataValidation>
        <x14:dataValidation type="list" allowBlank="1" showInputMessage="1" showErrorMessage="1" xr:uid="{00000000-0002-0000-1100-000007000000}">
          <x14:formula1>
            <xm:f>'(参考)リスト'!$H$16:$H$17</xm:f>
          </x14:formula1>
          <xm:sqref>R9:R42</xm:sqref>
        </x14:dataValidation>
        <x14:dataValidation type="list" allowBlank="1" showInputMessage="1" showErrorMessage="1" xr:uid="{00000000-0002-0000-1100-000008000000}">
          <x14:formula1>
            <xm:f>'(参考)リスト'!$J$16:$J$18</xm:f>
          </x14:formula1>
          <xm:sqref>T9:T42</xm:sqref>
        </x14:dataValidation>
        <x14:dataValidation type="list" allowBlank="1" showInputMessage="1" showErrorMessage="1" xr:uid="{00000000-0002-0000-1100-000009000000}">
          <x14:formula1>
            <xm:f>'(参考)リスト'!$D$16:$D$18</xm:f>
          </x14:formula1>
          <xm:sqref>I9:I42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Y48"/>
  <sheetViews>
    <sheetView showGridLines="0" view="pageBreakPreview" zoomScaleNormal="55" zoomScaleSheetLayoutView="100" workbookViewId="0"/>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17" t="s">
        <v>246</v>
      </c>
      <c r="C2" s="617"/>
      <c r="D2" s="617"/>
      <c r="E2" s="617"/>
      <c r="F2" s="618"/>
      <c r="G2" s="618"/>
      <c r="H2" s="618"/>
      <c r="I2" s="617"/>
      <c r="J2" s="617"/>
      <c r="K2" s="617"/>
      <c r="L2" s="617"/>
      <c r="M2" s="617"/>
      <c r="N2" s="617"/>
      <c r="O2" s="617"/>
      <c r="P2" s="617"/>
      <c r="Q2" s="617"/>
      <c r="R2" s="617"/>
      <c r="S2" s="617"/>
      <c r="T2" s="617"/>
      <c r="U2" s="617"/>
      <c r="V2" s="617"/>
      <c r="W2" s="617"/>
      <c r="X2" s="617"/>
      <c r="Y2" s="149"/>
    </row>
    <row r="3" spans="2:25" ht="20.100000000000001" customHeight="1" x14ac:dyDescent="0.15">
      <c r="B3" s="382" t="s">
        <v>60</v>
      </c>
      <c r="C3" s="392"/>
      <c r="D3" s="392"/>
      <c r="E3" s="392"/>
      <c r="F3" s="619" t="s">
        <v>684</v>
      </c>
      <c r="G3" s="619"/>
      <c r="H3" s="619"/>
      <c r="I3" s="304" t="s">
        <v>61</v>
      </c>
      <c r="J3" s="305"/>
      <c r="K3" s="336" t="s">
        <v>686</v>
      </c>
      <c r="L3" s="331"/>
      <c r="M3" s="331"/>
      <c r="N3" s="337"/>
      <c r="O3" s="340" t="s">
        <v>247</v>
      </c>
      <c r="P3" s="371" t="s">
        <v>683</v>
      </c>
      <c r="Q3" s="568"/>
      <c r="R3" s="568"/>
      <c r="S3" s="620"/>
      <c r="T3" s="609" t="s">
        <v>248</v>
      </c>
      <c r="U3" s="621"/>
      <c r="V3" s="621"/>
      <c r="W3" s="585"/>
      <c r="X3" s="625">
        <v>45917</v>
      </c>
      <c r="Y3" s="626"/>
    </row>
    <row r="4" spans="2:25" ht="20.100000000000001" customHeight="1" x14ac:dyDescent="0.15">
      <c r="B4" s="332" t="s">
        <v>165</v>
      </c>
      <c r="C4" s="333"/>
      <c r="D4" s="333"/>
      <c r="E4" s="333"/>
      <c r="F4" s="629" t="s">
        <v>685</v>
      </c>
      <c r="G4" s="629"/>
      <c r="H4" s="629"/>
      <c r="I4" s="630" t="s">
        <v>166</v>
      </c>
      <c r="J4" s="631"/>
      <c r="K4" s="336" t="s">
        <v>687</v>
      </c>
      <c r="L4" s="331"/>
      <c r="M4" s="331"/>
      <c r="N4" s="337"/>
      <c r="O4" s="335"/>
      <c r="P4" s="632" t="s">
        <v>872</v>
      </c>
      <c r="Q4" s="569"/>
      <c r="R4" s="569"/>
      <c r="S4" s="624"/>
      <c r="T4" s="622"/>
      <c r="U4" s="623"/>
      <c r="V4" s="623"/>
      <c r="W4" s="624"/>
      <c r="X4" s="627"/>
      <c r="Y4" s="628"/>
    </row>
    <row r="5" spans="2:25" ht="15" customHeight="1" x14ac:dyDescent="0.15">
      <c r="B5" s="339" t="s">
        <v>249</v>
      </c>
      <c r="C5" s="633" t="s">
        <v>250</v>
      </c>
      <c r="D5" s="634"/>
      <c r="E5" s="635" t="s">
        <v>251</v>
      </c>
      <c r="F5" s="635" t="s">
        <v>252</v>
      </c>
      <c r="G5" s="637" t="s">
        <v>253</v>
      </c>
      <c r="H5" s="638"/>
      <c r="I5" s="382" t="s">
        <v>254</v>
      </c>
      <c r="J5" s="392"/>
      <c r="K5" s="392"/>
      <c r="L5" s="392"/>
      <c r="M5" s="392"/>
      <c r="N5" s="393"/>
      <c r="O5" s="164" t="s">
        <v>255</v>
      </c>
      <c r="P5" s="578" t="s">
        <v>256</v>
      </c>
      <c r="Q5" s="641"/>
      <c r="R5" s="641"/>
      <c r="S5" s="642"/>
      <c r="T5" s="637" t="s">
        <v>257</v>
      </c>
      <c r="U5" s="645"/>
      <c r="V5" s="645"/>
      <c r="W5" s="645"/>
      <c r="X5" s="638"/>
      <c r="Y5" s="647" t="s">
        <v>258</v>
      </c>
    </row>
    <row r="6" spans="2:25" ht="15" customHeight="1" x14ac:dyDescent="0.15">
      <c r="B6" s="339"/>
      <c r="C6" s="633"/>
      <c r="D6" s="634"/>
      <c r="E6" s="635"/>
      <c r="F6" s="635"/>
      <c r="G6" s="639"/>
      <c r="H6" s="640"/>
      <c r="I6" s="332"/>
      <c r="J6" s="333"/>
      <c r="K6" s="333"/>
      <c r="L6" s="333"/>
      <c r="M6" s="333"/>
      <c r="N6" s="334"/>
      <c r="O6" s="165">
        <v>44272</v>
      </c>
      <c r="P6" s="579"/>
      <c r="Q6" s="643"/>
      <c r="R6" s="643"/>
      <c r="S6" s="644"/>
      <c r="T6" s="639"/>
      <c r="U6" s="646"/>
      <c r="V6" s="646"/>
      <c r="W6" s="646"/>
      <c r="X6" s="640"/>
      <c r="Y6" s="635"/>
    </row>
    <row r="7" spans="2:25" ht="16.149999999999999" customHeight="1" x14ac:dyDescent="0.15">
      <c r="B7" s="339"/>
      <c r="C7" s="633"/>
      <c r="D7" s="634"/>
      <c r="E7" s="635"/>
      <c r="F7" s="635"/>
      <c r="G7" s="607" t="s">
        <v>259</v>
      </c>
      <c r="H7" s="607" t="s">
        <v>260</v>
      </c>
      <c r="I7" s="650" t="s">
        <v>261</v>
      </c>
      <c r="J7" s="650" t="s">
        <v>262</v>
      </c>
      <c r="K7" s="651"/>
      <c r="L7" s="651"/>
      <c r="M7" s="652" t="s">
        <v>263</v>
      </c>
      <c r="N7" s="653" t="s">
        <v>264</v>
      </c>
      <c r="O7" s="650" t="s">
        <v>265</v>
      </c>
      <c r="P7" s="369" t="s">
        <v>266</v>
      </c>
      <c r="Q7" s="651"/>
      <c r="R7" s="607" t="s">
        <v>267</v>
      </c>
      <c r="S7" s="607" t="s">
        <v>268</v>
      </c>
      <c r="T7" s="657" t="s">
        <v>269</v>
      </c>
      <c r="U7" s="607" t="s">
        <v>270</v>
      </c>
      <c r="V7" s="651"/>
      <c r="W7" s="651"/>
      <c r="X7" s="651"/>
      <c r="Y7" s="635"/>
    </row>
    <row r="8" spans="2:25" ht="16.149999999999999" customHeight="1" x14ac:dyDescent="0.15">
      <c r="B8" s="339"/>
      <c r="C8" s="332"/>
      <c r="D8" s="334"/>
      <c r="E8" s="636"/>
      <c r="F8" s="636"/>
      <c r="G8" s="649"/>
      <c r="H8" s="649"/>
      <c r="I8" s="651"/>
      <c r="J8" s="651"/>
      <c r="K8" s="651"/>
      <c r="L8" s="651"/>
      <c r="M8" s="651"/>
      <c r="N8" s="651"/>
      <c r="O8" s="651"/>
      <c r="P8" s="166" t="s">
        <v>271</v>
      </c>
      <c r="Q8" s="166" t="s">
        <v>272</v>
      </c>
      <c r="R8" s="651"/>
      <c r="S8" s="651"/>
      <c r="T8" s="651"/>
      <c r="U8" s="651"/>
      <c r="V8" s="651"/>
      <c r="W8" s="651"/>
      <c r="X8" s="651"/>
      <c r="Y8" s="648"/>
    </row>
    <row r="9" spans="2:25" ht="15.75" customHeight="1" x14ac:dyDescent="0.15">
      <c r="B9" s="339"/>
      <c r="C9" s="654">
        <v>10</v>
      </c>
      <c r="D9" s="655"/>
      <c r="E9" s="130">
        <v>1</v>
      </c>
      <c r="F9" s="226">
        <v>85.64</v>
      </c>
      <c r="G9" s="182" t="s">
        <v>882</v>
      </c>
      <c r="H9" s="182" t="s">
        <v>891</v>
      </c>
      <c r="I9" s="182" t="s">
        <v>884</v>
      </c>
      <c r="J9" s="314" t="s">
        <v>885</v>
      </c>
      <c r="K9" s="314"/>
      <c r="L9" s="314"/>
      <c r="M9" s="182" t="s">
        <v>912</v>
      </c>
      <c r="N9" s="182" t="s">
        <v>940</v>
      </c>
      <c r="O9" s="182" t="s">
        <v>480</v>
      </c>
      <c r="P9" s="182" t="s">
        <v>585</v>
      </c>
      <c r="Q9" s="182" t="s">
        <v>480</v>
      </c>
      <c r="R9" s="193" t="s">
        <v>887</v>
      </c>
      <c r="S9" s="193" t="s">
        <v>888</v>
      </c>
      <c r="T9" s="193" t="s">
        <v>889</v>
      </c>
      <c r="U9" s="314" t="s">
        <v>890</v>
      </c>
      <c r="V9" s="651"/>
      <c r="W9" s="651"/>
      <c r="X9" s="651"/>
      <c r="Y9" s="182" t="s">
        <v>894</v>
      </c>
    </row>
    <row r="10" spans="2:25" ht="15.95" customHeight="1" x14ac:dyDescent="0.15">
      <c r="B10" s="339"/>
      <c r="C10" s="654">
        <v>10</v>
      </c>
      <c r="D10" s="655"/>
      <c r="E10" s="130">
        <v>2</v>
      </c>
      <c r="F10" s="226">
        <v>86.45</v>
      </c>
      <c r="G10" s="182" t="s">
        <v>882</v>
      </c>
      <c r="H10" s="182" t="s">
        <v>899</v>
      </c>
      <c r="I10" s="182" t="s">
        <v>884</v>
      </c>
      <c r="J10" s="314" t="s">
        <v>885</v>
      </c>
      <c r="K10" s="314"/>
      <c r="L10" s="314"/>
      <c r="M10" s="182" t="s">
        <v>949</v>
      </c>
      <c r="N10" s="182" t="s">
        <v>920</v>
      </c>
      <c r="O10" s="182" t="s">
        <v>480</v>
      </c>
      <c r="P10" s="182" t="s">
        <v>585</v>
      </c>
      <c r="Q10" s="182" t="s">
        <v>480</v>
      </c>
      <c r="R10" s="193" t="s">
        <v>887</v>
      </c>
      <c r="S10" s="193" t="s">
        <v>888</v>
      </c>
      <c r="T10" s="193" t="s">
        <v>889</v>
      </c>
      <c r="U10" s="314" t="s">
        <v>890</v>
      </c>
      <c r="V10" s="656"/>
      <c r="W10" s="656"/>
      <c r="X10" s="656"/>
      <c r="Y10" s="182" t="s">
        <v>894</v>
      </c>
    </row>
    <row r="11" spans="2:25" ht="15.95" customHeight="1" x14ac:dyDescent="0.15">
      <c r="B11" s="339"/>
      <c r="C11" s="654">
        <v>11</v>
      </c>
      <c r="D11" s="655"/>
      <c r="E11" s="130">
        <v>1</v>
      </c>
      <c r="F11" s="226">
        <v>93.94</v>
      </c>
      <c r="G11" s="182" t="s">
        <v>882</v>
      </c>
      <c r="H11" s="182" t="s">
        <v>891</v>
      </c>
      <c r="I11" s="182" t="s">
        <v>884</v>
      </c>
      <c r="J11" s="314" t="s">
        <v>885</v>
      </c>
      <c r="K11" s="314"/>
      <c r="L11" s="314"/>
      <c r="M11" s="182" t="s">
        <v>950</v>
      </c>
      <c r="N11" s="182" t="s">
        <v>951</v>
      </c>
      <c r="O11" s="182" t="s">
        <v>480</v>
      </c>
      <c r="P11" s="182" t="s">
        <v>585</v>
      </c>
      <c r="Q11" s="182" t="s">
        <v>480</v>
      </c>
      <c r="R11" s="193" t="s">
        <v>887</v>
      </c>
      <c r="S11" s="193" t="s">
        <v>888</v>
      </c>
      <c r="T11" s="193" t="s">
        <v>889</v>
      </c>
      <c r="U11" s="314" t="s">
        <v>890</v>
      </c>
      <c r="V11" s="651"/>
      <c r="W11" s="651"/>
      <c r="X11" s="651"/>
      <c r="Y11" s="182" t="s">
        <v>894</v>
      </c>
    </row>
    <row r="12" spans="2:25" ht="15.95" customHeight="1" x14ac:dyDescent="0.15">
      <c r="B12" s="339"/>
      <c r="C12" s="654">
        <v>11</v>
      </c>
      <c r="D12" s="655"/>
      <c r="E12" s="130">
        <v>2</v>
      </c>
      <c r="F12" s="226">
        <v>104.13</v>
      </c>
      <c r="G12" s="182" t="s">
        <v>882</v>
      </c>
      <c r="H12" s="182" t="s">
        <v>891</v>
      </c>
      <c r="I12" s="182" t="s">
        <v>884</v>
      </c>
      <c r="J12" s="314" t="s">
        <v>904</v>
      </c>
      <c r="K12" s="314"/>
      <c r="L12" s="314"/>
      <c r="M12" s="182" t="s">
        <v>952</v>
      </c>
      <c r="N12" s="182" t="s">
        <v>952</v>
      </c>
      <c r="O12" s="182" t="s">
        <v>481</v>
      </c>
      <c r="P12" s="182" t="s">
        <v>585</v>
      </c>
      <c r="Q12" s="182" t="s">
        <v>471</v>
      </c>
      <c r="R12" s="193" t="s">
        <v>887</v>
      </c>
      <c r="S12" s="193" t="s">
        <v>888</v>
      </c>
      <c r="T12" s="193" t="s">
        <v>889</v>
      </c>
      <c r="U12" s="314" t="s">
        <v>907</v>
      </c>
      <c r="V12" s="651"/>
      <c r="W12" s="651"/>
      <c r="X12" s="651"/>
      <c r="Y12" s="182" t="s">
        <v>908</v>
      </c>
    </row>
    <row r="13" spans="2:25" ht="15.95" customHeight="1" x14ac:dyDescent="0.15">
      <c r="B13" s="339"/>
      <c r="C13" s="654">
        <v>11</v>
      </c>
      <c r="D13" s="655"/>
      <c r="E13" s="130">
        <v>3</v>
      </c>
      <c r="F13" s="226">
        <v>95.76</v>
      </c>
      <c r="G13" s="182" t="s">
        <v>882</v>
      </c>
      <c r="H13" s="182" t="s">
        <v>891</v>
      </c>
      <c r="I13" s="182" t="s">
        <v>884</v>
      </c>
      <c r="J13" s="314" t="s">
        <v>904</v>
      </c>
      <c r="K13" s="314"/>
      <c r="L13" s="314"/>
      <c r="M13" s="182" t="s">
        <v>953</v>
      </c>
      <c r="N13" s="182" t="s">
        <v>918</v>
      </c>
      <c r="O13" s="182" t="s">
        <v>480</v>
      </c>
      <c r="P13" s="182" t="s">
        <v>585</v>
      </c>
      <c r="Q13" s="182" t="s">
        <v>471</v>
      </c>
      <c r="R13" s="193" t="s">
        <v>887</v>
      </c>
      <c r="S13" s="193" t="s">
        <v>888</v>
      </c>
      <c r="T13" s="193" t="s">
        <v>889</v>
      </c>
      <c r="U13" s="314" t="s">
        <v>907</v>
      </c>
      <c r="V13" s="651"/>
      <c r="W13" s="651"/>
      <c r="X13" s="651"/>
      <c r="Y13" s="182" t="s">
        <v>954</v>
      </c>
    </row>
    <row r="14" spans="2:25" ht="15.95" customHeight="1" x14ac:dyDescent="0.15">
      <c r="B14" s="339"/>
      <c r="C14" s="654">
        <v>11</v>
      </c>
      <c r="D14" s="655"/>
      <c r="E14" s="130">
        <v>4</v>
      </c>
      <c r="F14" s="226">
        <v>96.58</v>
      </c>
      <c r="G14" s="182" t="s">
        <v>882</v>
      </c>
      <c r="H14" s="182" t="s">
        <v>899</v>
      </c>
      <c r="I14" s="182" t="s">
        <v>884</v>
      </c>
      <c r="J14" s="314" t="s">
        <v>885</v>
      </c>
      <c r="K14" s="314"/>
      <c r="L14" s="314"/>
      <c r="M14" s="182" t="s">
        <v>902</v>
      </c>
      <c r="N14" s="182" t="s">
        <v>955</v>
      </c>
      <c r="O14" s="167" t="s">
        <v>480</v>
      </c>
      <c r="P14" s="167" t="s">
        <v>585</v>
      </c>
      <c r="Q14" s="167" t="s">
        <v>480</v>
      </c>
      <c r="R14" s="193" t="s">
        <v>887</v>
      </c>
      <c r="S14" s="193" t="s">
        <v>888</v>
      </c>
      <c r="T14" s="193" t="s">
        <v>889</v>
      </c>
      <c r="U14" s="314" t="s">
        <v>890</v>
      </c>
      <c r="V14" s="651"/>
      <c r="W14" s="651"/>
      <c r="X14" s="651"/>
      <c r="Y14" s="182" t="s">
        <v>894</v>
      </c>
    </row>
    <row r="15" spans="2:25" ht="15.95" customHeight="1" x14ac:dyDescent="0.15">
      <c r="B15" s="339"/>
      <c r="C15" s="654">
        <v>11</v>
      </c>
      <c r="D15" s="655"/>
      <c r="E15" s="130">
        <v>5</v>
      </c>
      <c r="F15" s="226">
        <v>104.16</v>
      </c>
      <c r="G15" s="182" t="s">
        <v>882</v>
      </c>
      <c r="H15" s="182" t="s">
        <v>891</v>
      </c>
      <c r="I15" s="182" t="s">
        <v>884</v>
      </c>
      <c r="J15" s="314" t="s">
        <v>904</v>
      </c>
      <c r="K15" s="314"/>
      <c r="L15" s="314"/>
      <c r="M15" s="182" t="s">
        <v>956</v>
      </c>
      <c r="N15" s="182" t="s">
        <v>585</v>
      </c>
      <c r="O15" s="167" t="s">
        <v>585</v>
      </c>
      <c r="P15" s="167" t="s">
        <v>585</v>
      </c>
      <c r="Q15" s="167" t="s">
        <v>480</v>
      </c>
      <c r="R15" s="193" t="s">
        <v>887</v>
      </c>
      <c r="S15" s="193" t="s">
        <v>888</v>
      </c>
      <c r="T15" s="193" t="s">
        <v>927</v>
      </c>
      <c r="U15" s="314" t="s">
        <v>585</v>
      </c>
      <c r="V15" s="651"/>
      <c r="W15" s="651"/>
      <c r="X15" s="651"/>
      <c r="Y15" s="182"/>
    </row>
    <row r="16" spans="2:25" ht="15.95" customHeight="1" x14ac:dyDescent="0.15">
      <c r="B16" s="339"/>
      <c r="C16" s="654">
        <v>12</v>
      </c>
      <c r="D16" s="655"/>
      <c r="E16" s="130">
        <v>1</v>
      </c>
      <c r="F16" s="226">
        <v>105.52</v>
      </c>
      <c r="G16" s="182" t="s">
        <v>882</v>
      </c>
      <c r="H16" s="182" t="s">
        <v>891</v>
      </c>
      <c r="I16" s="182" t="s">
        <v>884</v>
      </c>
      <c r="J16" s="314" t="s">
        <v>885</v>
      </c>
      <c r="K16" s="314"/>
      <c r="L16" s="314"/>
      <c r="M16" s="182" t="s">
        <v>957</v>
      </c>
      <c r="N16" s="182" t="s">
        <v>957</v>
      </c>
      <c r="O16" s="167" t="s">
        <v>480</v>
      </c>
      <c r="P16" s="167" t="s">
        <v>585</v>
      </c>
      <c r="Q16" s="167" t="s">
        <v>480</v>
      </c>
      <c r="R16" s="193" t="s">
        <v>887</v>
      </c>
      <c r="S16" s="193" t="s">
        <v>888</v>
      </c>
      <c r="T16" s="193" t="s">
        <v>889</v>
      </c>
      <c r="U16" s="314" t="s">
        <v>890</v>
      </c>
      <c r="V16" s="651"/>
      <c r="W16" s="651"/>
      <c r="X16" s="651"/>
      <c r="Y16" s="182"/>
    </row>
    <row r="17" spans="2:25" ht="15.95" customHeight="1" x14ac:dyDescent="0.15">
      <c r="B17" s="339"/>
      <c r="C17" s="654">
        <v>12</v>
      </c>
      <c r="D17" s="655"/>
      <c r="E17" s="130">
        <v>2</v>
      </c>
      <c r="F17" s="226">
        <v>114.45</v>
      </c>
      <c r="G17" s="182" t="s">
        <v>882</v>
      </c>
      <c r="H17" s="182" t="s">
        <v>891</v>
      </c>
      <c r="I17" s="182" t="s">
        <v>884</v>
      </c>
      <c r="J17" s="311" t="s">
        <v>904</v>
      </c>
      <c r="K17" s="658"/>
      <c r="L17" s="312"/>
      <c r="M17" s="182" t="s">
        <v>943</v>
      </c>
      <c r="N17" s="182" t="s">
        <v>944</v>
      </c>
      <c r="O17" s="167" t="s">
        <v>480</v>
      </c>
      <c r="P17" s="167" t="s">
        <v>585</v>
      </c>
      <c r="Q17" s="167" t="s">
        <v>480</v>
      </c>
      <c r="R17" s="193" t="s">
        <v>887</v>
      </c>
      <c r="S17" s="193" t="s">
        <v>888</v>
      </c>
      <c r="T17" s="193" t="s">
        <v>889</v>
      </c>
      <c r="U17" s="311" t="s">
        <v>890</v>
      </c>
      <c r="V17" s="658"/>
      <c r="W17" s="658"/>
      <c r="X17" s="312"/>
      <c r="Y17" s="182"/>
    </row>
    <row r="18" spans="2:25" ht="15.95" customHeight="1" x14ac:dyDescent="0.15">
      <c r="B18" s="339"/>
      <c r="C18" s="654">
        <v>12</v>
      </c>
      <c r="D18" s="655"/>
      <c r="E18" s="130">
        <v>3</v>
      </c>
      <c r="F18" s="226">
        <v>106.14</v>
      </c>
      <c r="G18" s="182" t="s">
        <v>882</v>
      </c>
      <c r="H18" s="182" t="s">
        <v>899</v>
      </c>
      <c r="I18" s="182" t="s">
        <v>884</v>
      </c>
      <c r="J18" s="311" t="s">
        <v>885</v>
      </c>
      <c r="K18" s="658"/>
      <c r="L18" s="312"/>
      <c r="M18" s="182" t="s">
        <v>958</v>
      </c>
      <c r="N18" s="182" t="s">
        <v>959</v>
      </c>
      <c r="O18" s="167" t="s">
        <v>480</v>
      </c>
      <c r="P18" s="167" t="s">
        <v>585</v>
      </c>
      <c r="Q18" s="167" t="s">
        <v>480</v>
      </c>
      <c r="R18" s="193" t="s">
        <v>887</v>
      </c>
      <c r="S18" s="193" t="s">
        <v>888</v>
      </c>
      <c r="T18" s="193" t="s">
        <v>889</v>
      </c>
      <c r="U18" s="311" t="s">
        <v>890</v>
      </c>
      <c r="V18" s="658"/>
      <c r="W18" s="658"/>
      <c r="X18" s="312"/>
      <c r="Y18" s="182" t="s">
        <v>894</v>
      </c>
    </row>
    <row r="19" spans="2:25" ht="15.95" customHeight="1" x14ac:dyDescent="0.15">
      <c r="B19" s="339"/>
      <c r="C19" s="654">
        <v>13</v>
      </c>
      <c r="D19" s="655"/>
      <c r="E19" s="130">
        <v>1</v>
      </c>
      <c r="F19" s="226">
        <v>114.49</v>
      </c>
      <c r="G19" s="182" t="s">
        <v>882</v>
      </c>
      <c r="H19" s="182" t="s">
        <v>891</v>
      </c>
      <c r="I19" s="182" t="s">
        <v>884</v>
      </c>
      <c r="J19" s="311" t="s">
        <v>904</v>
      </c>
      <c r="K19" s="658"/>
      <c r="L19" s="312"/>
      <c r="M19" s="182" t="s">
        <v>960</v>
      </c>
      <c r="N19" s="182" t="s">
        <v>961</v>
      </c>
      <c r="O19" s="167" t="s">
        <v>480</v>
      </c>
      <c r="P19" s="167" t="s">
        <v>585</v>
      </c>
      <c r="Q19" s="167" t="s">
        <v>471</v>
      </c>
      <c r="R19" s="193" t="s">
        <v>887</v>
      </c>
      <c r="S19" s="193" t="s">
        <v>888</v>
      </c>
      <c r="T19" s="193" t="s">
        <v>889</v>
      </c>
      <c r="U19" s="311" t="s">
        <v>907</v>
      </c>
      <c r="V19" s="658"/>
      <c r="W19" s="658"/>
      <c r="X19" s="312"/>
      <c r="Y19" s="182" t="s">
        <v>908</v>
      </c>
    </row>
    <row r="20" spans="2:25" ht="15.95" customHeight="1" x14ac:dyDescent="0.15">
      <c r="B20" s="339"/>
      <c r="C20" s="654">
        <v>13</v>
      </c>
      <c r="D20" s="655"/>
      <c r="E20" s="130">
        <v>2</v>
      </c>
      <c r="F20" s="226">
        <v>118.15</v>
      </c>
      <c r="G20" s="182" t="s">
        <v>882</v>
      </c>
      <c r="H20" s="182" t="s">
        <v>891</v>
      </c>
      <c r="I20" s="182" t="s">
        <v>884</v>
      </c>
      <c r="J20" s="311" t="s">
        <v>885</v>
      </c>
      <c r="K20" s="658"/>
      <c r="L20" s="312"/>
      <c r="M20" s="182" t="s">
        <v>962</v>
      </c>
      <c r="N20" s="182" t="s">
        <v>963</v>
      </c>
      <c r="O20" s="167" t="s">
        <v>480</v>
      </c>
      <c r="P20" s="167" t="s">
        <v>585</v>
      </c>
      <c r="Q20" s="167" t="s">
        <v>480</v>
      </c>
      <c r="R20" s="193" t="s">
        <v>887</v>
      </c>
      <c r="S20" s="193" t="s">
        <v>888</v>
      </c>
      <c r="T20" s="193" t="s">
        <v>889</v>
      </c>
      <c r="U20" s="314" t="s">
        <v>890</v>
      </c>
      <c r="V20" s="651"/>
      <c r="W20" s="651"/>
      <c r="X20" s="651"/>
      <c r="Y20" s="182" t="s">
        <v>894</v>
      </c>
    </row>
    <row r="21" spans="2:25" ht="15.95" customHeight="1" x14ac:dyDescent="0.15">
      <c r="B21" s="339"/>
      <c r="C21" s="654">
        <v>13</v>
      </c>
      <c r="D21" s="655"/>
      <c r="E21" s="130">
        <v>3</v>
      </c>
      <c r="F21" s="226">
        <v>116.4</v>
      </c>
      <c r="G21" s="182" t="s">
        <v>882</v>
      </c>
      <c r="H21" s="182" t="s">
        <v>891</v>
      </c>
      <c r="I21" s="182" t="s">
        <v>884</v>
      </c>
      <c r="J21" s="314" t="s">
        <v>964</v>
      </c>
      <c r="K21" s="314"/>
      <c r="L21" s="314"/>
      <c r="M21" s="182" t="s">
        <v>965</v>
      </c>
      <c r="N21" s="182" t="s">
        <v>965</v>
      </c>
      <c r="O21" s="167" t="s">
        <v>480</v>
      </c>
      <c r="P21" s="167" t="s">
        <v>585</v>
      </c>
      <c r="Q21" s="167" t="s">
        <v>480</v>
      </c>
      <c r="R21" s="193" t="s">
        <v>887</v>
      </c>
      <c r="S21" s="193" t="s">
        <v>888</v>
      </c>
      <c r="T21" s="193" t="s">
        <v>889</v>
      </c>
      <c r="U21" s="314" t="s">
        <v>890</v>
      </c>
      <c r="V21" s="651"/>
      <c r="W21" s="651"/>
      <c r="X21" s="651"/>
      <c r="Y21" s="182"/>
    </row>
    <row r="22" spans="2:25" ht="15.95" customHeight="1" x14ac:dyDescent="0.15">
      <c r="B22" s="339"/>
      <c r="C22" s="654">
        <v>13</v>
      </c>
      <c r="D22" s="655"/>
      <c r="E22" s="130">
        <v>4</v>
      </c>
      <c r="F22" s="226">
        <v>124.76</v>
      </c>
      <c r="G22" s="182" t="s">
        <v>882</v>
      </c>
      <c r="H22" s="182" t="s">
        <v>899</v>
      </c>
      <c r="I22" s="182" t="s">
        <v>884</v>
      </c>
      <c r="J22" s="314" t="s">
        <v>904</v>
      </c>
      <c r="K22" s="314"/>
      <c r="L22" s="314"/>
      <c r="M22" s="182" t="s">
        <v>966</v>
      </c>
      <c r="N22" s="182" t="s">
        <v>944</v>
      </c>
      <c r="O22" s="182" t="s">
        <v>480</v>
      </c>
      <c r="P22" s="182" t="s">
        <v>585</v>
      </c>
      <c r="Q22" s="182" t="s">
        <v>480</v>
      </c>
      <c r="R22" s="193" t="s">
        <v>887</v>
      </c>
      <c r="S22" s="193" t="s">
        <v>888</v>
      </c>
      <c r="T22" s="193" t="s">
        <v>889</v>
      </c>
      <c r="U22" s="314" t="s">
        <v>890</v>
      </c>
      <c r="V22" s="651"/>
      <c r="W22" s="651"/>
      <c r="X22" s="651"/>
      <c r="Y22" s="182"/>
    </row>
    <row r="23" spans="2:25" ht="15.95" customHeight="1" x14ac:dyDescent="0.15">
      <c r="B23" s="339"/>
      <c r="C23" s="654">
        <v>13</v>
      </c>
      <c r="D23" s="655"/>
      <c r="E23" s="130">
        <v>5</v>
      </c>
      <c r="F23" s="226">
        <v>120.88</v>
      </c>
      <c r="G23" s="182" t="s">
        <v>882</v>
      </c>
      <c r="H23" s="182" t="s">
        <v>899</v>
      </c>
      <c r="I23" s="182" t="s">
        <v>884</v>
      </c>
      <c r="J23" s="314" t="s">
        <v>885</v>
      </c>
      <c r="K23" s="314"/>
      <c r="L23" s="314"/>
      <c r="M23" s="182" t="s">
        <v>912</v>
      </c>
      <c r="N23" s="182" t="s">
        <v>967</v>
      </c>
      <c r="O23" s="182" t="s">
        <v>480</v>
      </c>
      <c r="P23" s="182" t="s">
        <v>585</v>
      </c>
      <c r="Q23" s="182" t="s">
        <v>480</v>
      </c>
      <c r="R23" s="193" t="s">
        <v>887</v>
      </c>
      <c r="S23" s="193" t="s">
        <v>888</v>
      </c>
      <c r="T23" s="193" t="s">
        <v>889</v>
      </c>
      <c r="U23" s="314" t="s">
        <v>890</v>
      </c>
      <c r="V23" s="651"/>
      <c r="W23" s="651"/>
      <c r="X23" s="651"/>
      <c r="Y23" s="182" t="s">
        <v>894</v>
      </c>
    </row>
    <row r="24" spans="2:25" ht="15.95" customHeight="1" x14ac:dyDescent="0.15">
      <c r="B24" s="339"/>
      <c r="C24" s="654">
        <v>14</v>
      </c>
      <c r="D24" s="655"/>
      <c r="E24" s="130">
        <v>1</v>
      </c>
      <c r="F24" s="226">
        <v>126.05</v>
      </c>
      <c r="G24" s="182" t="s">
        <v>882</v>
      </c>
      <c r="H24" s="182" t="s">
        <v>891</v>
      </c>
      <c r="I24" s="182" t="s">
        <v>884</v>
      </c>
      <c r="J24" s="314" t="s">
        <v>885</v>
      </c>
      <c r="K24" s="314"/>
      <c r="L24" s="314"/>
      <c r="M24" s="182" t="s">
        <v>968</v>
      </c>
      <c r="N24" s="182" t="s">
        <v>969</v>
      </c>
      <c r="O24" s="182" t="s">
        <v>480</v>
      </c>
      <c r="P24" s="182" t="s">
        <v>585</v>
      </c>
      <c r="Q24" s="182" t="s">
        <v>480</v>
      </c>
      <c r="R24" s="193" t="s">
        <v>887</v>
      </c>
      <c r="S24" s="193" t="s">
        <v>888</v>
      </c>
      <c r="T24" s="193" t="s">
        <v>889</v>
      </c>
      <c r="U24" s="314" t="s">
        <v>890</v>
      </c>
      <c r="V24" s="651"/>
      <c r="W24" s="651"/>
      <c r="X24" s="651"/>
      <c r="Y24" s="182" t="s">
        <v>894</v>
      </c>
    </row>
    <row r="25" spans="2:25" ht="15.95" customHeight="1" x14ac:dyDescent="0.15">
      <c r="B25" s="339"/>
      <c r="C25" s="654">
        <v>14</v>
      </c>
      <c r="D25" s="655"/>
      <c r="E25" s="130">
        <v>2</v>
      </c>
      <c r="F25" s="226">
        <v>127.7</v>
      </c>
      <c r="G25" s="182" t="s">
        <v>882</v>
      </c>
      <c r="H25" s="182" t="s">
        <v>899</v>
      </c>
      <c r="I25" s="182" t="s">
        <v>884</v>
      </c>
      <c r="J25" s="314" t="s">
        <v>885</v>
      </c>
      <c r="K25" s="314"/>
      <c r="L25" s="314"/>
      <c r="M25" s="182" t="s">
        <v>970</v>
      </c>
      <c r="N25" s="182" t="s">
        <v>971</v>
      </c>
      <c r="O25" s="182" t="s">
        <v>480</v>
      </c>
      <c r="P25" s="182" t="s">
        <v>585</v>
      </c>
      <c r="Q25" s="182" t="s">
        <v>480</v>
      </c>
      <c r="R25" s="193" t="s">
        <v>887</v>
      </c>
      <c r="S25" s="193" t="s">
        <v>888</v>
      </c>
      <c r="T25" s="193" t="s">
        <v>889</v>
      </c>
      <c r="U25" s="314" t="s">
        <v>890</v>
      </c>
      <c r="V25" s="651"/>
      <c r="W25" s="651"/>
      <c r="X25" s="651"/>
      <c r="Y25" s="182" t="s">
        <v>894</v>
      </c>
    </row>
    <row r="26" spans="2:25" ht="15.95" customHeight="1" x14ac:dyDescent="0.15">
      <c r="B26" s="339"/>
      <c r="C26" s="654">
        <v>15</v>
      </c>
      <c r="D26" s="655"/>
      <c r="E26" s="130">
        <v>1</v>
      </c>
      <c r="F26" s="226">
        <v>134.9</v>
      </c>
      <c r="G26" s="182" t="s">
        <v>882</v>
      </c>
      <c r="H26" s="182" t="s">
        <v>891</v>
      </c>
      <c r="I26" s="182" t="s">
        <v>884</v>
      </c>
      <c r="J26" s="314" t="s">
        <v>904</v>
      </c>
      <c r="K26" s="314"/>
      <c r="L26" s="314"/>
      <c r="M26" s="182" t="s">
        <v>961</v>
      </c>
      <c r="N26" s="182" t="s">
        <v>961</v>
      </c>
      <c r="O26" s="182" t="s">
        <v>480</v>
      </c>
      <c r="P26" s="182" t="s">
        <v>585</v>
      </c>
      <c r="Q26" s="182" t="s">
        <v>471</v>
      </c>
      <c r="R26" s="193" t="s">
        <v>887</v>
      </c>
      <c r="S26" s="193" t="s">
        <v>888</v>
      </c>
      <c r="T26" s="193" t="s">
        <v>889</v>
      </c>
      <c r="U26" s="314" t="s">
        <v>907</v>
      </c>
      <c r="V26" s="651"/>
      <c r="W26" s="651"/>
      <c r="X26" s="651"/>
      <c r="Y26" s="182" t="s">
        <v>908</v>
      </c>
    </row>
    <row r="27" spans="2:25" ht="15.95" customHeight="1" x14ac:dyDescent="0.15">
      <c r="B27" s="339"/>
      <c r="C27" s="654">
        <v>15</v>
      </c>
      <c r="D27" s="655"/>
      <c r="E27" s="130">
        <v>2</v>
      </c>
      <c r="F27" s="226">
        <v>144.25</v>
      </c>
      <c r="G27" s="182" t="s">
        <v>882</v>
      </c>
      <c r="H27" s="182" t="s">
        <v>891</v>
      </c>
      <c r="I27" s="182" t="s">
        <v>884</v>
      </c>
      <c r="J27" s="314" t="s">
        <v>885</v>
      </c>
      <c r="K27" s="314"/>
      <c r="L27" s="314"/>
      <c r="M27" s="182" t="s">
        <v>972</v>
      </c>
      <c r="N27" s="182" t="s">
        <v>973</v>
      </c>
      <c r="O27" s="182" t="s">
        <v>480</v>
      </c>
      <c r="P27" s="182" t="s">
        <v>585</v>
      </c>
      <c r="Q27" s="182" t="s">
        <v>480</v>
      </c>
      <c r="R27" s="193" t="s">
        <v>887</v>
      </c>
      <c r="S27" s="193" t="s">
        <v>888</v>
      </c>
      <c r="T27" s="193" t="s">
        <v>889</v>
      </c>
      <c r="U27" s="314" t="s">
        <v>890</v>
      </c>
      <c r="V27" s="651"/>
      <c r="W27" s="651"/>
      <c r="X27" s="651"/>
      <c r="Y27" s="182" t="s">
        <v>894</v>
      </c>
    </row>
    <row r="28" spans="2:25" ht="15.95" customHeight="1" x14ac:dyDescent="0.15">
      <c r="B28" s="339"/>
      <c r="C28" s="654">
        <v>15</v>
      </c>
      <c r="D28" s="655"/>
      <c r="E28" s="130">
        <v>3</v>
      </c>
      <c r="F28" s="226">
        <v>134.86000000000001</v>
      </c>
      <c r="G28" s="182" t="s">
        <v>882</v>
      </c>
      <c r="H28" s="182" t="s">
        <v>899</v>
      </c>
      <c r="I28" s="182" t="s">
        <v>884</v>
      </c>
      <c r="J28" s="314" t="s">
        <v>904</v>
      </c>
      <c r="K28" s="314"/>
      <c r="L28" s="314"/>
      <c r="M28" s="182" t="s">
        <v>974</v>
      </c>
      <c r="N28" s="182" t="s">
        <v>928</v>
      </c>
      <c r="O28" s="182" t="s">
        <v>480</v>
      </c>
      <c r="P28" s="182" t="s">
        <v>585</v>
      </c>
      <c r="Q28" s="182" t="s">
        <v>480</v>
      </c>
      <c r="R28" s="193" t="s">
        <v>887</v>
      </c>
      <c r="S28" s="193" t="s">
        <v>888</v>
      </c>
      <c r="T28" s="193" t="s">
        <v>889</v>
      </c>
      <c r="U28" s="314" t="s">
        <v>890</v>
      </c>
      <c r="V28" s="651"/>
      <c r="W28" s="651"/>
      <c r="X28" s="651"/>
      <c r="Y28" s="182"/>
    </row>
    <row r="29" spans="2:25" ht="15.95" customHeight="1" x14ac:dyDescent="0.15">
      <c r="B29" s="339"/>
      <c r="C29" s="654">
        <v>15</v>
      </c>
      <c r="D29" s="655"/>
      <c r="E29" s="130">
        <v>4</v>
      </c>
      <c r="F29" s="226">
        <v>138.09</v>
      </c>
      <c r="G29" s="182" t="s">
        <v>882</v>
      </c>
      <c r="H29" s="182" t="s">
        <v>899</v>
      </c>
      <c r="I29" s="182" t="s">
        <v>884</v>
      </c>
      <c r="J29" s="314" t="s">
        <v>885</v>
      </c>
      <c r="K29" s="314"/>
      <c r="L29" s="314"/>
      <c r="M29" s="182" t="s">
        <v>958</v>
      </c>
      <c r="N29" s="182" t="s">
        <v>975</v>
      </c>
      <c r="O29" s="182" t="s">
        <v>480</v>
      </c>
      <c r="P29" s="182" t="s">
        <v>585</v>
      </c>
      <c r="Q29" s="182" t="s">
        <v>480</v>
      </c>
      <c r="R29" s="193" t="s">
        <v>887</v>
      </c>
      <c r="S29" s="193" t="s">
        <v>888</v>
      </c>
      <c r="T29" s="193" t="s">
        <v>889</v>
      </c>
      <c r="U29" s="314" t="s">
        <v>890</v>
      </c>
      <c r="V29" s="651"/>
      <c r="W29" s="651"/>
      <c r="X29" s="651"/>
      <c r="Y29" s="182" t="s">
        <v>894</v>
      </c>
    </row>
    <row r="30" spans="2:25" ht="15.95" customHeight="1" x14ac:dyDescent="0.15">
      <c r="B30" s="339"/>
      <c r="C30" s="654">
        <v>15</v>
      </c>
      <c r="D30" s="655"/>
      <c r="E30" s="130">
        <v>5</v>
      </c>
      <c r="F30" s="226">
        <v>134.9</v>
      </c>
      <c r="G30" s="182" t="s">
        <v>882</v>
      </c>
      <c r="H30" s="182" t="s">
        <v>976</v>
      </c>
      <c r="I30" s="182" t="s">
        <v>884</v>
      </c>
      <c r="J30" s="314" t="s">
        <v>904</v>
      </c>
      <c r="K30" s="314"/>
      <c r="L30" s="314"/>
      <c r="M30" s="182" t="s">
        <v>977</v>
      </c>
      <c r="N30" s="182" t="s">
        <v>585</v>
      </c>
      <c r="O30" s="182" t="s">
        <v>585</v>
      </c>
      <c r="P30" s="182" t="s">
        <v>585</v>
      </c>
      <c r="Q30" s="182" t="s">
        <v>480</v>
      </c>
      <c r="R30" s="193" t="s">
        <v>887</v>
      </c>
      <c r="S30" s="193" t="s">
        <v>888</v>
      </c>
      <c r="T30" s="193" t="s">
        <v>927</v>
      </c>
      <c r="U30" s="314" t="s">
        <v>585</v>
      </c>
      <c r="V30" s="651"/>
      <c r="W30" s="651"/>
      <c r="X30" s="651"/>
      <c r="Y30" s="182"/>
    </row>
    <row r="31" spans="2:25" ht="15.95" customHeight="1" x14ac:dyDescent="0.15">
      <c r="B31" s="339"/>
      <c r="C31" s="654">
        <v>16</v>
      </c>
      <c r="D31" s="655"/>
      <c r="E31" s="130">
        <v>1</v>
      </c>
      <c r="F31" s="226">
        <v>145.91</v>
      </c>
      <c r="G31" s="182" t="s">
        <v>882</v>
      </c>
      <c r="H31" s="182" t="s">
        <v>899</v>
      </c>
      <c r="I31" s="182" t="s">
        <v>884</v>
      </c>
      <c r="J31" s="314" t="s">
        <v>885</v>
      </c>
      <c r="K31" s="314"/>
      <c r="L31" s="314"/>
      <c r="M31" s="182" t="s">
        <v>902</v>
      </c>
      <c r="N31" s="182" t="s">
        <v>978</v>
      </c>
      <c r="O31" s="182" t="s">
        <v>480</v>
      </c>
      <c r="P31" s="182" t="s">
        <v>585</v>
      </c>
      <c r="Q31" s="182" t="s">
        <v>480</v>
      </c>
      <c r="R31" s="193" t="s">
        <v>887</v>
      </c>
      <c r="S31" s="193" t="s">
        <v>888</v>
      </c>
      <c r="T31" s="193" t="s">
        <v>889</v>
      </c>
      <c r="U31" s="314" t="s">
        <v>890</v>
      </c>
      <c r="V31" s="651"/>
      <c r="W31" s="651"/>
      <c r="X31" s="651"/>
      <c r="Y31" s="182" t="s">
        <v>894</v>
      </c>
    </row>
    <row r="32" spans="2:25" ht="15.95" customHeight="1" x14ac:dyDescent="0.15">
      <c r="B32" s="339"/>
      <c r="C32" s="654">
        <v>17</v>
      </c>
      <c r="D32" s="655"/>
      <c r="E32" s="130">
        <v>1</v>
      </c>
      <c r="F32" s="226">
        <v>155.31</v>
      </c>
      <c r="G32" s="182" t="s">
        <v>882</v>
      </c>
      <c r="H32" s="182" t="s">
        <v>979</v>
      </c>
      <c r="I32" s="182" t="s">
        <v>884</v>
      </c>
      <c r="J32" s="314" t="s">
        <v>885</v>
      </c>
      <c r="K32" s="314"/>
      <c r="L32" s="314"/>
      <c r="M32" s="182" t="s">
        <v>980</v>
      </c>
      <c r="N32" s="182" t="s">
        <v>981</v>
      </c>
      <c r="O32" s="182" t="s">
        <v>480</v>
      </c>
      <c r="P32" s="182" t="s">
        <v>585</v>
      </c>
      <c r="Q32" s="182" t="s">
        <v>480</v>
      </c>
      <c r="R32" s="193" t="s">
        <v>887</v>
      </c>
      <c r="S32" s="193" t="s">
        <v>888</v>
      </c>
      <c r="T32" s="193" t="s">
        <v>889</v>
      </c>
      <c r="U32" s="314" t="s">
        <v>890</v>
      </c>
      <c r="V32" s="651"/>
      <c r="W32" s="651"/>
      <c r="X32" s="651"/>
      <c r="Y32" s="182" t="s">
        <v>894</v>
      </c>
    </row>
    <row r="33" spans="2:25" ht="15.95" customHeight="1" x14ac:dyDescent="0.15">
      <c r="B33" s="339"/>
      <c r="C33" s="654">
        <v>19</v>
      </c>
      <c r="D33" s="655"/>
      <c r="E33" s="130">
        <v>1</v>
      </c>
      <c r="F33" s="226">
        <v>175.74</v>
      </c>
      <c r="G33" s="182" t="s">
        <v>882</v>
      </c>
      <c r="H33" s="182" t="s">
        <v>979</v>
      </c>
      <c r="I33" s="182" t="s">
        <v>884</v>
      </c>
      <c r="J33" s="314" t="s">
        <v>885</v>
      </c>
      <c r="K33" s="314"/>
      <c r="L33" s="314"/>
      <c r="M33" s="182" t="s">
        <v>982</v>
      </c>
      <c r="N33" s="182" t="s">
        <v>983</v>
      </c>
      <c r="O33" s="182" t="s">
        <v>480</v>
      </c>
      <c r="P33" s="182" t="s">
        <v>585</v>
      </c>
      <c r="Q33" s="182" t="s">
        <v>480</v>
      </c>
      <c r="R33" s="193" t="s">
        <v>887</v>
      </c>
      <c r="S33" s="193" t="s">
        <v>888</v>
      </c>
      <c r="T33" s="193" t="s">
        <v>889</v>
      </c>
      <c r="U33" s="314" t="s">
        <v>890</v>
      </c>
      <c r="V33" s="651"/>
      <c r="W33" s="651"/>
      <c r="X33" s="651"/>
      <c r="Y33" s="182" t="s">
        <v>894</v>
      </c>
    </row>
    <row r="34" spans="2:25" ht="15.95" customHeight="1" x14ac:dyDescent="0.15">
      <c r="B34" s="339"/>
      <c r="C34" s="654">
        <v>20</v>
      </c>
      <c r="D34" s="655"/>
      <c r="E34" s="130">
        <v>1</v>
      </c>
      <c r="F34" s="226">
        <v>192.47</v>
      </c>
      <c r="G34" s="182" t="s">
        <v>882</v>
      </c>
      <c r="H34" s="182" t="s">
        <v>891</v>
      </c>
      <c r="I34" s="182" t="s">
        <v>884</v>
      </c>
      <c r="J34" s="314" t="s">
        <v>885</v>
      </c>
      <c r="K34" s="314"/>
      <c r="L34" s="314"/>
      <c r="M34" s="182" t="s">
        <v>984</v>
      </c>
      <c r="N34" s="182" t="s">
        <v>959</v>
      </c>
      <c r="O34" s="182" t="s">
        <v>480</v>
      </c>
      <c r="P34" s="182" t="s">
        <v>585</v>
      </c>
      <c r="Q34" s="182" t="s">
        <v>480</v>
      </c>
      <c r="R34" s="193" t="s">
        <v>887</v>
      </c>
      <c r="S34" s="193" t="s">
        <v>888</v>
      </c>
      <c r="T34" s="193" t="s">
        <v>889</v>
      </c>
      <c r="U34" s="314" t="s">
        <v>890</v>
      </c>
      <c r="V34" s="651"/>
      <c r="W34" s="651"/>
      <c r="X34" s="651"/>
      <c r="Y34" s="182" t="s">
        <v>894</v>
      </c>
    </row>
    <row r="35" spans="2:25" ht="15.95" customHeight="1" x14ac:dyDescent="0.15">
      <c r="B35" s="339"/>
      <c r="C35" s="654">
        <v>21</v>
      </c>
      <c r="D35" s="655"/>
      <c r="E35" s="130">
        <v>1</v>
      </c>
      <c r="F35" s="226">
        <v>200.3</v>
      </c>
      <c r="G35" s="182" t="s">
        <v>882</v>
      </c>
      <c r="H35" s="182" t="s">
        <v>891</v>
      </c>
      <c r="I35" s="182" t="s">
        <v>884</v>
      </c>
      <c r="J35" s="314" t="s">
        <v>885</v>
      </c>
      <c r="K35" s="314"/>
      <c r="L35" s="314"/>
      <c r="M35" s="182" t="s">
        <v>985</v>
      </c>
      <c r="N35" s="182" t="s">
        <v>948</v>
      </c>
      <c r="O35" s="182" t="s">
        <v>480</v>
      </c>
      <c r="P35" s="182" t="s">
        <v>585</v>
      </c>
      <c r="Q35" s="182" t="s">
        <v>480</v>
      </c>
      <c r="R35" s="193" t="s">
        <v>887</v>
      </c>
      <c r="S35" s="193" t="s">
        <v>888</v>
      </c>
      <c r="T35" s="193" t="s">
        <v>889</v>
      </c>
      <c r="U35" s="314" t="s">
        <v>890</v>
      </c>
      <c r="V35" s="651"/>
      <c r="W35" s="651"/>
      <c r="X35" s="651"/>
      <c r="Y35" s="182" t="s">
        <v>894</v>
      </c>
    </row>
    <row r="36" spans="2:25" ht="15.95" customHeight="1" x14ac:dyDescent="0.15">
      <c r="B36" s="339"/>
      <c r="C36" s="654">
        <v>23</v>
      </c>
      <c r="D36" s="655"/>
      <c r="E36" s="130">
        <v>1</v>
      </c>
      <c r="F36" s="226">
        <v>216.65</v>
      </c>
      <c r="G36" s="182" t="s">
        <v>882</v>
      </c>
      <c r="H36" s="182" t="s">
        <v>979</v>
      </c>
      <c r="I36" s="182" t="s">
        <v>884</v>
      </c>
      <c r="J36" s="314" t="s">
        <v>885</v>
      </c>
      <c r="K36" s="314"/>
      <c r="L36" s="314"/>
      <c r="M36" s="182" t="s">
        <v>986</v>
      </c>
      <c r="N36" s="182" t="s">
        <v>987</v>
      </c>
      <c r="O36" s="182" t="s">
        <v>480</v>
      </c>
      <c r="P36" s="182" t="s">
        <v>585</v>
      </c>
      <c r="Q36" s="182" t="s">
        <v>480</v>
      </c>
      <c r="R36" s="193" t="s">
        <v>887</v>
      </c>
      <c r="S36" s="193" t="s">
        <v>888</v>
      </c>
      <c r="T36" s="193" t="s">
        <v>889</v>
      </c>
      <c r="U36" s="314" t="s">
        <v>890</v>
      </c>
      <c r="V36" s="651"/>
      <c r="W36" s="651"/>
      <c r="X36" s="651"/>
      <c r="Y36" s="182" t="s">
        <v>894</v>
      </c>
    </row>
    <row r="37" spans="2:25" ht="15.95" customHeight="1" x14ac:dyDescent="0.15">
      <c r="B37" s="339"/>
      <c r="C37" s="654">
        <v>24</v>
      </c>
      <c r="D37" s="655"/>
      <c r="E37" s="130">
        <v>1</v>
      </c>
      <c r="F37" s="226">
        <v>226.85</v>
      </c>
      <c r="G37" s="182" t="s">
        <v>882</v>
      </c>
      <c r="H37" s="182" t="s">
        <v>979</v>
      </c>
      <c r="I37" s="182" t="s">
        <v>884</v>
      </c>
      <c r="J37" s="314" t="s">
        <v>885</v>
      </c>
      <c r="K37" s="314"/>
      <c r="L37" s="314"/>
      <c r="M37" s="182" t="s">
        <v>988</v>
      </c>
      <c r="N37" s="182" t="s">
        <v>989</v>
      </c>
      <c r="O37" s="182" t="s">
        <v>480</v>
      </c>
      <c r="P37" s="182" t="s">
        <v>585</v>
      </c>
      <c r="Q37" s="182" t="s">
        <v>480</v>
      </c>
      <c r="R37" s="193" t="s">
        <v>887</v>
      </c>
      <c r="S37" s="193" t="s">
        <v>888</v>
      </c>
      <c r="T37" s="193" t="s">
        <v>889</v>
      </c>
      <c r="U37" s="314" t="s">
        <v>890</v>
      </c>
      <c r="V37" s="651"/>
      <c r="W37" s="651"/>
      <c r="X37" s="651"/>
      <c r="Y37" s="182" t="s">
        <v>894</v>
      </c>
    </row>
    <row r="38" spans="2:25" ht="15.95" customHeight="1" x14ac:dyDescent="0.15">
      <c r="B38" s="339"/>
      <c r="C38" s="654">
        <v>26</v>
      </c>
      <c r="D38" s="655"/>
      <c r="E38" s="130">
        <v>1</v>
      </c>
      <c r="F38" s="226">
        <v>257.26</v>
      </c>
      <c r="G38" s="182" t="s">
        <v>882</v>
      </c>
      <c r="H38" s="182" t="s">
        <v>899</v>
      </c>
      <c r="I38" s="182" t="s">
        <v>884</v>
      </c>
      <c r="J38" s="314" t="s">
        <v>904</v>
      </c>
      <c r="K38" s="314"/>
      <c r="L38" s="314"/>
      <c r="M38" s="182" t="s">
        <v>944</v>
      </c>
      <c r="N38" s="182" t="s">
        <v>990</v>
      </c>
      <c r="O38" s="182" t="s">
        <v>480</v>
      </c>
      <c r="P38" s="182" t="s">
        <v>585</v>
      </c>
      <c r="Q38" s="182" t="s">
        <v>471</v>
      </c>
      <c r="R38" s="193" t="s">
        <v>887</v>
      </c>
      <c r="S38" s="193" t="s">
        <v>888</v>
      </c>
      <c r="T38" s="193" t="s">
        <v>889</v>
      </c>
      <c r="U38" s="314" t="s">
        <v>907</v>
      </c>
      <c r="V38" s="651"/>
      <c r="W38" s="651"/>
      <c r="X38" s="651"/>
      <c r="Y38" s="182" t="s">
        <v>954</v>
      </c>
    </row>
    <row r="39" spans="2:25" ht="15.95" customHeight="1" x14ac:dyDescent="0.15">
      <c r="B39" s="339"/>
      <c r="C39" s="654">
        <v>26</v>
      </c>
      <c r="D39" s="655"/>
      <c r="E39" s="130">
        <v>2</v>
      </c>
      <c r="F39" s="226">
        <v>253.477</v>
      </c>
      <c r="G39" s="182" t="s">
        <v>882</v>
      </c>
      <c r="H39" s="182" t="s">
        <v>899</v>
      </c>
      <c r="I39" s="182" t="s">
        <v>884</v>
      </c>
      <c r="J39" s="314" t="s">
        <v>885</v>
      </c>
      <c r="K39" s="314"/>
      <c r="L39" s="314"/>
      <c r="M39" s="182" t="s">
        <v>991</v>
      </c>
      <c r="N39" s="182" t="s">
        <v>992</v>
      </c>
      <c r="O39" s="182" t="s">
        <v>480</v>
      </c>
      <c r="P39" s="182" t="s">
        <v>585</v>
      </c>
      <c r="Q39" s="182" t="s">
        <v>480</v>
      </c>
      <c r="R39" s="193" t="s">
        <v>887</v>
      </c>
      <c r="S39" s="193" t="s">
        <v>888</v>
      </c>
      <c r="T39" s="193" t="s">
        <v>889</v>
      </c>
      <c r="U39" s="314" t="s">
        <v>890</v>
      </c>
      <c r="V39" s="651"/>
      <c r="W39" s="651"/>
      <c r="X39" s="651"/>
      <c r="Y39" s="182" t="s">
        <v>894</v>
      </c>
    </row>
    <row r="40" spans="2:25" ht="15.95" customHeight="1" x14ac:dyDescent="0.15">
      <c r="B40" s="339"/>
      <c r="C40" s="654">
        <v>27</v>
      </c>
      <c r="D40" s="655"/>
      <c r="E40" s="130">
        <v>1</v>
      </c>
      <c r="F40" s="226">
        <v>257.27999999999997</v>
      </c>
      <c r="G40" s="182" t="s">
        <v>882</v>
      </c>
      <c r="H40" s="182" t="s">
        <v>891</v>
      </c>
      <c r="I40" s="182" t="s">
        <v>884</v>
      </c>
      <c r="J40" s="314" t="s">
        <v>904</v>
      </c>
      <c r="K40" s="314"/>
      <c r="L40" s="314"/>
      <c r="M40" s="182" t="s">
        <v>993</v>
      </c>
      <c r="N40" s="182" t="s">
        <v>932</v>
      </c>
      <c r="O40" s="182" t="s">
        <v>481</v>
      </c>
      <c r="P40" s="182" t="s">
        <v>585</v>
      </c>
      <c r="Q40" s="182" t="s">
        <v>471</v>
      </c>
      <c r="R40" s="193" t="s">
        <v>887</v>
      </c>
      <c r="S40" s="193" t="s">
        <v>888</v>
      </c>
      <c r="T40" s="193" t="s">
        <v>889</v>
      </c>
      <c r="U40" s="314" t="s">
        <v>907</v>
      </c>
      <c r="V40" s="651"/>
      <c r="W40" s="651"/>
      <c r="X40" s="651"/>
      <c r="Y40" s="182" t="s">
        <v>908</v>
      </c>
    </row>
    <row r="41" spans="2:25" ht="15.95" customHeight="1" x14ac:dyDescent="0.15">
      <c r="B41" s="339"/>
      <c r="C41" s="654">
        <v>27</v>
      </c>
      <c r="D41" s="655"/>
      <c r="E41" s="130">
        <v>2</v>
      </c>
      <c r="F41" s="226">
        <v>267.56</v>
      </c>
      <c r="G41" s="182" t="s">
        <v>882</v>
      </c>
      <c r="H41" s="182" t="s">
        <v>891</v>
      </c>
      <c r="I41" s="182" t="s">
        <v>884</v>
      </c>
      <c r="J41" s="314" t="s">
        <v>904</v>
      </c>
      <c r="K41" s="314"/>
      <c r="L41" s="314"/>
      <c r="M41" s="182" t="s">
        <v>994</v>
      </c>
      <c r="N41" s="182" t="s">
        <v>910</v>
      </c>
      <c r="O41" s="182" t="s">
        <v>463</v>
      </c>
      <c r="P41" s="182" t="s">
        <v>585</v>
      </c>
      <c r="Q41" s="182" t="s">
        <v>463</v>
      </c>
      <c r="R41" s="193" t="s">
        <v>887</v>
      </c>
      <c r="S41" s="193" t="s">
        <v>887</v>
      </c>
      <c r="T41" s="193" t="s">
        <v>927</v>
      </c>
      <c r="U41" s="314"/>
      <c r="V41" s="651"/>
      <c r="W41" s="651"/>
      <c r="X41" s="651"/>
      <c r="Y41" s="182"/>
    </row>
    <row r="42" spans="2:25" ht="15.95" customHeight="1" x14ac:dyDescent="0.15">
      <c r="B42" s="390"/>
      <c r="C42" s="654">
        <v>27</v>
      </c>
      <c r="D42" s="655"/>
      <c r="E42" s="130">
        <v>3</v>
      </c>
      <c r="F42" s="226">
        <v>258.05</v>
      </c>
      <c r="G42" s="182" t="s">
        <v>882</v>
      </c>
      <c r="H42" s="182" t="s">
        <v>891</v>
      </c>
      <c r="I42" s="182" t="s">
        <v>884</v>
      </c>
      <c r="J42" s="314" t="s">
        <v>885</v>
      </c>
      <c r="K42" s="314"/>
      <c r="L42" s="314"/>
      <c r="M42" s="182" t="s">
        <v>995</v>
      </c>
      <c r="N42" s="182" t="s">
        <v>996</v>
      </c>
      <c r="O42" s="182" t="s">
        <v>480</v>
      </c>
      <c r="P42" s="182" t="s">
        <v>585</v>
      </c>
      <c r="Q42" s="182" t="s">
        <v>480</v>
      </c>
      <c r="R42" s="193" t="s">
        <v>887</v>
      </c>
      <c r="S42" s="193" t="s">
        <v>888</v>
      </c>
      <c r="T42" s="193" t="s">
        <v>889</v>
      </c>
      <c r="U42" s="314" t="s">
        <v>890</v>
      </c>
      <c r="V42" s="651"/>
      <c r="W42" s="651"/>
      <c r="X42" s="651"/>
      <c r="Y42" s="182" t="s">
        <v>894</v>
      </c>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15" t="s">
        <v>275</v>
      </c>
      <c r="D45" s="215"/>
      <c r="E45" s="215"/>
      <c r="F45" s="215"/>
      <c r="G45" s="215"/>
      <c r="H45" s="215"/>
      <c r="I45" s="215"/>
      <c r="J45" s="215"/>
      <c r="K45" s="215"/>
      <c r="L45" s="215"/>
      <c r="M45" s="215"/>
      <c r="N45" s="215"/>
      <c r="O45" s="215"/>
      <c r="P45" s="215"/>
      <c r="Q45" s="215"/>
      <c r="R45" s="215"/>
      <c r="S45" s="215"/>
      <c r="T45" s="215"/>
      <c r="U45" s="215"/>
      <c r="V45" s="215"/>
      <c r="W45" s="215"/>
      <c r="X45" s="215"/>
    </row>
    <row r="46" spans="2:25" ht="15.95" customHeight="1" x14ac:dyDescent="0.15">
      <c r="B46" s="215"/>
      <c r="C46" s="215" t="s">
        <v>276</v>
      </c>
      <c r="D46" s="215"/>
      <c r="E46" s="215"/>
      <c r="F46" s="215"/>
      <c r="G46" s="215"/>
      <c r="H46" s="215"/>
      <c r="I46" s="215"/>
      <c r="J46" s="215"/>
      <c r="K46" s="215"/>
      <c r="L46" s="215"/>
      <c r="M46" s="215"/>
      <c r="N46" s="215"/>
      <c r="O46" s="215"/>
      <c r="P46" s="215"/>
      <c r="Q46" s="215"/>
      <c r="R46" s="215"/>
      <c r="S46" s="215"/>
      <c r="T46" s="215"/>
      <c r="U46" s="215"/>
      <c r="V46" s="215"/>
      <c r="W46" s="215"/>
      <c r="X46" s="215"/>
    </row>
    <row r="47" spans="2:25" ht="15.95" customHeight="1" x14ac:dyDescent="0.15">
      <c r="B47" s="215"/>
      <c r="C47" s="215" t="s">
        <v>277</v>
      </c>
      <c r="D47" s="215"/>
      <c r="E47" s="215"/>
      <c r="F47" s="215"/>
      <c r="G47" s="215"/>
      <c r="H47" s="215"/>
      <c r="I47" s="215"/>
      <c r="J47" s="215"/>
      <c r="K47" s="215"/>
      <c r="L47" s="215"/>
      <c r="M47" s="215"/>
      <c r="N47" s="215"/>
      <c r="O47" s="215"/>
      <c r="P47" s="215"/>
      <c r="Q47" s="215"/>
      <c r="R47" s="215"/>
      <c r="S47" s="215"/>
      <c r="T47" s="215"/>
      <c r="U47" s="215"/>
      <c r="V47" s="215"/>
      <c r="W47" s="215"/>
      <c r="X47" s="215"/>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2"/>
  <dataValidations count="3">
    <dataValidation allowBlank="1" showInputMessage="1" showErrorMessage="1" prompt="覆工スパン毎に連番を記入。_x000a_数値で入力する。" sqref="E9:E42" xr:uid="{00000000-0002-0000-1200-000000000000}"/>
    <dataValidation allowBlank="1" showInputMessage="1" showErrorMessage="1" prompt="前回の定期点検年月日を入力" sqref="O6" xr:uid="{00000000-0002-0000-1200-000001000000}"/>
    <dataValidation type="list" errorStyle="warning" allowBlank="1" showInputMessage="1" showErrorMessage="1" error="選択出来ません" sqref="H9:H42" xr:uid="{00000000-0002-0000-1200-000002000000}">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200-000003000000}">
          <x14:formula1>
            <xm:f>'(参考)リスト'!$E$16:$E$27</xm:f>
          </x14:formula1>
          <xm:sqref>J9:L42</xm:sqref>
        </x14:dataValidation>
        <x14:dataValidation type="list" showInputMessage="1" showErrorMessage="1" xr:uid="{00000000-0002-0000-1200-000004000000}">
          <x14:formula1>
            <xm:f>'(参考)リスト'!$B$16:$B$21</xm:f>
          </x14:formula1>
          <xm:sqref>G9:G42</xm:sqref>
        </x14:dataValidation>
        <x14:dataValidation type="list" allowBlank="1" showInputMessage="1" showErrorMessage="1" xr:uid="{00000000-0002-0000-1200-000005000000}">
          <x14:formula1>
            <xm:f>'(参考)リスト'!$F$16:$F$21</xm:f>
          </x14:formula1>
          <xm:sqref>O9:Q42</xm:sqref>
        </x14:dataValidation>
        <x14:dataValidation type="list" allowBlank="1" showInputMessage="1" showErrorMessage="1" xr:uid="{00000000-0002-0000-1200-000006000000}">
          <x14:formula1>
            <xm:f>'(参考)リスト'!$I$16:$I$18</xm:f>
          </x14:formula1>
          <xm:sqref>S9:S42</xm:sqref>
        </x14:dataValidation>
        <x14:dataValidation type="list" allowBlank="1" showInputMessage="1" showErrorMessage="1" xr:uid="{00000000-0002-0000-1200-000007000000}">
          <x14:formula1>
            <xm:f>'(参考)リスト'!$H$16:$H$17</xm:f>
          </x14:formula1>
          <xm:sqref>R9:R42</xm:sqref>
        </x14:dataValidation>
        <x14:dataValidation type="list" allowBlank="1" showInputMessage="1" showErrorMessage="1" xr:uid="{00000000-0002-0000-1200-000008000000}">
          <x14:formula1>
            <xm:f>'(参考)リスト'!$J$16:$J$18</xm:f>
          </x14:formula1>
          <xm:sqref>T9:T42</xm:sqref>
        </x14:dataValidation>
        <x14:dataValidation type="list" allowBlank="1" showInputMessage="1" showErrorMessage="1" xr:uid="{00000000-0002-0000-1200-000009000000}">
          <x14:formula1>
            <xm:f>'(参考)リスト'!$D$16:$D$18</xm:f>
          </x14:formula1>
          <xm:sqref>I9:I42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Y48"/>
  <sheetViews>
    <sheetView showGridLines="0" view="pageBreakPreview" topLeftCell="A4" zoomScaleNormal="55" zoomScaleSheetLayoutView="100" workbookViewId="0"/>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17" t="s">
        <v>246</v>
      </c>
      <c r="C2" s="617"/>
      <c r="D2" s="617"/>
      <c r="E2" s="617"/>
      <c r="F2" s="618"/>
      <c r="G2" s="618"/>
      <c r="H2" s="618"/>
      <c r="I2" s="617"/>
      <c r="J2" s="617"/>
      <c r="K2" s="617"/>
      <c r="L2" s="617"/>
      <c r="M2" s="617"/>
      <c r="N2" s="617"/>
      <c r="O2" s="617"/>
      <c r="P2" s="617"/>
      <c r="Q2" s="617"/>
      <c r="R2" s="617"/>
      <c r="S2" s="617"/>
      <c r="T2" s="617"/>
      <c r="U2" s="617"/>
      <c r="V2" s="617"/>
      <c r="W2" s="617"/>
      <c r="X2" s="617"/>
      <c r="Y2" s="149"/>
    </row>
    <row r="3" spans="2:25" ht="20.100000000000001" customHeight="1" x14ac:dyDescent="0.15">
      <c r="B3" s="382" t="s">
        <v>60</v>
      </c>
      <c r="C3" s="392"/>
      <c r="D3" s="392"/>
      <c r="E3" s="392"/>
      <c r="F3" s="619" t="s">
        <v>684</v>
      </c>
      <c r="G3" s="619"/>
      <c r="H3" s="619"/>
      <c r="I3" s="304" t="s">
        <v>61</v>
      </c>
      <c r="J3" s="305"/>
      <c r="K3" s="336" t="s">
        <v>686</v>
      </c>
      <c r="L3" s="331"/>
      <c r="M3" s="331"/>
      <c r="N3" s="337"/>
      <c r="O3" s="340" t="s">
        <v>247</v>
      </c>
      <c r="P3" s="371" t="s">
        <v>683</v>
      </c>
      <c r="Q3" s="568"/>
      <c r="R3" s="568"/>
      <c r="S3" s="620"/>
      <c r="T3" s="609" t="s">
        <v>248</v>
      </c>
      <c r="U3" s="621"/>
      <c r="V3" s="621"/>
      <c r="W3" s="585"/>
      <c r="X3" s="625">
        <v>45917</v>
      </c>
      <c r="Y3" s="626"/>
    </row>
    <row r="4" spans="2:25" ht="20.100000000000001" customHeight="1" x14ac:dyDescent="0.15">
      <c r="B4" s="332" t="s">
        <v>165</v>
      </c>
      <c r="C4" s="333"/>
      <c r="D4" s="333"/>
      <c r="E4" s="333"/>
      <c r="F4" s="629" t="s">
        <v>685</v>
      </c>
      <c r="G4" s="629"/>
      <c r="H4" s="629"/>
      <c r="I4" s="630" t="s">
        <v>166</v>
      </c>
      <c r="J4" s="631"/>
      <c r="K4" s="336" t="s">
        <v>687</v>
      </c>
      <c r="L4" s="331"/>
      <c r="M4" s="331"/>
      <c r="N4" s="337"/>
      <c r="O4" s="335"/>
      <c r="P4" s="632" t="s">
        <v>872</v>
      </c>
      <c r="Q4" s="569"/>
      <c r="R4" s="569"/>
      <c r="S4" s="624"/>
      <c r="T4" s="622"/>
      <c r="U4" s="623"/>
      <c r="V4" s="623"/>
      <c r="W4" s="624"/>
      <c r="X4" s="627"/>
      <c r="Y4" s="628"/>
    </row>
    <row r="5" spans="2:25" ht="15" customHeight="1" x14ac:dyDescent="0.15">
      <c r="B5" s="339" t="s">
        <v>249</v>
      </c>
      <c r="C5" s="633" t="s">
        <v>250</v>
      </c>
      <c r="D5" s="634"/>
      <c r="E5" s="635" t="s">
        <v>251</v>
      </c>
      <c r="F5" s="635" t="s">
        <v>252</v>
      </c>
      <c r="G5" s="637" t="s">
        <v>253</v>
      </c>
      <c r="H5" s="638"/>
      <c r="I5" s="382" t="s">
        <v>254</v>
      </c>
      <c r="J5" s="392"/>
      <c r="K5" s="392"/>
      <c r="L5" s="392"/>
      <c r="M5" s="392"/>
      <c r="N5" s="393"/>
      <c r="O5" s="164" t="s">
        <v>255</v>
      </c>
      <c r="P5" s="578" t="s">
        <v>256</v>
      </c>
      <c r="Q5" s="641"/>
      <c r="R5" s="641"/>
      <c r="S5" s="642"/>
      <c r="T5" s="637" t="s">
        <v>257</v>
      </c>
      <c r="U5" s="645"/>
      <c r="V5" s="645"/>
      <c r="W5" s="645"/>
      <c r="X5" s="638"/>
      <c r="Y5" s="647" t="s">
        <v>258</v>
      </c>
    </row>
    <row r="6" spans="2:25" ht="15" customHeight="1" x14ac:dyDescent="0.15">
      <c r="B6" s="339"/>
      <c r="C6" s="633"/>
      <c r="D6" s="634"/>
      <c r="E6" s="635"/>
      <c r="F6" s="635"/>
      <c r="G6" s="639"/>
      <c r="H6" s="640"/>
      <c r="I6" s="332"/>
      <c r="J6" s="333"/>
      <c r="K6" s="333"/>
      <c r="L6" s="333"/>
      <c r="M6" s="333"/>
      <c r="N6" s="334"/>
      <c r="O6" s="165">
        <v>44272</v>
      </c>
      <c r="P6" s="579"/>
      <c r="Q6" s="643"/>
      <c r="R6" s="643"/>
      <c r="S6" s="644"/>
      <c r="T6" s="639"/>
      <c r="U6" s="646"/>
      <c r="V6" s="646"/>
      <c r="W6" s="646"/>
      <c r="X6" s="640"/>
      <c r="Y6" s="635"/>
    </row>
    <row r="7" spans="2:25" ht="16.149999999999999" customHeight="1" x14ac:dyDescent="0.15">
      <c r="B7" s="339"/>
      <c r="C7" s="633"/>
      <c r="D7" s="634"/>
      <c r="E7" s="635"/>
      <c r="F7" s="635"/>
      <c r="G7" s="607" t="s">
        <v>259</v>
      </c>
      <c r="H7" s="607" t="s">
        <v>260</v>
      </c>
      <c r="I7" s="650" t="s">
        <v>261</v>
      </c>
      <c r="J7" s="650" t="s">
        <v>262</v>
      </c>
      <c r="K7" s="651"/>
      <c r="L7" s="651"/>
      <c r="M7" s="652" t="s">
        <v>263</v>
      </c>
      <c r="N7" s="653" t="s">
        <v>264</v>
      </c>
      <c r="O7" s="650" t="s">
        <v>265</v>
      </c>
      <c r="P7" s="369" t="s">
        <v>266</v>
      </c>
      <c r="Q7" s="651"/>
      <c r="R7" s="607" t="s">
        <v>267</v>
      </c>
      <c r="S7" s="607" t="s">
        <v>268</v>
      </c>
      <c r="T7" s="657" t="s">
        <v>269</v>
      </c>
      <c r="U7" s="607" t="s">
        <v>270</v>
      </c>
      <c r="V7" s="651"/>
      <c r="W7" s="651"/>
      <c r="X7" s="651"/>
      <c r="Y7" s="635"/>
    </row>
    <row r="8" spans="2:25" ht="16.149999999999999" customHeight="1" x14ac:dyDescent="0.15">
      <c r="B8" s="339"/>
      <c r="C8" s="332"/>
      <c r="D8" s="334"/>
      <c r="E8" s="636"/>
      <c r="F8" s="636"/>
      <c r="G8" s="649"/>
      <c r="H8" s="649"/>
      <c r="I8" s="651"/>
      <c r="J8" s="651"/>
      <c r="K8" s="651"/>
      <c r="L8" s="651"/>
      <c r="M8" s="651"/>
      <c r="N8" s="651"/>
      <c r="O8" s="651"/>
      <c r="P8" s="166" t="s">
        <v>271</v>
      </c>
      <c r="Q8" s="166" t="s">
        <v>272</v>
      </c>
      <c r="R8" s="651"/>
      <c r="S8" s="651"/>
      <c r="T8" s="651"/>
      <c r="U8" s="651"/>
      <c r="V8" s="651"/>
      <c r="W8" s="651"/>
      <c r="X8" s="651"/>
      <c r="Y8" s="648"/>
    </row>
    <row r="9" spans="2:25" ht="15.75" customHeight="1" x14ac:dyDescent="0.15">
      <c r="B9" s="339"/>
      <c r="C9" s="654">
        <v>30</v>
      </c>
      <c r="D9" s="655"/>
      <c r="E9" s="130">
        <v>1</v>
      </c>
      <c r="F9" s="226">
        <v>288.23</v>
      </c>
      <c r="G9" s="182" t="s">
        <v>882</v>
      </c>
      <c r="H9" s="182" t="s">
        <v>979</v>
      </c>
      <c r="I9" s="182" t="s">
        <v>884</v>
      </c>
      <c r="J9" s="314" t="s">
        <v>885</v>
      </c>
      <c r="K9" s="314"/>
      <c r="L9" s="314"/>
      <c r="M9" s="182" t="s">
        <v>986</v>
      </c>
      <c r="N9" s="182" t="s">
        <v>997</v>
      </c>
      <c r="O9" s="182" t="s">
        <v>480</v>
      </c>
      <c r="P9" s="182" t="s">
        <v>585</v>
      </c>
      <c r="Q9" s="182" t="s">
        <v>480</v>
      </c>
      <c r="R9" s="193" t="s">
        <v>887</v>
      </c>
      <c r="S9" s="193" t="s">
        <v>888</v>
      </c>
      <c r="T9" s="193" t="s">
        <v>889</v>
      </c>
      <c r="U9" s="314" t="s">
        <v>890</v>
      </c>
      <c r="V9" s="651"/>
      <c r="W9" s="651"/>
      <c r="X9" s="651"/>
      <c r="Y9" s="182" t="s">
        <v>894</v>
      </c>
    </row>
    <row r="10" spans="2:25" ht="15.95" customHeight="1" x14ac:dyDescent="0.15">
      <c r="B10" s="339"/>
      <c r="C10" s="654">
        <v>31</v>
      </c>
      <c r="D10" s="655"/>
      <c r="E10" s="130">
        <v>1</v>
      </c>
      <c r="F10" s="226">
        <v>303.61</v>
      </c>
      <c r="G10" s="182" t="s">
        <v>882</v>
      </c>
      <c r="H10" s="182" t="s">
        <v>899</v>
      </c>
      <c r="I10" s="182" t="s">
        <v>884</v>
      </c>
      <c r="J10" s="314" t="s">
        <v>885</v>
      </c>
      <c r="K10" s="314"/>
      <c r="L10" s="314"/>
      <c r="M10" s="182" t="s">
        <v>998</v>
      </c>
      <c r="N10" s="182" t="s">
        <v>948</v>
      </c>
      <c r="O10" s="182" t="s">
        <v>480</v>
      </c>
      <c r="P10" s="182" t="s">
        <v>585</v>
      </c>
      <c r="Q10" s="182" t="s">
        <v>480</v>
      </c>
      <c r="R10" s="193" t="s">
        <v>887</v>
      </c>
      <c r="S10" s="193" t="s">
        <v>888</v>
      </c>
      <c r="T10" s="193" t="s">
        <v>889</v>
      </c>
      <c r="U10" s="314" t="s">
        <v>890</v>
      </c>
      <c r="V10" s="656"/>
      <c r="W10" s="656"/>
      <c r="X10" s="656"/>
      <c r="Y10" s="182" t="s">
        <v>894</v>
      </c>
    </row>
    <row r="11" spans="2:25" ht="15.95" customHeight="1" x14ac:dyDescent="0.15">
      <c r="B11" s="339"/>
      <c r="C11" s="654">
        <v>33</v>
      </c>
      <c r="D11" s="655"/>
      <c r="E11" s="130">
        <v>1</v>
      </c>
      <c r="F11" s="226">
        <v>319.88</v>
      </c>
      <c r="G11" s="182" t="s">
        <v>882</v>
      </c>
      <c r="H11" s="182" t="s">
        <v>979</v>
      </c>
      <c r="I11" s="182" t="s">
        <v>884</v>
      </c>
      <c r="J11" s="314" t="s">
        <v>885</v>
      </c>
      <c r="K11" s="314"/>
      <c r="L11" s="314"/>
      <c r="M11" s="182" t="s">
        <v>999</v>
      </c>
      <c r="N11" s="182" t="s">
        <v>999</v>
      </c>
      <c r="O11" s="182" t="s">
        <v>480</v>
      </c>
      <c r="P11" s="182" t="s">
        <v>585</v>
      </c>
      <c r="Q11" s="182" t="s">
        <v>480</v>
      </c>
      <c r="R11" s="193" t="s">
        <v>887</v>
      </c>
      <c r="S11" s="193" t="s">
        <v>888</v>
      </c>
      <c r="T11" s="193" t="s">
        <v>889</v>
      </c>
      <c r="U11" s="314" t="s">
        <v>890</v>
      </c>
      <c r="V11" s="651"/>
      <c r="W11" s="651"/>
      <c r="X11" s="651"/>
      <c r="Y11" s="182" t="s">
        <v>894</v>
      </c>
    </row>
    <row r="12" spans="2:25" ht="15.95" customHeight="1" x14ac:dyDescent="0.15">
      <c r="B12" s="339"/>
      <c r="C12" s="654">
        <v>33</v>
      </c>
      <c r="D12" s="655"/>
      <c r="E12" s="130">
        <v>2</v>
      </c>
      <c r="F12" s="226">
        <v>329.07</v>
      </c>
      <c r="G12" s="182" t="s">
        <v>882</v>
      </c>
      <c r="H12" s="182" t="s">
        <v>891</v>
      </c>
      <c r="I12" s="182" t="s">
        <v>884</v>
      </c>
      <c r="J12" s="314" t="s">
        <v>904</v>
      </c>
      <c r="K12" s="314"/>
      <c r="L12" s="314"/>
      <c r="M12" s="182" t="s">
        <v>1000</v>
      </c>
      <c r="N12" s="182" t="s">
        <v>585</v>
      </c>
      <c r="O12" s="182" t="s">
        <v>585</v>
      </c>
      <c r="P12" s="182" t="s">
        <v>585</v>
      </c>
      <c r="Q12" s="182" t="s">
        <v>471</v>
      </c>
      <c r="R12" s="193" t="s">
        <v>887</v>
      </c>
      <c r="S12" s="193" t="s">
        <v>888</v>
      </c>
      <c r="T12" s="193" t="s">
        <v>927</v>
      </c>
      <c r="U12" s="314" t="s">
        <v>585</v>
      </c>
      <c r="V12" s="651"/>
      <c r="W12" s="651"/>
      <c r="X12" s="651"/>
      <c r="Y12" s="182"/>
    </row>
    <row r="13" spans="2:25" ht="15.95" customHeight="1" x14ac:dyDescent="0.15">
      <c r="B13" s="339"/>
      <c r="C13" s="654">
        <v>33</v>
      </c>
      <c r="D13" s="655"/>
      <c r="E13" s="130">
        <v>3</v>
      </c>
      <c r="F13" s="226">
        <v>329.08</v>
      </c>
      <c r="G13" s="182" t="s">
        <v>882</v>
      </c>
      <c r="H13" s="182" t="s">
        <v>891</v>
      </c>
      <c r="I13" s="182" t="s">
        <v>884</v>
      </c>
      <c r="J13" s="314" t="s">
        <v>904</v>
      </c>
      <c r="K13" s="314"/>
      <c r="L13" s="314"/>
      <c r="M13" s="182" t="s">
        <v>941</v>
      </c>
      <c r="N13" s="182" t="s">
        <v>918</v>
      </c>
      <c r="O13" s="182" t="s">
        <v>463</v>
      </c>
      <c r="P13" s="182" t="s">
        <v>585</v>
      </c>
      <c r="Q13" s="182" t="s">
        <v>471</v>
      </c>
      <c r="R13" s="193" t="s">
        <v>887</v>
      </c>
      <c r="S13" s="193" t="s">
        <v>888</v>
      </c>
      <c r="T13" s="193" t="s">
        <v>889</v>
      </c>
      <c r="U13" s="314" t="s">
        <v>907</v>
      </c>
      <c r="V13" s="651"/>
      <c r="W13" s="651"/>
      <c r="X13" s="651"/>
      <c r="Y13" s="182" t="s">
        <v>954</v>
      </c>
    </row>
    <row r="14" spans="2:25" ht="15.95" customHeight="1" x14ac:dyDescent="0.15">
      <c r="B14" s="339"/>
      <c r="C14" s="654">
        <v>34</v>
      </c>
      <c r="D14" s="655"/>
      <c r="E14" s="130">
        <v>1</v>
      </c>
      <c r="F14" s="226">
        <v>329.07</v>
      </c>
      <c r="G14" s="182" t="s">
        <v>882</v>
      </c>
      <c r="H14" s="182" t="s">
        <v>899</v>
      </c>
      <c r="I14" s="182" t="s">
        <v>884</v>
      </c>
      <c r="J14" s="314" t="s">
        <v>904</v>
      </c>
      <c r="K14" s="314"/>
      <c r="L14" s="314"/>
      <c r="M14" s="182" t="s">
        <v>929</v>
      </c>
      <c r="N14" s="182" t="s">
        <v>929</v>
      </c>
      <c r="O14" s="167" t="s">
        <v>480</v>
      </c>
      <c r="P14" s="167" t="s">
        <v>585</v>
      </c>
      <c r="Q14" s="167" t="s">
        <v>471</v>
      </c>
      <c r="R14" s="193" t="s">
        <v>887</v>
      </c>
      <c r="S14" s="193" t="s">
        <v>888</v>
      </c>
      <c r="T14" s="193" t="s">
        <v>889</v>
      </c>
      <c r="U14" s="314" t="s">
        <v>907</v>
      </c>
      <c r="V14" s="651"/>
      <c r="W14" s="651"/>
      <c r="X14" s="651"/>
      <c r="Y14" s="182" t="s">
        <v>908</v>
      </c>
    </row>
    <row r="15" spans="2:25" ht="15.95" customHeight="1" x14ac:dyDescent="0.15">
      <c r="B15" s="339"/>
      <c r="C15" s="654">
        <v>35</v>
      </c>
      <c r="D15" s="655"/>
      <c r="E15" s="130">
        <v>1</v>
      </c>
      <c r="F15" s="226">
        <v>339.44</v>
      </c>
      <c r="G15" s="182" t="s">
        <v>882</v>
      </c>
      <c r="H15" s="182" t="s">
        <v>979</v>
      </c>
      <c r="I15" s="182" t="s">
        <v>884</v>
      </c>
      <c r="J15" s="314" t="s">
        <v>885</v>
      </c>
      <c r="K15" s="314"/>
      <c r="L15" s="314"/>
      <c r="M15" s="182" t="s">
        <v>1001</v>
      </c>
      <c r="N15" s="182" t="s">
        <v>1002</v>
      </c>
      <c r="O15" s="167" t="s">
        <v>480</v>
      </c>
      <c r="P15" s="167" t="s">
        <v>585</v>
      </c>
      <c r="Q15" s="167" t="s">
        <v>480</v>
      </c>
      <c r="R15" s="193" t="s">
        <v>887</v>
      </c>
      <c r="S15" s="193" t="s">
        <v>888</v>
      </c>
      <c r="T15" s="193" t="s">
        <v>889</v>
      </c>
      <c r="U15" s="314" t="s">
        <v>890</v>
      </c>
      <c r="V15" s="651"/>
      <c r="W15" s="651"/>
      <c r="X15" s="651"/>
      <c r="Y15" s="182" t="s">
        <v>894</v>
      </c>
    </row>
    <row r="16" spans="2:25" ht="15.95" customHeight="1" x14ac:dyDescent="0.15">
      <c r="B16" s="339"/>
      <c r="C16" s="654">
        <v>36</v>
      </c>
      <c r="D16" s="655"/>
      <c r="E16" s="130">
        <v>1</v>
      </c>
      <c r="F16" s="226">
        <v>350.78</v>
      </c>
      <c r="G16" s="182" t="s">
        <v>882</v>
      </c>
      <c r="H16" s="182" t="s">
        <v>891</v>
      </c>
      <c r="I16" s="182" t="s">
        <v>884</v>
      </c>
      <c r="J16" s="314" t="s">
        <v>885</v>
      </c>
      <c r="K16" s="314"/>
      <c r="L16" s="314"/>
      <c r="M16" s="182" t="s">
        <v>946</v>
      </c>
      <c r="N16" s="182" t="s">
        <v>946</v>
      </c>
      <c r="O16" s="167" t="s">
        <v>480</v>
      </c>
      <c r="P16" s="167" t="s">
        <v>585</v>
      </c>
      <c r="Q16" s="167" t="s">
        <v>480</v>
      </c>
      <c r="R16" s="193" t="s">
        <v>887</v>
      </c>
      <c r="S16" s="193" t="s">
        <v>888</v>
      </c>
      <c r="T16" s="193" t="s">
        <v>889</v>
      </c>
      <c r="U16" s="314" t="s">
        <v>890</v>
      </c>
      <c r="V16" s="651"/>
      <c r="W16" s="651"/>
      <c r="X16" s="651"/>
      <c r="Y16" s="182"/>
    </row>
    <row r="17" spans="2:25" ht="15.95" customHeight="1" x14ac:dyDescent="0.15">
      <c r="B17" s="339"/>
      <c r="C17" s="654">
        <v>37</v>
      </c>
      <c r="D17" s="655"/>
      <c r="E17" s="130">
        <v>1</v>
      </c>
      <c r="F17" s="226">
        <v>360.86</v>
      </c>
      <c r="G17" s="182" t="s">
        <v>882</v>
      </c>
      <c r="H17" s="182" t="s">
        <v>979</v>
      </c>
      <c r="I17" s="182" t="s">
        <v>884</v>
      </c>
      <c r="J17" s="311" t="s">
        <v>885</v>
      </c>
      <c r="K17" s="658"/>
      <c r="L17" s="312"/>
      <c r="M17" s="182" t="s">
        <v>933</v>
      </c>
      <c r="N17" s="182" t="s">
        <v>917</v>
      </c>
      <c r="O17" s="167" t="s">
        <v>480</v>
      </c>
      <c r="P17" s="167" t="s">
        <v>585</v>
      </c>
      <c r="Q17" s="167" t="s">
        <v>480</v>
      </c>
      <c r="R17" s="193" t="s">
        <v>887</v>
      </c>
      <c r="S17" s="193" t="s">
        <v>888</v>
      </c>
      <c r="T17" s="193" t="s">
        <v>889</v>
      </c>
      <c r="U17" s="311" t="s">
        <v>890</v>
      </c>
      <c r="V17" s="658"/>
      <c r="W17" s="658"/>
      <c r="X17" s="312"/>
      <c r="Y17" s="182" t="s">
        <v>894</v>
      </c>
    </row>
    <row r="18" spans="2:25" ht="15.95" customHeight="1" x14ac:dyDescent="0.15">
      <c r="B18" s="339"/>
      <c r="C18" s="654">
        <v>38</v>
      </c>
      <c r="D18" s="655"/>
      <c r="E18" s="130">
        <v>1</v>
      </c>
      <c r="F18" s="226">
        <v>369.78</v>
      </c>
      <c r="G18" s="182" t="s">
        <v>882</v>
      </c>
      <c r="H18" s="182" t="s">
        <v>891</v>
      </c>
      <c r="I18" s="182" t="s">
        <v>884</v>
      </c>
      <c r="J18" s="311" t="s">
        <v>904</v>
      </c>
      <c r="K18" s="658"/>
      <c r="L18" s="312"/>
      <c r="M18" s="182" t="s">
        <v>966</v>
      </c>
      <c r="N18" s="182" t="s">
        <v>1003</v>
      </c>
      <c r="O18" s="167" t="s">
        <v>463</v>
      </c>
      <c r="P18" s="167" t="s">
        <v>585</v>
      </c>
      <c r="Q18" s="167" t="s">
        <v>471</v>
      </c>
      <c r="R18" s="193" t="s">
        <v>887</v>
      </c>
      <c r="S18" s="193" t="s">
        <v>888</v>
      </c>
      <c r="T18" s="193" t="s">
        <v>889</v>
      </c>
      <c r="U18" s="311" t="s">
        <v>907</v>
      </c>
      <c r="V18" s="658"/>
      <c r="W18" s="658"/>
      <c r="X18" s="312"/>
      <c r="Y18" s="182" t="s">
        <v>954</v>
      </c>
    </row>
    <row r="19" spans="2:25" ht="15.95" customHeight="1" x14ac:dyDescent="0.15">
      <c r="B19" s="339"/>
      <c r="C19" s="654">
        <v>38</v>
      </c>
      <c r="D19" s="655"/>
      <c r="E19" s="130">
        <v>2</v>
      </c>
      <c r="F19" s="226">
        <v>370.13</v>
      </c>
      <c r="G19" s="182" t="s">
        <v>882</v>
      </c>
      <c r="H19" s="182" t="s">
        <v>979</v>
      </c>
      <c r="I19" s="182" t="s">
        <v>884</v>
      </c>
      <c r="J19" s="311" t="s">
        <v>885</v>
      </c>
      <c r="K19" s="658"/>
      <c r="L19" s="312"/>
      <c r="M19" s="182" t="s">
        <v>1004</v>
      </c>
      <c r="N19" s="182" t="s">
        <v>1005</v>
      </c>
      <c r="O19" s="167" t="s">
        <v>480</v>
      </c>
      <c r="P19" s="167" t="s">
        <v>585</v>
      </c>
      <c r="Q19" s="167" t="s">
        <v>480</v>
      </c>
      <c r="R19" s="193" t="s">
        <v>887</v>
      </c>
      <c r="S19" s="193" t="s">
        <v>888</v>
      </c>
      <c r="T19" s="193" t="s">
        <v>889</v>
      </c>
      <c r="U19" s="311" t="s">
        <v>890</v>
      </c>
      <c r="V19" s="658"/>
      <c r="W19" s="658"/>
      <c r="X19" s="312"/>
      <c r="Y19" s="182" t="s">
        <v>894</v>
      </c>
    </row>
    <row r="20" spans="2:25" ht="15.95" customHeight="1" x14ac:dyDescent="0.15">
      <c r="B20" s="339"/>
      <c r="C20" s="654">
        <v>39</v>
      </c>
      <c r="D20" s="655"/>
      <c r="E20" s="130">
        <v>1</v>
      </c>
      <c r="F20" s="226">
        <v>380.64</v>
      </c>
      <c r="G20" s="182" t="s">
        <v>882</v>
      </c>
      <c r="H20" s="182" t="s">
        <v>979</v>
      </c>
      <c r="I20" s="182" t="s">
        <v>884</v>
      </c>
      <c r="J20" s="311" t="s">
        <v>885</v>
      </c>
      <c r="K20" s="658"/>
      <c r="L20" s="312"/>
      <c r="M20" s="182" t="s">
        <v>958</v>
      </c>
      <c r="N20" s="182" t="s">
        <v>914</v>
      </c>
      <c r="O20" s="167" t="s">
        <v>480</v>
      </c>
      <c r="P20" s="167" t="s">
        <v>585</v>
      </c>
      <c r="Q20" s="167" t="s">
        <v>480</v>
      </c>
      <c r="R20" s="193" t="s">
        <v>887</v>
      </c>
      <c r="S20" s="193" t="s">
        <v>888</v>
      </c>
      <c r="T20" s="193" t="s">
        <v>889</v>
      </c>
      <c r="U20" s="314" t="s">
        <v>890</v>
      </c>
      <c r="V20" s="651"/>
      <c r="W20" s="651"/>
      <c r="X20" s="651"/>
      <c r="Y20" s="182" t="s">
        <v>894</v>
      </c>
    </row>
    <row r="21" spans="2:25" ht="15.95" customHeight="1" x14ac:dyDescent="0.15">
      <c r="B21" s="339"/>
      <c r="C21" s="654">
        <v>40</v>
      </c>
      <c r="D21" s="655"/>
      <c r="E21" s="130">
        <v>1</v>
      </c>
      <c r="F21" s="226">
        <v>393.77</v>
      </c>
      <c r="G21" s="182" t="s">
        <v>882</v>
      </c>
      <c r="H21" s="182" t="s">
        <v>891</v>
      </c>
      <c r="I21" s="182" t="s">
        <v>884</v>
      </c>
      <c r="J21" s="314" t="s">
        <v>885</v>
      </c>
      <c r="K21" s="314"/>
      <c r="L21" s="314"/>
      <c r="M21" s="182" t="s">
        <v>1006</v>
      </c>
      <c r="N21" s="182" t="s">
        <v>1006</v>
      </c>
      <c r="O21" s="167" t="s">
        <v>480</v>
      </c>
      <c r="P21" s="167" t="s">
        <v>585</v>
      </c>
      <c r="Q21" s="167" t="s">
        <v>480</v>
      </c>
      <c r="R21" s="193" t="s">
        <v>887</v>
      </c>
      <c r="S21" s="193" t="s">
        <v>888</v>
      </c>
      <c r="T21" s="193" t="s">
        <v>889</v>
      </c>
      <c r="U21" s="314" t="s">
        <v>890</v>
      </c>
      <c r="V21" s="651"/>
      <c r="W21" s="651"/>
      <c r="X21" s="651"/>
      <c r="Y21" s="182"/>
    </row>
    <row r="22" spans="2:25" ht="15.95" customHeight="1" x14ac:dyDescent="0.15">
      <c r="B22" s="339"/>
      <c r="C22" s="654">
        <v>40</v>
      </c>
      <c r="D22" s="655"/>
      <c r="E22" s="130">
        <v>2</v>
      </c>
      <c r="F22" s="226">
        <v>390.59</v>
      </c>
      <c r="G22" s="182" t="s">
        <v>882</v>
      </c>
      <c r="H22" s="182" t="s">
        <v>979</v>
      </c>
      <c r="I22" s="182" t="s">
        <v>884</v>
      </c>
      <c r="J22" s="314" t="s">
        <v>885</v>
      </c>
      <c r="K22" s="314"/>
      <c r="L22" s="314"/>
      <c r="M22" s="182" t="s">
        <v>1007</v>
      </c>
      <c r="N22" s="182" t="s">
        <v>1008</v>
      </c>
      <c r="O22" s="182" t="s">
        <v>480</v>
      </c>
      <c r="P22" s="182" t="s">
        <v>585</v>
      </c>
      <c r="Q22" s="182" t="s">
        <v>480</v>
      </c>
      <c r="R22" s="193" t="s">
        <v>887</v>
      </c>
      <c r="S22" s="193" t="s">
        <v>888</v>
      </c>
      <c r="T22" s="193" t="s">
        <v>889</v>
      </c>
      <c r="U22" s="314" t="s">
        <v>890</v>
      </c>
      <c r="V22" s="651"/>
      <c r="W22" s="651"/>
      <c r="X22" s="651"/>
      <c r="Y22" s="182" t="s">
        <v>894</v>
      </c>
    </row>
    <row r="23" spans="2:25" ht="15.95" customHeight="1" x14ac:dyDescent="0.15">
      <c r="B23" s="339"/>
      <c r="C23" s="654">
        <v>40</v>
      </c>
      <c r="D23" s="655"/>
      <c r="E23" s="130">
        <v>3</v>
      </c>
      <c r="F23" s="226">
        <v>400.17</v>
      </c>
      <c r="G23" s="182" t="s">
        <v>882</v>
      </c>
      <c r="H23" s="182" t="s">
        <v>899</v>
      </c>
      <c r="I23" s="182" t="s">
        <v>884</v>
      </c>
      <c r="J23" s="314" t="s">
        <v>904</v>
      </c>
      <c r="K23" s="314"/>
      <c r="L23" s="314"/>
      <c r="M23" s="182" t="s">
        <v>1009</v>
      </c>
      <c r="N23" s="182" t="s">
        <v>918</v>
      </c>
      <c r="O23" s="182" t="s">
        <v>480</v>
      </c>
      <c r="P23" s="182" t="s">
        <v>585</v>
      </c>
      <c r="Q23" s="182" t="s">
        <v>471</v>
      </c>
      <c r="R23" s="193" t="s">
        <v>887</v>
      </c>
      <c r="S23" s="193" t="s">
        <v>888</v>
      </c>
      <c r="T23" s="193" t="s">
        <v>889</v>
      </c>
      <c r="U23" s="314" t="s">
        <v>907</v>
      </c>
      <c r="V23" s="651"/>
      <c r="W23" s="651"/>
      <c r="X23" s="651"/>
      <c r="Y23" s="182" t="s">
        <v>908</v>
      </c>
    </row>
    <row r="24" spans="2:25" ht="15.95" customHeight="1" x14ac:dyDescent="0.15">
      <c r="B24" s="339"/>
      <c r="C24" s="654">
        <v>40</v>
      </c>
      <c r="D24" s="655"/>
      <c r="E24" s="130">
        <v>4</v>
      </c>
      <c r="F24" s="226">
        <v>394.8</v>
      </c>
      <c r="G24" s="182" t="s">
        <v>882</v>
      </c>
      <c r="H24" s="182" t="s">
        <v>899</v>
      </c>
      <c r="I24" s="182" t="s">
        <v>884</v>
      </c>
      <c r="J24" s="314" t="s">
        <v>885</v>
      </c>
      <c r="K24" s="314"/>
      <c r="L24" s="314"/>
      <c r="M24" s="182" t="s">
        <v>962</v>
      </c>
      <c r="N24" s="182" t="s">
        <v>963</v>
      </c>
      <c r="O24" s="182" t="s">
        <v>480</v>
      </c>
      <c r="P24" s="182" t="s">
        <v>585</v>
      </c>
      <c r="Q24" s="182" t="s">
        <v>480</v>
      </c>
      <c r="R24" s="193" t="s">
        <v>887</v>
      </c>
      <c r="S24" s="193" t="s">
        <v>888</v>
      </c>
      <c r="T24" s="193" t="s">
        <v>889</v>
      </c>
      <c r="U24" s="314" t="s">
        <v>890</v>
      </c>
      <c r="V24" s="651"/>
      <c r="W24" s="651"/>
      <c r="X24" s="651"/>
      <c r="Y24" s="182" t="s">
        <v>894</v>
      </c>
    </row>
    <row r="25" spans="2:25" ht="15.95" customHeight="1" x14ac:dyDescent="0.15">
      <c r="B25" s="339"/>
      <c r="C25" s="654">
        <v>41</v>
      </c>
      <c r="D25" s="655"/>
      <c r="E25" s="130">
        <v>1</v>
      </c>
      <c r="F25" s="226">
        <v>410.26</v>
      </c>
      <c r="G25" s="182" t="s">
        <v>882</v>
      </c>
      <c r="H25" s="182" t="s">
        <v>891</v>
      </c>
      <c r="I25" s="182" t="s">
        <v>884</v>
      </c>
      <c r="J25" s="314" t="s">
        <v>904</v>
      </c>
      <c r="K25" s="314"/>
      <c r="L25" s="314"/>
      <c r="M25" s="182" t="s">
        <v>1003</v>
      </c>
      <c r="N25" s="182" t="s">
        <v>1003</v>
      </c>
      <c r="O25" s="182" t="s">
        <v>480</v>
      </c>
      <c r="P25" s="182" t="s">
        <v>585</v>
      </c>
      <c r="Q25" s="182" t="s">
        <v>471</v>
      </c>
      <c r="R25" s="193" t="s">
        <v>887</v>
      </c>
      <c r="S25" s="193" t="s">
        <v>888</v>
      </c>
      <c r="T25" s="193" t="s">
        <v>889</v>
      </c>
      <c r="U25" s="314" t="s">
        <v>907</v>
      </c>
      <c r="V25" s="651"/>
      <c r="W25" s="651"/>
      <c r="X25" s="651"/>
      <c r="Y25" s="182" t="s">
        <v>908</v>
      </c>
    </row>
    <row r="26" spans="2:25" ht="15.95" customHeight="1" x14ac:dyDescent="0.15">
      <c r="B26" s="339"/>
      <c r="C26" s="654">
        <v>41</v>
      </c>
      <c r="D26" s="655"/>
      <c r="E26" s="130">
        <v>2</v>
      </c>
      <c r="F26" s="226">
        <v>400.22</v>
      </c>
      <c r="G26" s="182" t="s">
        <v>882</v>
      </c>
      <c r="H26" s="182" t="s">
        <v>979</v>
      </c>
      <c r="I26" s="182" t="s">
        <v>884</v>
      </c>
      <c r="J26" s="314" t="s">
        <v>885</v>
      </c>
      <c r="K26" s="314"/>
      <c r="L26" s="314"/>
      <c r="M26" s="182" t="s">
        <v>1010</v>
      </c>
      <c r="N26" s="182" t="s">
        <v>1011</v>
      </c>
      <c r="O26" s="182" t="s">
        <v>480</v>
      </c>
      <c r="P26" s="182" t="s">
        <v>585</v>
      </c>
      <c r="Q26" s="182" t="s">
        <v>480</v>
      </c>
      <c r="R26" s="193" t="s">
        <v>887</v>
      </c>
      <c r="S26" s="193" t="s">
        <v>888</v>
      </c>
      <c r="T26" s="193" t="s">
        <v>889</v>
      </c>
      <c r="U26" s="314" t="s">
        <v>890</v>
      </c>
      <c r="V26" s="651"/>
      <c r="W26" s="651"/>
      <c r="X26" s="651"/>
      <c r="Y26" s="182" t="s">
        <v>894</v>
      </c>
    </row>
    <row r="27" spans="2:25" ht="15.95" customHeight="1" x14ac:dyDescent="0.15">
      <c r="B27" s="339"/>
      <c r="C27" s="654">
        <v>43</v>
      </c>
      <c r="D27" s="655"/>
      <c r="E27" s="130">
        <v>1</v>
      </c>
      <c r="F27" s="226">
        <v>417.06</v>
      </c>
      <c r="G27" s="182" t="s">
        <v>882</v>
      </c>
      <c r="H27" s="182" t="s">
        <v>891</v>
      </c>
      <c r="I27" s="182" t="s">
        <v>884</v>
      </c>
      <c r="J27" s="314" t="s">
        <v>885</v>
      </c>
      <c r="K27" s="314"/>
      <c r="L27" s="314"/>
      <c r="M27" s="182" t="s">
        <v>998</v>
      </c>
      <c r="N27" s="182" t="s">
        <v>998</v>
      </c>
      <c r="O27" s="182" t="s">
        <v>480</v>
      </c>
      <c r="P27" s="182" t="s">
        <v>585</v>
      </c>
      <c r="Q27" s="182" t="s">
        <v>480</v>
      </c>
      <c r="R27" s="193" t="s">
        <v>887</v>
      </c>
      <c r="S27" s="193" t="s">
        <v>888</v>
      </c>
      <c r="T27" s="193" t="s">
        <v>889</v>
      </c>
      <c r="U27" s="314" t="s">
        <v>890</v>
      </c>
      <c r="V27" s="651"/>
      <c r="W27" s="651"/>
      <c r="X27" s="651"/>
      <c r="Y27" s="182"/>
    </row>
    <row r="28" spans="2:25" ht="15.95" customHeight="1" x14ac:dyDescent="0.15">
      <c r="B28" s="339"/>
      <c r="C28" s="654">
        <v>43</v>
      </c>
      <c r="D28" s="655"/>
      <c r="E28" s="130">
        <v>2</v>
      </c>
      <c r="F28" s="226">
        <v>417.55</v>
      </c>
      <c r="G28" s="182" t="s">
        <v>882</v>
      </c>
      <c r="H28" s="182" t="s">
        <v>899</v>
      </c>
      <c r="I28" s="182" t="s">
        <v>884</v>
      </c>
      <c r="J28" s="314" t="s">
        <v>885</v>
      </c>
      <c r="K28" s="314"/>
      <c r="L28" s="314"/>
      <c r="M28" s="182" t="s">
        <v>1012</v>
      </c>
      <c r="N28" s="182" t="s">
        <v>1013</v>
      </c>
      <c r="O28" s="182" t="s">
        <v>480</v>
      </c>
      <c r="P28" s="182" t="s">
        <v>585</v>
      </c>
      <c r="Q28" s="182" t="s">
        <v>480</v>
      </c>
      <c r="R28" s="193" t="s">
        <v>887</v>
      </c>
      <c r="S28" s="193" t="s">
        <v>888</v>
      </c>
      <c r="T28" s="193" t="s">
        <v>889</v>
      </c>
      <c r="U28" s="314" t="s">
        <v>890</v>
      </c>
      <c r="V28" s="651"/>
      <c r="W28" s="651"/>
      <c r="X28" s="651"/>
      <c r="Y28" s="182" t="s">
        <v>894</v>
      </c>
    </row>
    <row r="29" spans="2:25" ht="15.95" customHeight="1" x14ac:dyDescent="0.15">
      <c r="B29" s="339"/>
      <c r="C29" s="654">
        <v>44</v>
      </c>
      <c r="D29" s="655"/>
      <c r="E29" s="130">
        <v>1</v>
      </c>
      <c r="F29" s="226">
        <v>427.48</v>
      </c>
      <c r="G29" s="182" t="s">
        <v>882</v>
      </c>
      <c r="H29" s="182" t="s">
        <v>891</v>
      </c>
      <c r="I29" s="182" t="s">
        <v>884</v>
      </c>
      <c r="J29" s="314" t="s">
        <v>885</v>
      </c>
      <c r="K29" s="314"/>
      <c r="L29" s="314"/>
      <c r="M29" s="182" t="s">
        <v>1014</v>
      </c>
      <c r="N29" s="182" t="s">
        <v>1015</v>
      </c>
      <c r="O29" s="182" t="s">
        <v>480</v>
      </c>
      <c r="P29" s="182" t="s">
        <v>585</v>
      </c>
      <c r="Q29" s="182" t="s">
        <v>480</v>
      </c>
      <c r="R29" s="193" t="s">
        <v>887</v>
      </c>
      <c r="S29" s="193" t="s">
        <v>888</v>
      </c>
      <c r="T29" s="193" t="s">
        <v>889</v>
      </c>
      <c r="U29" s="314" t="s">
        <v>890</v>
      </c>
      <c r="V29" s="651"/>
      <c r="W29" s="651"/>
      <c r="X29" s="651"/>
      <c r="Y29" s="182" t="s">
        <v>894</v>
      </c>
    </row>
    <row r="30" spans="2:25" ht="15.95" customHeight="1" x14ac:dyDescent="0.15">
      <c r="B30" s="339"/>
      <c r="C30" s="654">
        <v>44</v>
      </c>
      <c r="D30" s="655"/>
      <c r="E30" s="130">
        <v>2</v>
      </c>
      <c r="F30" s="226">
        <v>431.28</v>
      </c>
      <c r="G30" s="182" t="s">
        <v>882</v>
      </c>
      <c r="H30" s="182" t="s">
        <v>899</v>
      </c>
      <c r="I30" s="182" t="s">
        <v>884</v>
      </c>
      <c r="J30" s="314" t="s">
        <v>885</v>
      </c>
      <c r="K30" s="314"/>
      <c r="L30" s="314"/>
      <c r="M30" s="182" t="s">
        <v>1016</v>
      </c>
      <c r="N30" s="182" t="s">
        <v>1016</v>
      </c>
      <c r="O30" s="182" t="s">
        <v>480</v>
      </c>
      <c r="P30" s="182" t="s">
        <v>585</v>
      </c>
      <c r="Q30" s="182" t="s">
        <v>480</v>
      </c>
      <c r="R30" s="193" t="s">
        <v>887</v>
      </c>
      <c r="S30" s="193" t="s">
        <v>888</v>
      </c>
      <c r="T30" s="193" t="s">
        <v>889</v>
      </c>
      <c r="U30" s="314" t="s">
        <v>890</v>
      </c>
      <c r="V30" s="651"/>
      <c r="W30" s="651"/>
      <c r="X30" s="651"/>
      <c r="Y30" s="182"/>
    </row>
    <row r="31" spans="2:25" ht="15.95" customHeight="1" x14ac:dyDescent="0.15">
      <c r="B31" s="339"/>
      <c r="C31" s="654">
        <v>44</v>
      </c>
      <c r="D31" s="655"/>
      <c r="E31" s="130">
        <v>3</v>
      </c>
      <c r="F31" s="226">
        <v>435.21</v>
      </c>
      <c r="G31" s="182" t="s">
        <v>882</v>
      </c>
      <c r="H31" s="182" t="s">
        <v>891</v>
      </c>
      <c r="I31" s="182" t="s">
        <v>884</v>
      </c>
      <c r="J31" s="314" t="s">
        <v>904</v>
      </c>
      <c r="K31" s="314"/>
      <c r="L31" s="314"/>
      <c r="M31" s="182" t="s">
        <v>960</v>
      </c>
      <c r="N31" s="182" t="s">
        <v>585</v>
      </c>
      <c r="O31" s="182" t="s">
        <v>585</v>
      </c>
      <c r="P31" s="182" t="s">
        <v>585</v>
      </c>
      <c r="Q31" s="182" t="s">
        <v>471</v>
      </c>
      <c r="R31" s="193" t="s">
        <v>887</v>
      </c>
      <c r="S31" s="193" t="s">
        <v>888</v>
      </c>
      <c r="T31" s="193" t="s">
        <v>927</v>
      </c>
      <c r="U31" s="314" t="s">
        <v>585</v>
      </c>
      <c r="V31" s="651"/>
      <c r="W31" s="651"/>
      <c r="X31" s="651"/>
      <c r="Y31" s="182"/>
    </row>
    <row r="32" spans="2:25" ht="15.95" customHeight="1" x14ac:dyDescent="0.15">
      <c r="B32" s="339"/>
      <c r="C32" s="654">
        <v>45</v>
      </c>
      <c r="D32" s="655"/>
      <c r="E32" s="130">
        <v>1</v>
      </c>
      <c r="F32" s="226">
        <v>437.5</v>
      </c>
      <c r="G32" s="182" t="s">
        <v>882</v>
      </c>
      <c r="H32" s="182" t="s">
        <v>891</v>
      </c>
      <c r="I32" s="182" t="s">
        <v>884</v>
      </c>
      <c r="J32" s="314" t="s">
        <v>885</v>
      </c>
      <c r="K32" s="314"/>
      <c r="L32" s="314"/>
      <c r="M32" s="182" t="s">
        <v>1017</v>
      </c>
      <c r="N32" s="182" t="s">
        <v>1017</v>
      </c>
      <c r="O32" s="182" t="s">
        <v>480</v>
      </c>
      <c r="P32" s="182" t="s">
        <v>585</v>
      </c>
      <c r="Q32" s="182" t="s">
        <v>480</v>
      </c>
      <c r="R32" s="193" t="s">
        <v>887</v>
      </c>
      <c r="S32" s="193" t="s">
        <v>888</v>
      </c>
      <c r="T32" s="193" t="s">
        <v>889</v>
      </c>
      <c r="U32" s="314" t="s">
        <v>890</v>
      </c>
      <c r="V32" s="651"/>
      <c r="W32" s="651"/>
      <c r="X32" s="651"/>
      <c r="Y32" s="182"/>
    </row>
    <row r="33" spans="2:25" ht="15.95" customHeight="1" x14ac:dyDescent="0.15">
      <c r="B33" s="339"/>
      <c r="C33" s="654">
        <v>45</v>
      </c>
      <c r="D33" s="655"/>
      <c r="E33" s="130">
        <v>2</v>
      </c>
      <c r="F33" s="226">
        <v>439.77</v>
      </c>
      <c r="G33" s="182" t="s">
        <v>882</v>
      </c>
      <c r="H33" s="182" t="s">
        <v>891</v>
      </c>
      <c r="I33" s="182" t="s">
        <v>884</v>
      </c>
      <c r="J33" s="314" t="s">
        <v>885</v>
      </c>
      <c r="K33" s="314"/>
      <c r="L33" s="314"/>
      <c r="M33" s="182" t="s">
        <v>1018</v>
      </c>
      <c r="N33" s="182" t="s">
        <v>1019</v>
      </c>
      <c r="O33" s="182" t="s">
        <v>480</v>
      </c>
      <c r="P33" s="182" t="s">
        <v>585</v>
      </c>
      <c r="Q33" s="182" t="s">
        <v>480</v>
      </c>
      <c r="R33" s="193" t="s">
        <v>887</v>
      </c>
      <c r="S33" s="193" t="s">
        <v>888</v>
      </c>
      <c r="T33" s="193" t="s">
        <v>889</v>
      </c>
      <c r="U33" s="314" t="s">
        <v>890</v>
      </c>
      <c r="V33" s="651"/>
      <c r="W33" s="651"/>
      <c r="X33" s="651"/>
      <c r="Y33" s="182" t="s">
        <v>894</v>
      </c>
    </row>
    <row r="34" spans="2:25" ht="15.95" customHeight="1" x14ac:dyDescent="0.15">
      <c r="B34" s="339"/>
      <c r="C34" s="654">
        <v>45</v>
      </c>
      <c r="D34" s="655"/>
      <c r="E34" s="130">
        <v>3</v>
      </c>
      <c r="F34" s="226">
        <v>435.36</v>
      </c>
      <c r="G34" s="182" t="s">
        <v>882</v>
      </c>
      <c r="H34" s="182" t="s">
        <v>899</v>
      </c>
      <c r="I34" s="182" t="s">
        <v>884</v>
      </c>
      <c r="J34" s="314" t="s">
        <v>885</v>
      </c>
      <c r="K34" s="314"/>
      <c r="L34" s="314"/>
      <c r="M34" s="182" t="s">
        <v>1020</v>
      </c>
      <c r="N34" s="182" t="s">
        <v>1021</v>
      </c>
      <c r="O34" s="182" t="s">
        <v>480</v>
      </c>
      <c r="P34" s="182" t="s">
        <v>585</v>
      </c>
      <c r="Q34" s="182" t="s">
        <v>480</v>
      </c>
      <c r="R34" s="193" t="s">
        <v>887</v>
      </c>
      <c r="S34" s="193" t="s">
        <v>888</v>
      </c>
      <c r="T34" s="193" t="s">
        <v>889</v>
      </c>
      <c r="U34" s="314" t="s">
        <v>890</v>
      </c>
      <c r="V34" s="651"/>
      <c r="W34" s="651"/>
      <c r="X34" s="651"/>
      <c r="Y34" s="182" t="s">
        <v>894</v>
      </c>
    </row>
    <row r="35" spans="2:25" ht="15.95" customHeight="1" x14ac:dyDescent="0.15">
      <c r="B35" s="339"/>
      <c r="C35" s="654">
        <v>46</v>
      </c>
      <c r="D35" s="655"/>
      <c r="E35" s="130">
        <v>1</v>
      </c>
      <c r="F35" s="226">
        <v>446.07</v>
      </c>
      <c r="G35" s="182" t="s">
        <v>882</v>
      </c>
      <c r="H35" s="182" t="s">
        <v>899</v>
      </c>
      <c r="I35" s="182" t="s">
        <v>884</v>
      </c>
      <c r="J35" s="314" t="s">
        <v>964</v>
      </c>
      <c r="K35" s="314"/>
      <c r="L35" s="314"/>
      <c r="M35" s="182" t="s">
        <v>1022</v>
      </c>
      <c r="N35" s="182" t="s">
        <v>1022</v>
      </c>
      <c r="O35" s="182" t="s">
        <v>480</v>
      </c>
      <c r="P35" s="182" t="s">
        <v>585</v>
      </c>
      <c r="Q35" s="182" t="s">
        <v>480</v>
      </c>
      <c r="R35" s="193" t="s">
        <v>887</v>
      </c>
      <c r="S35" s="193" t="s">
        <v>888</v>
      </c>
      <c r="T35" s="193" t="s">
        <v>889</v>
      </c>
      <c r="U35" s="314" t="s">
        <v>890</v>
      </c>
      <c r="V35" s="651"/>
      <c r="W35" s="651"/>
      <c r="X35" s="651"/>
      <c r="Y35" s="182"/>
    </row>
    <row r="36" spans="2:25" ht="15.95" customHeight="1" x14ac:dyDescent="0.15">
      <c r="B36" s="339"/>
      <c r="C36" s="654">
        <v>46</v>
      </c>
      <c r="D36" s="655"/>
      <c r="E36" s="130">
        <v>2</v>
      </c>
      <c r="F36" s="226">
        <v>445.76</v>
      </c>
      <c r="G36" s="182" t="s">
        <v>882</v>
      </c>
      <c r="H36" s="182" t="s">
        <v>899</v>
      </c>
      <c r="I36" s="182" t="s">
        <v>884</v>
      </c>
      <c r="J36" s="314" t="s">
        <v>885</v>
      </c>
      <c r="K36" s="314"/>
      <c r="L36" s="314"/>
      <c r="M36" s="182" t="s">
        <v>1023</v>
      </c>
      <c r="N36" s="182" t="s">
        <v>1024</v>
      </c>
      <c r="O36" s="182" t="s">
        <v>480</v>
      </c>
      <c r="P36" s="182" t="s">
        <v>585</v>
      </c>
      <c r="Q36" s="182" t="s">
        <v>480</v>
      </c>
      <c r="R36" s="193" t="s">
        <v>887</v>
      </c>
      <c r="S36" s="193" t="s">
        <v>888</v>
      </c>
      <c r="T36" s="193" t="s">
        <v>889</v>
      </c>
      <c r="U36" s="314" t="s">
        <v>890</v>
      </c>
      <c r="V36" s="651"/>
      <c r="W36" s="651"/>
      <c r="X36" s="651"/>
      <c r="Y36" s="182" t="s">
        <v>894</v>
      </c>
    </row>
    <row r="37" spans="2:25" ht="15.95" customHeight="1" x14ac:dyDescent="0.15">
      <c r="B37" s="339"/>
      <c r="C37" s="654" t="s">
        <v>1025</v>
      </c>
      <c r="D37" s="655"/>
      <c r="E37" s="130">
        <v>1</v>
      </c>
      <c r="F37" s="226">
        <v>455.95</v>
      </c>
      <c r="G37" s="182" t="s">
        <v>882</v>
      </c>
      <c r="H37" s="182" t="s">
        <v>883</v>
      </c>
      <c r="I37" s="182" t="s">
        <v>884</v>
      </c>
      <c r="J37" s="314" t="s">
        <v>885</v>
      </c>
      <c r="K37" s="314"/>
      <c r="L37" s="314"/>
      <c r="M37" s="182" t="s">
        <v>998</v>
      </c>
      <c r="N37" s="182" t="s">
        <v>892</v>
      </c>
      <c r="O37" s="182" t="s">
        <v>480</v>
      </c>
      <c r="P37" s="182" t="s">
        <v>585</v>
      </c>
      <c r="Q37" s="182" t="s">
        <v>480</v>
      </c>
      <c r="R37" s="193" t="s">
        <v>887</v>
      </c>
      <c r="S37" s="193" t="s">
        <v>888</v>
      </c>
      <c r="T37" s="193" t="s">
        <v>889</v>
      </c>
      <c r="U37" s="314" t="s">
        <v>890</v>
      </c>
      <c r="V37" s="651"/>
      <c r="W37" s="651"/>
      <c r="X37" s="651"/>
      <c r="Y37" s="182" t="s">
        <v>894</v>
      </c>
    </row>
    <row r="38" spans="2:25" ht="15.95" customHeight="1" x14ac:dyDescent="0.15">
      <c r="B38" s="339"/>
      <c r="C38" s="654" t="s">
        <v>1025</v>
      </c>
      <c r="D38" s="655"/>
      <c r="E38" s="130">
        <v>2</v>
      </c>
      <c r="F38" s="226">
        <v>457.26</v>
      </c>
      <c r="G38" s="182" t="s">
        <v>882</v>
      </c>
      <c r="H38" s="182" t="s">
        <v>883</v>
      </c>
      <c r="I38" s="182" t="s">
        <v>884</v>
      </c>
      <c r="J38" s="314" t="s">
        <v>885</v>
      </c>
      <c r="K38" s="314"/>
      <c r="L38" s="314"/>
      <c r="M38" s="182" t="s">
        <v>886</v>
      </c>
      <c r="N38" s="182" t="s">
        <v>886</v>
      </c>
      <c r="O38" s="182" t="s">
        <v>480</v>
      </c>
      <c r="P38" s="182" t="s">
        <v>585</v>
      </c>
      <c r="Q38" s="182" t="s">
        <v>480</v>
      </c>
      <c r="R38" s="193" t="s">
        <v>887</v>
      </c>
      <c r="S38" s="193" t="s">
        <v>888</v>
      </c>
      <c r="T38" s="193" t="s">
        <v>889</v>
      </c>
      <c r="U38" s="314" t="s">
        <v>890</v>
      </c>
      <c r="V38" s="651"/>
      <c r="W38" s="651"/>
      <c r="X38" s="651"/>
      <c r="Y38" s="182"/>
    </row>
    <row r="39" spans="2:25" ht="15.95" customHeight="1" x14ac:dyDescent="0.15">
      <c r="B39" s="339"/>
      <c r="C39" s="654" t="s">
        <v>1025</v>
      </c>
      <c r="D39" s="655"/>
      <c r="E39" s="130">
        <v>3</v>
      </c>
      <c r="F39" s="226">
        <v>455.95</v>
      </c>
      <c r="G39" s="182" t="s">
        <v>882</v>
      </c>
      <c r="H39" s="182" t="s">
        <v>883</v>
      </c>
      <c r="I39" s="182" t="s">
        <v>884</v>
      </c>
      <c r="J39" s="314" t="s">
        <v>885</v>
      </c>
      <c r="K39" s="314"/>
      <c r="L39" s="314"/>
      <c r="M39" s="182" t="s">
        <v>1026</v>
      </c>
      <c r="N39" s="182" t="s">
        <v>1026</v>
      </c>
      <c r="O39" s="182" t="s">
        <v>480</v>
      </c>
      <c r="P39" s="182" t="s">
        <v>585</v>
      </c>
      <c r="Q39" s="182" t="s">
        <v>480</v>
      </c>
      <c r="R39" s="193" t="s">
        <v>887</v>
      </c>
      <c r="S39" s="193" t="s">
        <v>888</v>
      </c>
      <c r="T39" s="193" t="s">
        <v>889</v>
      </c>
      <c r="U39" s="314" t="s">
        <v>890</v>
      </c>
      <c r="V39" s="651"/>
      <c r="W39" s="651"/>
      <c r="X39" s="651"/>
      <c r="Y39" s="182"/>
    </row>
    <row r="40" spans="2:25" ht="15.95" customHeight="1" x14ac:dyDescent="0.15">
      <c r="B40" s="339"/>
      <c r="C40" s="654"/>
      <c r="D40" s="655"/>
      <c r="E40" s="130"/>
      <c r="F40" s="226"/>
      <c r="G40" s="182"/>
      <c r="H40" s="182"/>
      <c r="I40" s="182"/>
      <c r="J40" s="314"/>
      <c r="K40" s="314"/>
      <c r="L40" s="314"/>
      <c r="M40" s="182"/>
      <c r="N40" s="182"/>
      <c r="O40" s="182"/>
      <c r="P40" s="182"/>
      <c r="Q40" s="182"/>
      <c r="R40" s="193"/>
      <c r="S40" s="193"/>
      <c r="T40" s="193"/>
      <c r="U40" s="314"/>
      <c r="V40" s="651"/>
      <c r="W40" s="651"/>
      <c r="X40" s="651"/>
      <c r="Y40" s="182"/>
    </row>
    <row r="41" spans="2:25" ht="15.95" customHeight="1" x14ac:dyDescent="0.15">
      <c r="B41" s="339"/>
      <c r="C41" s="654"/>
      <c r="D41" s="655"/>
      <c r="E41" s="130"/>
      <c r="F41" s="226"/>
      <c r="G41" s="182"/>
      <c r="H41" s="182"/>
      <c r="I41" s="182"/>
      <c r="J41" s="314"/>
      <c r="K41" s="314"/>
      <c r="L41" s="314"/>
      <c r="M41" s="182"/>
      <c r="N41" s="182"/>
      <c r="O41" s="182"/>
      <c r="P41" s="182"/>
      <c r="Q41" s="182"/>
      <c r="R41" s="193"/>
      <c r="S41" s="193"/>
      <c r="T41" s="193"/>
      <c r="U41" s="314"/>
      <c r="V41" s="651"/>
      <c r="W41" s="651"/>
      <c r="X41" s="651"/>
      <c r="Y41" s="182"/>
    </row>
    <row r="42" spans="2:25" ht="15.95" customHeight="1" x14ac:dyDescent="0.15">
      <c r="B42" s="390"/>
      <c r="C42" s="654"/>
      <c r="D42" s="655"/>
      <c r="E42" s="130"/>
      <c r="F42" s="226"/>
      <c r="G42" s="182"/>
      <c r="H42" s="182"/>
      <c r="I42" s="182"/>
      <c r="J42" s="314"/>
      <c r="K42" s="314"/>
      <c r="L42" s="314"/>
      <c r="M42" s="182"/>
      <c r="N42" s="182"/>
      <c r="O42" s="182"/>
      <c r="P42" s="182"/>
      <c r="Q42" s="182"/>
      <c r="R42" s="193"/>
      <c r="S42" s="193"/>
      <c r="T42" s="193"/>
      <c r="U42" s="314"/>
      <c r="V42" s="651"/>
      <c r="W42" s="651"/>
      <c r="X42" s="651"/>
      <c r="Y42" s="182"/>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15" t="s">
        <v>275</v>
      </c>
      <c r="D45" s="215"/>
      <c r="E45" s="215"/>
      <c r="F45" s="215"/>
      <c r="G45" s="215"/>
      <c r="H45" s="215"/>
      <c r="I45" s="215"/>
      <c r="J45" s="215"/>
      <c r="K45" s="215"/>
      <c r="L45" s="215"/>
      <c r="M45" s="215"/>
      <c r="N45" s="215"/>
      <c r="O45" s="215"/>
      <c r="P45" s="215"/>
      <c r="Q45" s="215"/>
      <c r="R45" s="215"/>
      <c r="S45" s="215"/>
      <c r="T45" s="215"/>
      <c r="U45" s="215"/>
      <c r="V45" s="215"/>
      <c r="W45" s="215"/>
      <c r="X45" s="215"/>
    </row>
    <row r="46" spans="2:25" ht="15.95" customHeight="1" x14ac:dyDescent="0.15">
      <c r="B46" s="215"/>
      <c r="C46" s="215" t="s">
        <v>276</v>
      </c>
      <c r="D46" s="215"/>
      <c r="E46" s="215"/>
      <c r="F46" s="215"/>
      <c r="G46" s="215"/>
      <c r="H46" s="215"/>
      <c r="I46" s="215"/>
      <c r="J46" s="215"/>
      <c r="K46" s="215"/>
      <c r="L46" s="215"/>
      <c r="M46" s="215"/>
      <c r="N46" s="215"/>
      <c r="O46" s="215"/>
      <c r="P46" s="215"/>
      <c r="Q46" s="215"/>
      <c r="R46" s="215"/>
      <c r="S46" s="215"/>
      <c r="T46" s="215"/>
      <c r="U46" s="215"/>
      <c r="V46" s="215"/>
      <c r="W46" s="215"/>
      <c r="X46" s="215"/>
    </row>
    <row r="47" spans="2:25" ht="15.95" customHeight="1" x14ac:dyDescent="0.15">
      <c r="B47" s="215"/>
      <c r="C47" s="215" t="s">
        <v>277</v>
      </c>
      <c r="D47" s="215"/>
      <c r="E47" s="215"/>
      <c r="F47" s="215"/>
      <c r="G47" s="215"/>
      <c r="H47" s="215"/>
      <c r="I47" s="215"/>
      <c r="J47" s="215"/>
      <c r="K47" s="215"/>
      <c r="L47" s="215"/>
      <c r="M47" s="215"/>
      <c r="N47" s="215"/>
      <c r="O47" s="215"/>
      <c r="P47" s="215"/>
      <c r="Q47" s="215"/>
      <c r="R47" s="215"/>
      <c r="S47" s="215"/>
      <c r="T47" s="215"/>
      <c r="U47" s="215"/>
      <c r="V47" s="215"/>
      <c r="W47" s="215"/>
      <c r="X47" s="215"/>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2"/>
  <dataValidations count="3">
    <dataValidation allowBlank="1" showInputMessage="1" showErrorMessage="1" prompt="覆工スパン毎に連番を記入。_x000a_数値で入力する。" sqref="E9:E42" xr:uid="{00000000-0002-0000-1300-000000000000}"/>
    <dataValidation allowBlank="1" showInputMessage="1" showErrorMessage="1" prompt="前回の定期点検年月日を入力" sqref="O6" xr:uid="{00000000-0002-0000-1300-000001000000}"/>
    <dataValidation type="list" errorStyle="warning" allowBlank="1" showInputMessage="1" showErrorMessage="1" error="選択出来ません" sqref="H9:H42" xr:uid="{00000000-0002-0000-1300-000002000000}">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300-000003000000}">
          <x14:formula1>
            <xm:f>'(参考)リスト'!$E$16:$E$27</xm:f>
          </x14:formula1>
          <xm:sqref>J9:L42</xm:sqref>
        </x14:dataValidation>
        <x14:dataValidation type="list" showInputMessage="1" showErrorMessage="1" xr:uid="{00000000-0002-0000-1300-000004000000}">
          <x14:formula1>
            <xm:f>'(参考)リスト'!$B$16:$B$21</xm:f>
          </x14:formula1>
          <xm:sqref>G9:G42</xm:sqref>
        </x14:dataValidation>
        <x14:dataValidation type="list" allowBlank="1" showInputMessage="1" showErrorMessage="1" xr:uid="{00000000-0002-0000-1300-000005000000}">
          <x14:formula1>
            <xm:f>'(参考)リスト'!$F$16:$F$21</xm:f>
          </x14:formula1>
          <xm:sqref>O9:Q42</xm:sqref>
        </x14:dataValidation>
        <x14:dataValidation type="list" allowBlank="1" showInputMessage="1" showErrorMessage="1" xr:uid="{00000000-0002-0000-1300-000006000000}">
          <x14:formula1>
            <xm:f>'(参考)リスト'!$I$16:$I$18</xm:f>
          </x14:formula1>
          <xm:sqref>S9:S42</xm:sqref>
        </x14:dataValidation>
        <x14:dataValidation type="list" allowBlank="1" showInputMessage="1" showErrorMessage="1" xr:uid="{00000000-0002-0000-1300-000007000000}">
          <x14:formula1>
            <xm:f>'(参考)リスト'!$H$16:$H$17</xm:f>
          </x14:formula1>
          <xm:sqref>R9:R42</xm:sqref>
        </x14:dataValidation>
        <x14:dataValidation type="list" allowBlank="1" showInputMessage="1" showErrorMessage="1" xr:uid="{00000000-0002-0000-1300-000008000000}">
          <x14:formula1>
            <xm:f>'(参考)リスト'!$J$16:$J$18</xm:f>
          </x14:formula1>
          <xm:sqref>T9:T42</xm:sqref>
        </x14:dataValidation>
        <x14:dataValidation type="list" allowBlank="1" showInputMessage="1" showErrorMessage="1" xr:uid="{00000000-0002-0000-1300-000009000000}">
          <x14:formula1>
            <xm:f>'(参考)リスト'!$D$16:$D$18</xm:f>
          </x14:formula1>
          <xm:sqref>I9:I42</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X46"/>
  <sheetViews>
    <sheetView showGridLines="0" view="pageBreakPreview" topLeftCell="A6" zoomScaleNormal="70" zoomScaleSheetLayoutView="100" workbookViewId="0"/>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15"/>
      <c r="X1" s="215"/>
    </row>
    <row r="2" spans="2:24" ht="24.75" customHeight="1" x14ac:dyDescent="0.15">
      <c r="B2" s="542" t="s">
        <v>278</v>
      </c>
      <c r="C2" s="542"/>
      <c r="D2" s="542"/>
      <c r="E2" s="542"/>
      <c r="F2" s="542"/>
      <c r="G2" s="542"/>
      <c r="H2" s="542"/>
      <c r="I2" s="542"/>
      <c r="J2" s="659"/>
      <c r="K2" s="659"/>
      <c r="L2" s="659"/>
      <c r="M2" s="659"/>
      <c r="N2" s="659"/>
      <c r="O2" s="659"/>
      <c r="P2" s="659"/>
      <c r="Q2" s="659"/>
      <c r="R2" s="659"/>
      <c r="S2" s="659"/>
      <c r="T2" s="659"/>
      <c r="U2" s="659"/>
      <c r="V2" s="659"/>
    </row>
    <row r="3" spans="2:24" ht="20.100000000000001" customHeight="1" x14ac:dyDescent="0.15">
      <c r="B3" s="382" t="s">
        <v>60</v>
      </c>
      <c r="C3" s="392"/>
      <c r="D3" s="392"/>
      <c r="E3" s="393"/>
      <c r="F3" s="660" t="s">
        <v>692</v>
      </c>
      <c r="G3" s="661"/>
      <c r="H3" s="661"/>
      <c r="I3" s="662"/>
      <c r="J3" s="201" t="s">
        <v>61</v>
      </c>
      <c r="K3" s="331" t="s">
        <v>694</v>
      </c>
      <c r="L3" s="331"/>
      <c r="M3" s="318" t="s">
        <v>279</v>
      </c>
      <c r="N3" s="320"/>
      <c r="O3" s="371" t="s">
        <v>696</v>
      </c>
      <c r="P3" s="568"/>
      <c r="Q3" s="568"/>
      <c r="R3" s="663"/>
      <c r="S3" s="609" t="s">
        <v>248</v>
      </c>
      <c r="T3" s="621"/>
      <c r="U3" s="621"/>
      <c r="V3" s="585"/>
      <c r="W3" s="625">
        <v>45917</v>
      </c>
      <c r="X3" s="626"/>
    </row>
    <row r="4" spans="2:24" ht="20.100000000000001" customHeight="1" x14ac:dyDescent="0.15">
      <c r="B4" s="332" t="s">
        <v>165</v>
      </c>
      <c r="C4" s="333"/>
      <c r="D4" s="333"/>
      <c r="E4" s="334"/>
      <c r="F4" s="664" t="s">
        <v>693</v>
      </c>
      <c r="G4" s="665"/>
      <c r="H4" s="665"/>
      <c r="I4" s="666"/>
      <c r="J4" s="198" t="s">
        <v>166</v>
      </c>
      <c r="K4" s="331" t="s">
        <v>695</v>
      </c>
      <c r="L4" s="331"/>
      <c r="M4" s="321"/>
      <c r="N4" s="323"/>
      <c r="O4" s="632" t="s">
        <v>875</v>
      </c>
      <c r="P4" s="569"/>
      <c r="Q4" s="569"/>
      <c r="R4" s="667"/>
      <c r="S4" s="622"/>
      <c r="T4" s="623"/>
      <c r="U4" s="623"/>
      <c r="V4" s="624"/>
      <c r="W4" s="627"/>
      <c r="X4" s="628"/>
    </row>
    <row r="5" spans="2:24" ht="30" customHeight="1" x14ac:dyDescent="0.15">
      <c r="B5" s="339" t="s">
        <v>249</v>
      </c>
      <c r="C5" s="633" t="s">
        <v>250</v>
      </c>
      <c r="D5" s="634"/>
      <c r="E5" s="635" t="s">
        <v>280</v>
      </c>
      <c r="F5" s="635" t="s">
        <v>252</v>
      </c>
      <c r="G5" s="633" t="s">
        <v>281</v>
      </c>
      <c r="H5" s="671"/>
      <c r="I5" s="672"/>
      <c r="J5" s="382" t="s">
        <v>282</v>
      </c>
      <c r="K5" s="392"/>
      <c r="L5" s="392"/>
      <c r="M5" s="392"/>
      <c r="N5" s="578" t="s">
        <v>249</v>
      </c>
      <c r="O5" s="642"/>
      <c r="P5" s="637" t="s">
        <v>283</v>
      </c>
      <c r="Q5" s="645"/>
      <c r="R5" s="645"/>
      <c r="S5" s="645"/>
      <c r="T5" s="645"/>
      <c r="U5" s="638"/>
      <c r="V5" s="637" t="s">
        <v>258</v>
      </c>
      <c r="W5" s="645"/>
      <c r="X5" s="638"/>
    </row>
    <row r="6" spans="2:24" ht="16.5" customHeight="1" x14ac:dyDescent="0.15">
      <c r="B6" s="339"/>
      <c r="C6" s="668"/>
      <c r="D6" s="634"/>
      <c r="E6" s="669"/>
      <c r="F6" s="669"/>
      <c r="G6" s="637" t="s">
        <v>284</v>
      </c>
      <c r="H6" s="638"/>
      <c r="I6" s="607" t="s">
        <v>260</v>
      </c>
      <c r="J6" s="650" t="s">
        <v>285</v>
      </c>
      <c r="K6" s="650"/>
      <c r="L6" s="652" t="s">
        <v>286</v>
      </c>
      <c r="M6" s="652"/>
      <c r="N6" s="607" t="s">
        <v>287</v>
      </c>
      <c r="O6" s="649"/>
      <c r="P6" s="657" t="s">
        <v>269</v>
      </c>
      <c r="Q6" s="607" t="s">
        <v>288</v>
      </c>
      <c r="R6" s="607"/>
      <c r="S6" s="607"/>
      <c r="T6" s="607"/>
      <c r="U6" s="607"/>
      <c r="V6" s="633"/>
      <c r="W6" s="671"/>
      <c r="X6" s="672"/>
    </row>
    <row r="7" spans="2:24" ht="16.5" customHeight="1" x14ac:dyDescent="0.15">
      <c r="B7" s="339"/>
      <c r="C7" s="627"/>
      <c r="D7" s="628"/>
      <c r="E7" s="670"/>
      <c r="F7" s="670"/>
      <c r="G7" s="639"/>
      <c r="H7" s="640"/>
      <c r="I7" s="649"/>
      <c r="J7" s="651"/>
      <c r="K7" s="651"/>
      <c r="L7" s="651"/>
      <c r="M7" s="651"/>
      <c r="N7" s="166" t="s">
        <v>271</v>
      </c>
      <c r="O7" s="166" t="s">
        <v>272</v>
      </c>
      <c r="P7" s="676"/>
      <c r="Q7" s="649"/>
      <c r="R7" s="649"/>
      <c r="S7" s="649"/>
      <c r="T7" s="649"/>
      <c r="U7" s="649"/>
      <c r="V7" s="200"/>
      <c r="W7" s="202"/>
      <c r="X7" s="203"/>
    </row>
    <row r="8" spans="2:24" ht="15.95" customHeight="1" x14ac:dyDescent="0.15">
      <c r="B8" s="339"/>
      <c r="C8" s="654">
        <v>2</v>
      </c>
      <c r="D8" s="655"/>
      <c r="E8" s="193">
        <v>101</v>
      </c>
      <c r="F8" s="229">
        <v>5.13</v>
      </c>
      <c r="G8" s="182" t="s">
        <v>587</v>
      </c>
      <c r="H8" s="182" t="s">
        <v>188</v>
      </c>
      <c r="I8" s="182" t="s">
        <v>588</v>
      </c>
      <c r="J8" s="314" t="s">
        <v>700</v>
      </c>
      <c r="K8" s="314"/>
      <c r="L8" s="673">
        <v>1</v>
      </c>
      <c r="M8" s="674"/>
      <c r="N8" s="182" t="s">
        <v>700</v>
      </c>
      <c r="O8" s="182" t="s">
        <v>568</v>
      </c>
      <c r="P8" s="193" t="s">
        <v>879</v>
      </c>
      <c r="Q8" s="314"/>
      <c r="R8" s="314"/>
      <c r="S8" s="314"/>
      <c r="T8" s="314"/>
      <c r="U8" s="314"/>
      <c r="V8" s="308"/>
      <c r="W8" s="309"/>
      <c r="X8" s="310"/>
    </row>
    <row r="9" spans="2:24" ht="15.95" customHeight="1" x14ac:dyDescent="0.15">
      <c r="B9" s="339"/>
      <c r="C9" s="654">
        <v>2</v>
      </c>
      <c r="D9" s="655"/>
      <c r="E9" s="193">
        <v>102</v>
      </c>
      <c r="F9" s="229">
        <v>4.04</v>
      </c>
      <c r="G9" s="182" t="s">
        <v>590</v>
      </c>
      <c r="H9" s="182" t="s">
        <v>591</v>
      </c>
      <c r="I9" s="182" t="s">
        <v>588</v>
      </c>
      <c r="J9" s="314" t="s">
        <v>700</v>
      </c>
      <c r="K9" s="314"/>
      <c r="L9" s="673">
        <v>1</v>
      </c>
      <c r="M9" s="674"/>
      <c r="N9" s="182" t="s">
        <v>700</v>
      </c>
      <c r="O9" s="182" t="s">
        <v>568</v>
      </c>
      <c r="P9" s="193" t="s">
        <v>879</v>
      </c>
      <c r="Q9" s="314"/>
      <c r="R9" s="314"/>
      <c r="S9" s="314"/>
      <c r="T9" s="314"/>
      <c r="U9" s="314"/>
      <c r="V9" s="311"/>
      <c r="W9" s="658"/>
      <c r="X9" s="312"/>
    </row>
    <row r="10" spans="2:24" ht="15.95" customHeight="1" x14ac:dyDescent="0.15">
      <c r="B10" s="339"/>
      <c r="C10" s="654">
        <v>2</v>
      </c>
      <c r="D10" s="655"/>
      <c r="E10" s="193">
        <v>103</v>
      </c>
      <c r="F10" s="229">
        <v>9.24</v>
      </c>
      <c r="G10" s="182" t="s">
        <v>590</v>
      </c>
      <c r="H10" s="182" t="s">
        <v>591</v>
      </c>
      <c r="I10" s="182" t="s">
        <v>588</v>
      </c>
      <c r="J10" s="314" t="s">
        <v>700</v>
      </c>
      <c r="K10" s="314"/>
      <c r="L10" s="673">
        <v>1</v>
      </c>
      <c r="M10" s="674"/>
      <c r="N10" s="182" t="s">
        <v>700</v>
      </c>
      <c r="O10" s="182" t="s">
        <v>568</v>
      </c>
      <c r="P10" s="193" t="s">
        <v>879</v>
      </c>
      <c r="Q10" s="314"/>
      <c r="R10" s="314"/>
      <c r="S10" s="314"/>
      <c r="T10" s="314"/>
      <c r="U10" s="314"/>
      <c r="V10" s="308"/>
      <c r="W10" s="309"/>
      <c r="X10" s="310"/>
    </row>
    <row r="11" spans="2:24" ht="15.95" customHeight="1" x14ac:dyDescent="0.15">
      <c r="B11" s="339"/>
      <c r="C11" s="654">
        <v>2</v>
      </c>
      <c r="D11" s="655"/>
      <c r="E11" s="193">
        <v>104</v>
      </c>
      <c r="F11" s="229">
        <v>9.24</v>
      </c>
      <c r="G11" s="182" t="s">
        <v>590</v>
      </c>
      <c r="H11" s="182" t="s">
        <v>591</v>
      </c>
      <c r="I11" s="182" t="s">
        <v>588</v>
      </c>
      <c r="J11" s="314" t="s">
        <v>700</v>
      </c>
      <c r="K11" s="314"/>
      <c r="L11" s="673">
        <v>1</v>
      </c>
      <c r="M11" s="674"/>
      <c r="N11" s="182" t="s">
        <v>700</v>
      </c>
      <c r="O11" s="182" t="s">
        <v>568</v>
      </c>
      <c r="P11" s="193" t="s">
        <v>879</v>
      </c>
      <c r="Q11" s="314"/>
      <c r="R11" s="314"/>
      <c r="S11" s="314"/>
      <c r="T11" s="314"/>
      <c r="U11" s="314"/>
      <c r="V11" s="308"/>
      <c r="W11" s="309"/>
      <c r="X11" s="310"/>
    </row>
    <row r="12" spans="2:24" ht="15.95" customHeight="1" x14ac:dyDescent="0.15">
      <c r="B12" s="339"/>
      <c r="C12" s="654">
        <v>3</v>
      </c>
      <c r="D12" s="655"/>
      <c r="E12" s="193">
        <v>101</v>
      </c>
      <c r="F12" s="229">
        <v>21.51</v>
      </c>
      <c r="G12" s="182" t="s">
        <v>590</v>
      </c>
      <c r="H12" s="182" t="s">
        <v>591</v>
      </c>
      <c r="I12" s="182" t="s">
        <v>588</v>
      </c>
      <c r="J12" s="314" t="s">
        <v>700</v>
      </c>
      <c r="K12" s="314"/>
      <c r="L12" s="673">
        <v>1</v>
      </c>
      <c r="M12" s="674"/>
      <c r="N12" s="182" t="s">
        <v>700</v>
      </c>
      <c r="O12" s="182" t="s">
        <v>568</v>
      </c>
      <c r="P12" s="193" t="s">
        <v>879</v>
      </c>
      <c r="Q12" s="314"/>
      <c r="R12" s="314"/>
      <c r="S12" s="314"/>
      <c r="T12" s="314"/>
      <c r="U12" s="314"/>
      <c r="V12" s="308"/>
      <c r="W12" s="309"/>
      <c r="X12" s="310"/>
    </row>
    <row r="13" spans="2:24" ht="15.95" customHeight="1" x14ac:dyDescent="0.15">
      <c r="B13" s="339"/>
      <c r="C13" s="654">
        <v>3</v>
      </c>
      <c r="D13" s="655"/>
      <c r="E13" s="193">
        <v>102</v>
      </c>
      <c r="F13" s="229">
        <v>20.89</v>
      </c>
      <c r="G13" s="182" t="s">
        <v>590</v>
      </c>
      <c r="H13" s="182" t="s">
        <v>591</v>
      </c>
      <c r="I13" s="182" t="s">
        <v>588</v>
      </c>
      <c r="J13" s="314" t="s">
        <v>700</v>
      </c>
      <c r="K13" s="314"/>
      <c r="L13" s="675">
        <v>1</v>
      </c>
      <c r="M13" s="675"/>
      <c r="N13" s="182" t="s">
        <v>700</v>
      </c>
      <c r="O13" s="182" t="s">
        <v>568</v>
      </c>
      <c r="P13" s="193" t="s">
        <v>879</v>
      </c>
      <c r="Q13" s="314"/>
      <c r="R13" s="314"/>
      <c r="S13" s="314"/>
      <c r="T13" s="314"/>
      <c r="U13" s="314"/>
      <c r="V13" s="308"/>
      <c r="W13" s="309"/>
      <c r="X13" s="310"/>
    </row>
    <row r="14" spans="2:24" ht="15.95" customHeight="1" x14ac:dyDescent="0.15">
      <c r="B14" s="339"/>
      <c r="C14" s="654">
        <v>4</v>
      </c>
      <c r="D14" s="655"/>
      <c r="E14" s="193">
        <v>101</v>
      </c>
      <c r="F14" s="229">
        <v>26.84</v>
      </c>
      <c r="G14" s="182" t="s">
        <v>590</v>
      </c>
      <c r="H14" s="182" t="s">
        <v>591</v>
      </c>
      <c r="I14" s="182" t="s">
        <v>588</v>
      </c>
      <c r="J14" s="314" t="s">
        <v>700</v>
      </c>
      <c r="K14" s="314"/>
      <c r="L14" s="675">
        <v>1</v>
      </c>
      <c r="M14" s="675"/>
      <c r="N14" s="182" t="s">
        <v>700</v>
      </c>
      <c r="O14" s="182" t="s">
        <v>568</v>
      </c>
      <c r="P14" s="193" t="s">
        <v>879</v>
      </c>
      <c r="Q14" s="314"/>
      <c r="R14" s="314"/>
      <c r="S14" s="314"/>
      <c r="T14" s="314"/>
      <c r="U14" s="314"/>
      <c r="V14" s="308"/>
      <c r="W14" s="309"/>
      <c r="X14" s="310"/>
    </row>
    <row r="15" spans="2:24" ht="15.95" customHeight="1" x14ac:dyDescent="0.15">
      <c r="B15" s="339"/>
      <c r="C15" s="654">
        <v>5</v>
      </c>
      <c r="D15" s="655"/>
      <c r="E15" s="193">
        <v>101</v>
      </c>
      <c r="F15" s="229">
        <v>33.409999999999997</v>
      </c>
      <c r="G15" s="182" t="s">
        <v>590</v>
      </c>
      <c r="H15" s="182" t="s">
        <v>591</v>
      </c>
      <c r="I15" s="182" t="s">
        <v>588</v>
      </c>
      <c r="J15" s="314" t="s">
        <v>700</v>
      </c>
      <c r="K15" s="314"/>
      <c r="L15" s="675">
        <v>1</v>
      </c>
      <c r="M15" s="675"/>
      <c r="N15" s="182" t="s">
        <v>700</v>
      </c>
      <c r="O15" s="182" t="s">
        <v>568</v>
      </c>
      <c r="P15" s="193" t="s">
        <v>879</v>
      </c>
      <c r="Q15" s="314"/>
      <c r="R15" s="314"/>
      <c r="S15" s="314"/>
      <c r="T15" s="314"/>
      <c r="U15" s="314"/>
      <c r="V15" s="308"/>
      <c r="W15" s="309"/>
      <c r="X15" s="310"/>
    </row>
    <row r="16" spans="2:24" ht="15.95" customHeight="1" x14ac:dyDescent="0.15">
      <c r="B16" s="339"/>
      <c r="C16" s="654">
        <v>5</v>
      </c>
      <c r="D16" s="655"/>
      <c r="E16" s="193">
        <v>102</v>
      </c>
      <c r="F16" s="229">
        <v>32.909999999999997</v>
      </c>
      <c r="G16" s="182" t="s">
        <v>590</v>
      </c>
      <c r="H16" s="182" t="s">
        <v>591</v>
      </c>
      <c r="I16" s="182" t="s">
        <v>588</v>
      </c>
      <c r="J16" s="314" t="s">
        <v>700</v>
      </c>
      <c r="K16" s="314"/>
      <c r="L16" s="675">
        <v>1</v>
      </c>
      <c r="M16" s="675"/>
      <c r="N16" s="182" t="s">
        <v>700</v>
      </c>
      <c r="O16" s="182" t="s">
        <v>568</v>
      </c>
      <c r="P16" s="193" t="s">
        <v>879</v>
      </c>
      <c r="Q16" s="314"/>
      <c r="R16" s="314"/>
      <c r="S16" s="314"/>
      <c r="T16" s="314"/>
      <c r="U16" s="314"/>
      <c r="V16" s="308"/>
      <c r="W16" s="309"/>
      <c r="X16" s="310"/>
    </row>
    <row r="17" spans="2:24" ht="15.95" customHeight="1" x14ac:dyDescent="0.15">
      <c r="B17" s="339"/>
      <c r="C17" s="654">
        <v>5</v>
      </c>
      <c r="D17" s="655"/>
      <c r="E17" s="193">
        <v>103</v>
      </c>
      <c r="F17" s="229">
        <v>33</v>
      </c>
      <c r="G17" s="182" t="s">
        <v>587</v>
      </c>
      <c r="H17" s="182" t="s">
        <v>504</v>
      </c>
      <c r="I17" s="182" t="s">
        <v>794</v>
      </c>
      <c r="J17" s="314" t="s">
        <v>534</v>
      </c>
      <c r="K17" s="314"/>
      <c r="L17" s="675">
        <v>1</v>
      </c>
      <c r="M17" s="675"/>
      <c r="N17" s="182" t="s">
        <v>700</v>
      </c>
      <c r="O17" s="182" t="s">
        <v>600</v>
      </c>
      <c r="P17" s="193" t="s">
        <v>876</v>
      </c>
      <c r="Q17" s="314"/>
      <c r="R17" s="314"/>
      <c r="S17" s="314"/>
      <c r="T17" s="314"/>
      <c r="U17" s="314"/>
      <c r="V17" s="308"/>
      <c r="W17" s="309"/>
      <c r="X17" s="310"/>
    </row>
    <row r="18" spans="2:24" ht="15.95" customHeight="1" x14ac:dyDescent="0.15">
      <c r="B18" s="339"/>
      <c r="C18" s="654">
        <v>5</v>
      </c>
      <c r="D18" s="655"/>
      <c r="E18" s="193">
        <v>104</v>
      </c>
      <c r="F18" s="229">
        <v>33</v>
      </c>
      <c r="G18" s="182" t="s">
        <v>587</v>
      </c>
      <c r="H18" s="182" t="s">
        <v>504</v>
      </c>
      <c r="I18" s="182" t="s">
        <v>794</v>
      </c>
      <c r="J18" s="314" t="s">
        <v>534</v>
      </c>
      <c r="K18" s="314"/>
      <c r="L18" s="675">
        <v>1</v>
      </c>
      <c r="M18" s="675"/>
      <c r="N18" s="182" t="s">
        <v>700</v>
      </c>
      <c r="O18" s="182" t="s">
        <v>600</v>
      </c>
      <c r="P18" s="193" t="s">
        <v>876</v>
      </c>
      <c r="Q18" s="314"/>
      <c r="R18" s="314"/>
      <c r="S18" s="314"/>
      <c r="T18" s="314"/>
      <c r="U18" s="314"/>
      <c r="V18" s="308"/>
      <c r="W18" s="309"/>
      <c r="X18" s="310"/>
    </row>
    <row r="19" spans="2:24" ht="15.95" customHeight="1" x14ac:dyDescent="0.15">
      <c r="B19" s="339"/>
      <c r="C19" s="654">
        <v>6</v>
      </c>
      <c r="D19" s="655"/>
      <c r="E19" s="193">
        <v>101</v>
      </c>
      <c r="F19" s="229">
        <v>45.32</v>
      </c>
      <c r="G19" s="182" t="s">
        <v>590</v>
      </c>
      <c r="H19" s="182" t="s">
        <v>591</v>
      </c>
      <c r="I19" s="182" t="s">
        <v>588</v>
      </c>
      <c r="J19" s="314" t="s">
        <v>700</v>
      </c>
      <c r="K19" s="314"/>
      <c r="L19" s="675">
        <v>1</v>
      </c>
      <c r="M19" s="675"/>
      <c r="N19" s="182" t="s">
        <v>700</v>
      </c>
      <c r="O19" s="182" t="s">
        <v>568</v>
      </c>
      <c r="P19" s="193" t="s">
        <v>879</v>
      </c>
      <c r="Q19" s="314"/>
      <c r="R19" s="314"/>
      <c r="S19" s="314"/>
      <c r="T19" s="314"/>
      <c r="U19" s="314"/>
      <c r="V19" s="308"/>
      <c r="W19" s="309"/>
      <c r="X19" s="310"/>
    </row>
    <row r="20" spans="2:24" ht="15.95" customHeight="1" x14ac:dyDescent="0.15">
      <c r="B20" s="339"/>
      <c r="C20" s="654">
        <v>6</v>
      </c>
      <c r="D20" s="655"/>
      <c r="E20" s="193">
        <v>102</v>
      </c>
      <c r="F20" s="229">
        <v>50.15</v>
      </c>
      <c r="G20" s="182" t="s">
        <v>590</v>
      </c>
      <c r="H20" s="182" t="s">
        <v>591</v>
      </c>
      <c r="I20" s="182" t="s">
        <v>588</v>
      </c>
      <c r="J20" s="314" t="s">
        <v>700</v>
      </c>
      <c r="K20" s="314"/>
      <c r="L20" s="675">
        <v>1</v>
      </c>
      <c r="M20" s="675"/>
      <c r="N20" s="182" t="s">
        <v>700</v>
      </c>
      <c r="O20" s="182" t="s">
        <v>568</v>
      </c>
      <c r="P20" s="193" t="s">
        <v>879</v>
      </c>
      <c r="Q20" s="314"/>
      <c r="R20" s="314"/>
      <c r="S20" s="314"/>
      <c r="T20" s="314"/>
      <c r="U20" s="314"/>
      <c r="V20" s="308"/>
      <c r="W20" s="309"/>
      <c r="X20" s="310"/>
    </row>
    <row r="21" spans="2:24" ht="15.95" customHeight="1" x14ac:dyDescent="0.15">
      <c r="B21" s="339"/>
      <c r="C21" s="654">
        <v>6</v>
      </c>
      <c r="D21" s="655"/>
      <c r="E21" s="193">
        <v>103</v>
      </c>
      <c r="F21" s="229">
        <v>44.79</v>
      </c>
      <c r="G21" s="182" t="s">
        <v>590</v>
      </c>
      <c r="H21" s="182" t="s">
        <v>591</v>
      </c>
      <c r="I21" s="182" t="s">
        <v>588</v>
      </c>
      <c r="J21" s="314" t="s">
        <v>700</v>
      </c>
      <c r="K21" s="314"/>
      <c r="L21" s="675">
        <v>1</v>
      </c>
      <c r="M21" s="675"/>
      <c r="N21" s="182" t="s">
        <v>700</v>
      </c>
      <c r="O21" s="182" t="s">
        <v>568</v>
      </c>
      <c r="P21" s="193" t="s">
        <v>879</v>
      </c>
      <c r="Q21" s="314"/>
      <c r="R21" s="314"/>
      <c r="S21" s="314"/>
      <c r="T21" s="314"/>
      <c r="U21" s="314"/>
      <c r="V21" s="308"/>
      <c r="W21" s="309"/>
      <c r="X21" s="310"/>
    </row>
    <row r="22" spans="2:24" ht="15.95" customHeight="1" x14ac:dyDescent="0.15">
      <c r="B22" s="339"/>
      <c r="C22" s="654">
        <v>7</v>
      </c>
      <c r="D22" s="655"/>
      <c r="E22" s="193">
        <v>101</v>
      </c>
      <c r="F22" s="229">
        <v>56.55</v>
      </c>
      <c r="G22" s="182" t="s">
        <v>590</v>
      </c>
      <c r="H22" s="182" t="s">
        <v>591</v>
      </c>
      <c r="I22" s="182" t="s">
        <v>588</v>
      </c>
      <c r="J22" s="314" t="s">
        <v>700</v>
      </c>
      <c r="K22" s="314"/>
      <c r="L22" s="675">
        <v>1</v>
      </c>
      <c r="M22" s="675"/>
      <c r="N22" s="182" t="s">
        <v>700</v>
      </c>
      <c r="O22" s="182" t="s">
        <v>568</v>
      </c>
      <c r="P22" s="193" t="s">
        <v>879</v>
      </c>
      <c r="Q22" s="314"/>
      <c r="R22" s="314"/>
      <c r="S22" s="314"/>
      <c r="T22" s="314"/>
      <c r="U22" s="314"/>
      <c r="V22" s="308"/>
      <c r="W22" s="309"/>
      <c r="X22" s="310"/>
    </row>
    <row r="23" spans="2:24" ht="15.95" customHeight="1" x14ac:dyDescent="0.15">
      <c r="B23" s="339"/>
      <c r="C23" s="654">
        <v>7</v>
      </c>
      <c r="D23" s="655"/>
      <c r="E23" s="193">
        <v>102</v>
      </c>
      <c r="F23" s="229">
        <v>56</v>
      </c>
      <c r="G23" s="182" t="s">
        <v>590</v>
      </c>
      <c r="H23" s="182" t="s">
        <v>591</v>
      </c>
      <c r="I23" s="182" t="s">
        <v>588</v>
      </c>
      <c r="J23" s="314" t="s">
        <v>700</v>
      </c>
      <c r="K23" s="314"/>
      <c r="L23" s="675">
        <v>1</v>
      </c>
      <c r="M23" s="675"/>
      <c r="N23" s="182" t="s">
        <v>700</v>
      </c>
      <c r="O23" s="182" t="s">
        <v>568</v>
      </c>
      <c r="P23" s="193" t="s">
        <v>879</v>
      </c>
      <c r="Q23" s="314"/>
      <c r="R23" s="314"/>
      <c r="S23" s="314"/>
      <c r="T23" s="314"/>
      <c r="U23" s="314"/>
      <c r="V23" s="308"/>
      <c r="W23" s="309"/>
      <c r="X23" s="310"/>
    </row>
    <row r="24" spans="2:24" ht="15.95" customHeight="1" x14ac:dyDescent="0.15">
      <c r="B24" s="339"/>
      <c r="C24" s="654">
        <v>8</v>
      </c>
      <c r="D24" s="655"/>
      <c r="E24" s="193">
        <v>101</v>
      </c>
      <c r="F24" s="229">
        <v>68.13</v>
      </c>
      <c r="G24" s="182" t="s">
        <v>590</v>
      </c>
      <c r="H24" s="182" t="s">
        <v>591</v>
      </c>
      <c r="I24" s="182" t="s">
        <v>588</v>
      </c>
      <c r="J24" s="314" t="s">
        <v>700</v>
      </c>
      <c r="K24" s="314"/>
      <c r="L24" s="675">
        <v>1</v>
      </c>
      <c r="M24" s="675"/>
      <c r="N24" s="182" t="s">
        <v>700</v>
      </c>
      <c r="O24" s="182" t="s">
        <v>568</v>
      </c>
      <c r="P24" s="193" t="s">
        <v>879</v>
      </c>
      <c r="Q24" s="314"/>
      <c r="R24" s="314"/>
      <c r="S24" s="314"/>
      <c r="T24" s="314"/>
      <c r="U24" s="314"/>
      <c r="V24" s="308"/>
      <c r="W24" s="309"/>
      <c r="X24" s="310"/>
    </row>
    <row r="25" spans="2:24" ht="15.95" customHeight="1" x14ac:dyDescent="0.15">
      <c r="B25" s="339"/>
      <c r="C25" s="654">
        <v>8</v>
      </c>
      <c r="D25" s="655"/>
      <c r="E25" s="193">
        <v>102</v>
      </c>
      <c r="F25" s="229">
        <v>67.63</v>
      </c>
      <c r="G25" s="182" t="s">
        <v>590</v>
      </c>
      <c r="H25" s="182" t="s">
        <v>591</v>
      </c>
      <c r="I25" s="182" t="s">
        <v>588</v>
      </c>
      <c r="J25" s="314" t="s">
        <v>700</v>
      </c>
      <c r="K25" s="314"/>
      <c r="L25" s="675">
        <v>1</v>
      </c>
      <c r="M25" s="675"/>
      <c r="N25" s="182" t="s">
        <v>700</v>
      </c>
      <c r="O25" s="182" t="s">
        <v>568</v>
      </c>
      <c r="P25" s="193" t="s">
        <v>879</v>
      </c>
      <c r="Q25" s="314"/>
      <c r="R25" s="314"/>
      <c r="S25" s="314"/>
      <c r="T25" s="314"/>
      <c r="U25" s="314"/>
      <c r="V25" s="308"/>
      <c r="W25" s="309"/>
      <c r="X25" s="310"/>
    </row>
    <row r="26" spans="2:24" ht="15.95" customHeight="1" x14ac:dyDescent="0.15">
      <c r="B26" s="339"/>
      <c r="C26" s="654">
        <v>8</v>
      </c>
      <c r="D26" s="655"/>
      <c r="E26" s="193">
        <v>103</v>
      </c>
      <c r="F26" s="229">
        <v>69.55</v>
      </c>
      <c r="G26" s="182" t="s">
        <v>587</v>
      </c>
      <c r="H26" s="182" t="s">
        <v>504</v>
      </c>
      <c r="I26" s="182" t="s">
        <v>794</v>
      </c>
      <c r="J26" s="314" t="s">
        <v>534</v>
      </c>
      <c r="K26" s="314"/>
      <c r="L26" s="675">
        <v>1</v>
      </c>
      <c r="M26" s="675"/>
      <c r="N26" s="182" t="s">
        <v>700</v>
      </c>
      <c r="O26" s="182" t="s">
        <v>600</v>
      </c>
      <c r="P26" s="193" t="s">
        <v>876</v>
      </c>
      <c r="Q26" s="314"/>
      <c r="R26" s="314"/>
      <c r="S26" s="314"/>
      <c r="T26" s="314"/>
      <c r="U26" s="314"/>
      <c r="V26" s="308"/>
      <c r="W26" s="309"/>
      <c r="X26" s="310"/>
    </row>
    <row r="27" spans="2:24" ht="15.95" customHeight="1" x14ac:dyDescent="0.15">
      <c r="B27" s="339"/>
      <c r="C27" s="654">
        <v>8</v>
      </c>
      <c r="D27" s="655"/>
      <c r="E27" s="193">
        <v>104</v>
      </c>
      <c r="F27" s="229">
        <v>69.56</v>
      </c>
      <c r="G27" s="182" t="s">
        <v>587</v>
      </c>
      <c r="H27" s="182" t="s">
        <v>504</v>
      </c>
      <c r="I27" s="182" t="s">
        <v>794</v>
      </c>
      <c r="J27" s="314" t="s">
        <v>534</v>
      </c>
      <c r="K27" s="314"/>
      <c r="L27" s="675">
        <v>1</v>
      </c>
      <c r="M27" s="675"/>
      <c r="N27" s="182" t="s">
        <v>700</v>
      </c>
      <c r="O27" s="182" t="s">
        <v>600</v>
      </c>
      <c r="P27" s="193" t="s">
        <v>876</v>
      </c>
      <c r="Q27" s="314"/>
      <c r="R27" s="314"/>
      <c r="S27" s="314"/>
      <c r="T27" s="314"/>
      <c r="U27" s="314"/>
      <c r="V27" s="308"/>
      <c r="W27" s="309"/>
      <c r="X27" s="310"/>
    </row>
    <row r="28" spans="2:24" ht="15.95" customHeight="1" x14ac:dyDescent="0.15">
      <c r="B28" s="339"/>
      <c r="C28" s="654">
        <v>9</v>
      </c>
      <c r="D28" s="655"/>
      <c r="E28" s="193">
        <v>101</v>
      </c>
      <c r="F28" s="229">
        <v>79.22</v>
      </c>
      <c r="G28" s="182" t="s">
        <v>590</v>
      </c>
      <c r="H28" s="182" t="s">
        <v>591</v>
      </c>
      <c r="I28" s="182" t="s">
        <v>588</v>
      </c>
      <c r="J28" s="314" t="s">
        <v>700</v>
      </c>
      <c r="K28" s="314"/>
      <c r="L28" s="675">
        <v>1</v>
      </c>
      <c r="M28" s="675"/>
      <c r="N28" s="182" t="s">
        <v>700</v>
      </c>
      <c r="O28" s="182" t="s">
        <v>568</v>
      </c>
      <c r="P28" s="193" t="s">
        <v>879</v>
      </c>
      <c r="Q28" s="314"/>
      <c r="R28" s="314"/>
      <c r="S28" s="314"/>
      <c r="T28" s="314"/>
      <c r="U28" s="314"/>
      <c r="V28" s="308"/>
      <c r="W28" s="309"/>
      <c r="X28" s="310"/>
    </row>
    <row r="29" spans="2:24" ht="15.95" customHeight="1" x14ac:dyDescent="0.15">
      <c r="B29" s="339"/>
      <c r="C29" s="654">
        <v>9</v>
      </c>
      <c r="D29" s="655"/>
      <c r="E29" s="193">
        <v>102</v>
      </c>
      <c r="F29" s="229">
        <v>73.2</v>
      </c>
      <c r="G29" s="182" t="s">
        <v>590</v>
      </c>
      <c r="H29" s="182" t="s">
        <v>591</v>
      </c>
      <c r="I29" s="182" t="s">
        <v>588</v>
      </c>
      <c r="J29" s="314" t="s">
        <v>700</v>
      </c>
      <c r="K29" s="314"/>
      <c r="L29" s="675">
        <v>1</v>
      </c>
      <c r="M29" s="675"/>
      <c r="N29" s="182" t="s">
        <v>700</v>
      </c>
      <c r="O29" s="182" t="s">
        <v>568</v>
      </c>
      <c r="P29" s="193" t="s">
        <v>879</v>
      </c>
      <c r="Q29" s="314"/>
      <c r="R29" s="314"/>
      <c r="S29" s="314"/>
      <c r="T29" s="314"/>
      <c r="U29" s="314"/>
      <c r="V29" s="308"/>
      <c r="W29" s="309"/>
      <c r="X29" s="310"/>
    </row>
    <row r="30" spans="2:24" ht="15.95" customHeight="1" x14ac:dyDescent="0.15">
      <c r="B30" s="339"/>
      <c r="C30" s="654">
        <v>9</v>
      </c>
      <c r="D30" s="655"/>
      <c r="E30" s="193">
        <v>103</v>
      </c>
      <c r="F30" s="229">
        <v>78.709999999999994</v>
      </c>
      <c r="G30" s="182" t="s">
        <v>590</v>
      </c>
      <c r="H30" s="182" t="s">
        <v>591</v>
      </c>
      <c r="I30" s="182" t="s">
        <v>588</v>
      </c>
      <c r="J30" s="314" t="s">
        <v>700</v>
      </c>
      <c r="K30" s="314"/>
      <c r="L30" s="675">
        <v>1</v>
      </c>
      <c r="M30" s="675"/>
      <c r="N30" s="182" t="s">
        <v>700</v>
      </c>
      <c r="O30" s="182" t="s">
        <v>568</v>
      </c>
      <c r="P30" s="193" t="s">
        <v>879</v>
      </c>
      <c r="Q30" s="314"/>
      <c r="R30" s="314"/>
      <c r="S30" s="314"/>
      <c r="T30" s="314"/>
      <c r="U30" s="314"/>
      <c r="V30" s="308"/>
      <c r="W30" s="309"/>
      <c r="X30" s="310"/>
    </row>
    <row r="31" spans="2:24" ht="15.95" customHeight="1" x14ac:dyDescent="0.15">
      <c r="B31" s="339"/>
      <c r="C31" s="654">
        <v>10</v>
      </c>
      <c r="D31" s="655"/>
      <c r="E31" s="193">
        <v>101</v>
      </c>
      <c r="F31" s="229">
        <v>90.83</v>
      </c>
      <c r="G31" s="182" t="s">
        <v>590</v>
      </c>
      <c r="H31" s="182" t="s">
        <v>591</v>
      </c>
      <c r="I31" s="182" t="s">
        <v>588</v>
      </c>
      <c r="J31" s="314" t="s">
        <v>700</v>
      </c>
      <c r="K31" s="314"/>
      <c r="L31" s="675">
        <v>1</v>
      </c>
      <c r="M31" s="675"/>
      <c r="N31" s="182" t="s">
        <v>700</v>
      </c>
      <c r="O31" s="182" t="s">
        <v>568</v>
      </c>
      <c r="P31" s="193" t="s">
        <v>879</v>
      </c>
      <c r="Q31" s="314"/>
      <c r="R31" s="314"/>
      <c r="S31" s="314"/>
      <c r="T31" s="314"/>
      <c r="U31" s="314"/>
      <c r="V31" s="308"/>
      <c r="W31" s="309"/>
      <c r="X31" s="310"/>
    </row>
    <row r="32" spans="2:24" ht="15.95" customHeight="1" x14ac:dyDescent="0.15">
      <c r="B32" s="339"/>
      <c r="C32" s="654">
        <v>10</v>
      </c>
      <c r="D32" s="655"/>
      <c r="E32" s="193">
        <v>102</v>
      </c>
      <c r="F32" s="229">
        <v>90.28</v>
      </c>
      <c r="G32" s="182" t="s">
        <v>590</v>
      </c>
      <c r="H32" s="182" t="s">
        <v>591</v>
      </c>
      <c r="I32" s="182" t="s">
        <v>588</v>
      </c>
      <c r="J32" s="314" t="s">
        <v>700</v>
      </c>
      <c r="K32" s="314"/>
      <c r="L32" s="675">
        <v>1</v>
      </c>
      <c r="M32" s="675"/>
      <c r="N32" s="182" t="s">
        <v>700</v>
      </c>
      <c r="O32" s="182" t="s">
        <v>568</v>
      </c>
      <c r="P32" s="193" t="s">
        <v>879</v>
      </c>
      <c r="Q32" s="314"/>
      <c r="R32" s="314"/>
      <c r="S32" s="314"/>
      <c r="T32" s="314"/>
      <c r="U32" s="314"/>
      <c r="V32" s="308"/>
      <c r="W32" s="309"/>
      <c r="X32" s="310"/>
    </row>
    <row r="33" spans="2:24" ht="15.95" customHeight="1" x14ac:dyDescent="0.15">
      <c r="B33" s="339"/>
      <c r="C33" s="654">
        <v>11</v>
      </c>
      <c r="D33" s="655"/>
      <c r="E33" s="193">
        <v>101</v>
      </c>
      <c r="F33" s="229">
        <v>96.58</v>
      </c>
      <c r="G33" s="182" t="s">
        <v>590</v>
      </c>
      <c r="H33" s="182" t="s">
        <v>591</v>
      </c>
      <c r="I33" s="182" t="s">
        <v>588</v>
      </c>
      <c r="J33" s="314" t="s">
        <v>700</v>
      </c>
      <c r="K33" s="314"/>
      <c r="L33" s="675">
        <v>1</v>
      </c>
      <c r="M33" s="675"/>
      <c r="N33" s="182" t="s">
        <v>700</v>
      </c>
      <c r="O33" s="182" t="s">
        <v>568</v>
      </c>
      <c r="P33" s="193" t="s">
        <v>879</v>
      </c>
      <c r="Q33" s="314"/>
      <c r="R33" s="314"/>
      <c r="S33" s="314"/>
      <c r="T33" s="314"/>
      <c r="U33" s="314"/>
      <c r="V33" s="308"/>
      <c r="W33" s="309"/>
      <c r="X33" s="310"/>
    </row>
    <row r="34" spans="2:24" ht="15.95" customHeight="1" x14ac:dyDescent="0.15">
      <c r="B34" s="339"/>
      <c r="C34" s="654">
        <v>11</v>
      </c>
      <c r="D34" s="655"/>
      <c r="E34" s="193">
        <v>102</v>
      </c>
      <c r="F34" s="229">
        <v>102.96</v>
      </c>
      <c r="G34" s="182" t="s">
        <v>590</v>
      </c>
      <c r="H34" s="182" t="s">
        <v>591</v>
      </c>
      <c r="I34" s="182" t="s">
        <v>588</v>
      </c>
      <c r="J34" s="314" t="s">
        <v>700</v>
      </c>
      <c r="K34" s="314"/>
      <c r="L34" s="675">
        <v>1</v>
      </c>
      <c r="M34" s="675"/>
      <c r="N34" s="182" t="s">
        <v>700</v>
      </c>
      <c r="O34" s="182" t="s">
        <v>568</v>
      </c>
      <c r="P34" s="193" t="s">
        <v>879</v>
      </c>
      <c r="Q34" s="314"/>
      <c r="R34" s="314"/>
      <c r="S34" s="314"/>
      <c r="T34" s="314"/>
      <c r="U34" s="314"/>
      <c r="V34" s="308"/>
      <c r="W34" s="309"/>
      <c r="X34" s="310"/>
    </row>
    <row r="35" spans="2:24" ht="15.95" customHeight="1" x14ac:dyDescent="0.15">
      <c r="B35" s="339"/>
      <c r="C35" s="654">
        <v>11</v>
      </c>
      <c r="D35" s="655"/>
      <c r="E35" s="193">
        <v>103</v>
      </c>
      <c r="F35" s="229">
        <v>102.47</v>
      </c>
      <c r="G35" s="182" t="s">
        <v>590</v>
      </c>
      <c r="H35" s="182" t="s">
        <v>591</v>
      </c>
      <c r="I35" s="182" t="s">
        <v>588</v>
      </c>
      <c r="J35" s="314" t="s">
        <v>700</v>
      </c>
      <c r="K35" s="314"/>
      <c r="L35" s="675">
        <v>1</v>
      </c>
      <c r="M35" s="675"/>
      <c r="N35" s="182" t="s">
        <v>700</v>
      </c>
      <c r="O35" s="182" t="s">
        <v>568</v>
      </c>
      <c r="P35" s="193" t="s">
        <v>879</v>
      </c>
      <c r="Q35" s="314"/>
      <c r="R35" s="314"/>
      <c r="S35" s="314"/>
      <c r="T35" s="314"/>
      <c r="U35" s="314"/>
      <c r="V35" s="308"/>
      <c r="W35" s="309"/>
      <c r="X35" s="310"/>
    </row>
    <row r="36" spans="2:24" ht="15.95" customHeight="1" x14ac:dyDescent="0.15">
      <c r="B36" s="339"/>
      <c r="C36" s="654">
        <v>11</v>
      </c>
      <c r="D36" s="655"/>
      <c r="E36" s="193">
        <v>104</v>
      </c>
      <c r="F36" s="229">
        <v>103.38</v>
      </c>
      <c r="G36" s="182" t="s">
        <v>587</v>
      </c>
      <c r="H36" s="182" t="s">
        <v>504</v>
      </c>
      <c r="I36" s="182" t="s">
        <v>794</v>
      </c>
      <c r="J36" s="314" t="s">
        <v>534</v>
      </c>
      <c r="K36" s="314"/>
      <c r="L36" s="675">
        <v>1</v>
      </c>
      <c r="M36" s="675"/>
      <c r="N36" s="182" t="s">
        <v>700</v>
      </c>
      <c r="O36" s="182" t="s">
        <v>600</v>
      </c>
      <c r="P36" s="193" t="s">
        <v>876</v>
      </c>
      <c r="Q36" s="314"/>
      <c r="R36" s="314"/>
      <c r="S36" s="314"/>
      <c r="T36" s="314"/>
      <c r="U36" s="314"/>
      <c r="V36" s="308"/>
      <c r="W36" s="309"/>
      <c r="X36" s="310"/>
    </row>
    <row r="37" spans="2:24" ht="15.95" customHeight="1" x14ac:dyDescent="0.15">
      <c r="B37" s="339"/>
      <c r="C37" s="654">
        <v>11</v>
      </c>
      <c r="D37" s="655"/>
      <c r="E37" s="193">
        <v>105</v>
      </c>
      <c r="F37" s="229">
        <v>103.38</v>
      </c>
      <c r="G37" s="182" t="s">
        <v>587</v>
      </c>
      <c r="H37" s="182" t="s">
        <v>504</v>
      </c>
      <c r="I37" s="182" t="s">
        <v>794</v>
      </c>
      <c r="J37" s="314" t="s">
        <v>534</v>
      </c>
      <c r="K37" s="314"/>
      <c r="L37" s="675">
        <v>1</v>
      </c>
      <c r="M37" s="675"/>
      <c r="N37" s="182" t="s">
        <v>700</v>
      </c>
      <c r="O37" s="182" t="s">
        <v>600</v>
      </c>
      <c r="P37" s="193" t="s">
        <v>876</v>
      </c>
      <c r="Q37" s="314"/>
      <c r="R37" s="314"/>
      <c r="S37" s="314"/>
      <c r="T37" s="314"/>
      <c r="U37" s="314"/>
      <c r="V37" s="308"/>
      <c r="W37" s="309"/>
      <c r="X37" s="310"/>
    </row>
    <row r="38" spans="2:24" ht="15.95" customHeight="1" x14ac:dyDescent="0.15">
      <c r="B38" s="339"/>
      <c r="C38" s="654">
        <v>12</v>
      </c>
      <c r="D38" s="655"/>
      <c r="E38" s="193">
        <v>101</v>
      </c>
      <c r="F38" s="229">
        <v>114.01</v>
      </c>
      <c r="G38" s="182" t="s">
        <v>590</v>
      </c>
      <c r="H38" s="182" t="s">
        <v>591</v>
      </c>
      <c r="I38" s="182" t="s">
        <v>588</v>
      </c>
      <c r="J38" s="314" t="s">
        <v>700</v>
      </c>
      <c r="K38" s="314"/>
      <c r="L38" s="675">
        <v>1</v>
      </c>
      <c r="M38" s="675"/>
      <c r="N38" s="182" t="s">
        <v>700</v>
      </c>
      <c r="O38" s="182" t="s">
        <v>568</v>
      </c>
      <c r="P38" s="193" t="s">
        <v>879</v>
      </c>
      <c r="Q38" s="314"/>
      <c r="R38" s="314"/>
      <c r="S38" s="314"/>
      <c r="T38" s="314"/>
      <c r="U38" s="314"/>
      <c r="V38" s="308"/>
      <c r="W38" s="309"/>
      <c r="X38" s="310"/>
    </row>
    <row r="39" spans="2:24" ht="15.95" customHeight="1" x14ac:dyDescent="0.15">
      <c r="B39" s="339"/>
      <c r="C39" s="654">
        <v>13</v>
      </c>
      <c r="D39" s="655"/>
      <c r="E39" s="193">
        <v>101</v>
      </c>
      <c r="F39" s="229">
        <v>114.58</v>
      </c>
      <c r="G39" s="182" t="s">
        <v>590</v>
      </c>
      <c r="H39" s="182" t="s">
        <v>591</v>
      </c>
      <c r="I39" s="182" t="s">
        <v>588</v>
      </c>
      <c r="J39" s="314" t="s">
        <v>700</v>
      </c>
      <c r="K39" s="314"/>
      <c r="L39" s="675">
        <v>1</v>
      </c>
      <c r="M39" s="675"/>
      <c r="N39" s="182" t="s">
        <v>700</v>
      </c>
      <c r="O39" s="182" t="s">
        <v>568</v>
      </c>
      <c r="P39" s="193" t="s">
        <v>879</v>
      </c>
      <c r="Q39" s="314"/>
      <c r="R39" s="314"/>
      <c r="S39" s="314"/>
      <c r="T39" s="314"/>
      <c r="U39" s="314"/>
      <c r="V39" s="308"/>
      <c r="W39" s="309"/>
      <c r="X39" s="310"/>
    </row>
    <row r="40" spans="2:24" ht="15.95" customHeight="1" x14ac:dyDescent="0.15">
      <c r="B40" s="339"/>
      <c r="C40" s="654">
        <v>13</v>
      </c>
      <c r="D40" s="655"/>
      <c r="E40" s="193">
        <v>102</v>
      </c>
      <c r="F40" s="229">
        <v>119.11</v>
      </c>
      <c r="G40" s="182" t="s">
        <v>590</v>
      </c>
      <c r="H40" s="182" t="s">
        <v>591</v>
      </c>
      <c r="I40" s="182" t="s">
        <v>588</v>
      </c>
      <c r="J40" s="314" t="s">
        <v>700</v>
      </c>
      <c r="K40" s="314"/>
      <c r="L40" s="675">
        <v>1</v>
      </c>
      <c r="M40" s="675"/>
      <c r="N40" s="182" t="s">
        <v>700</v>
      </c>
      <c r="O40" s="182" t="s">
        <v>568</v>
      </c>
      <c r="P40" s="193" t="s">
        <v>879</v>
      </c>
      <c r="Q40" s="314"/>
      <c r="R40" s="314"/>
      <c r="S40" s="314"/>
      <c r="T40" s="314"/>
      <c r="U40" s="314"/>
      <c r="V40" s="308"/>
      <c r="W40" s="309"/>
      <c r="X40" s="310"/>
    </row>
    <row r="41" spans="2:24" ht="15.95" customHeight="1" x14ac:dyDescent="0.15">
      <c r="B41" s="390"/>
      <c r="C41" s="654">
        <v>14</v>
      </c>
      <c r="D41" s="655"/>
      <c r="E41" s="193">
        <v>101</v>
      </c>
      <c r="F41" s="229">
        <v>126.06</v>
      </c>
      <c r="G41" s="182" t="s">
        <v>590</v>
      </c>
      <c r="H41" s="182" t="s">
        <v>591</v>
      </c>
      <c r="I41" s="182" t="s">
        <v>588</v>
      </c>
      <c r="J41" s="314" t="s">
        <v>700</v>
      </c>
      <c r="K41" s="314"/>
      <c r="L41" s="675">
        <v>1</v>
      </c>
      <c r="M41" s="675"/>
      <c r="N41" s="182" t="s">
        <v>700</v>
      </c>
      <c r="O41" s="182" t="s">
        <v>568</v>
      </c>
      <c r="P41" s="193" t="s">
        <v>879</v>
      </c>
      <c r="Q41" s="314"/>
      <c r="R41" s="314"/>
      <c r="S41" s="314"/>
      <c r="T41" s="314"/>
      <c r="U41" s="314"/>
      <c r="V41" s="308"/>
      <c r="W41" s="309"/>
      <c r="X41" s="310"/>
    </row>
    <row r="42" spans="2:24" ht="15.95" customHeight="1" x14ac:dyDescent="0.15">
      <c r="B42" s="24"/>
      <c r="C42" s="1" t="s">
        <v>289</v>
      </c>
      <c r="D42" s="5"/>
      <c r="F42" s="5"/>
      <c r="G42" s="22"/>
      <c r="H42" s="22"/>
      <c r="I42" s="22"/>
      <c r="J42" s="22"/>
      <c r="K42" s="22"/>
      <c r="L42" s="22"/>
      <c r="M42" s="22"/>
      <c r="N42" s="22"/>
      <c r="O42" s="22"/>
      <c r="P42" s="5"/>
      <c r="Q42" s="22"/>
      <c r="R42" s="22"/>
      <c r="S42" s="22"/>
      <c r="T42" s="22"/>
      <c r="U42" s="22"/>
      <c r="V42" s="5"/>
      <c r="W42" s="5"/>
      <c r="X42" s="5"/>
    </row>
    <row r="43" spans="2:24" ht="15.95" customHeight="1" x14ac:dyDescent="0.15">
      <c r="B43" s="24"/>
      <c r="C43" s="28" t="s">
        <v>290</v>
      </c>
      <c r="D43" s="5"/>
      <c r="F43" s="5"/>
      <c r="G43" s="22"/>
      <c r="H43" s="22"/>
      <c r="I43" s="22"/>
      <c r="J43" s="22"/>
      <c r="K43" s="22"/>
      <c r="L43" s="22"/>
      <c r="M43" s="22"/>
      <c r="N43" s="22"/>
      <c r="O43" s="22"/>
      <c r="P43" s="5"/>
      <c r="Q43" s="22"/>
      <c r="R43" s="22"/>
      <c r="S43" s="22"/>
      <c r="T43" s="22"/>
      <c r="U43" s="22"/>
      <c r="V43" s="5"/>
      <c r="W43" s="5"/>
      <c r="X43" s="5"/>
    </row>
    <row r="44" spans="2:24" ht="15.95" customHeight="1" x14ac:dyDescent="0.15">
      <c r="C44" s="215" t="s">
        <v>291</v>
      </c>
    </row>
    <row r="45" spans="2:24" ht="15.95" customHeight="1" x14ac:dyDescent="0.15">
      <c r="C45" s="215" t="s">
        <v>292</v>
      </c>
    </row>
    <row r="46" spans="2:24" ht="15.95" customHeight="1" x14ac:dyDescent="0.15">
      <c r="C46" s="3" t="s">
        <v>207</v>
      </c>
    </row>
  </sheetData>
  <mergeCells count="19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 ref="C37:D37"/>
    <mergeCell ref="J37:K37"/>
    <mergeCell ref="L37:M37"/>
    <mergeCell ref="Q37:U37"/>
    <mergeCell ref="V37:X37"/>
    <mergeCell ref="C38:D38"/>
    <mergeCell ref="J38:K38"/>
    <mergeCell ref="L38:M38"/>
    <mergeCell ref="Q38:U38"/>
    <mergeCell ref="V38:X38"/>
    <mergeCell ref="C35:D35"/>
    <mergeCell ref="J35:K35"/>
    <mergeCell ref="L35:M35"/>
    <mergeCell ref="Q35:U35"/>
    <mergeCell ref="V35:X35"/>
    <mergeCell ref="C36:D36"/>
    <mergeCell ref="J36:K36"/>
    <mergeCell ref="L36:M36"/>
    <mergeCell ref="Q36:U36"/>
    <mergeCell ref="V36:X36"/>
    <mergeCell ref="C33:D33"/>
    <mergeCell ref="J33:K33"/>
    <mergeCell ref="L33:M33"/>
    <mergeCell ref="Q33:U33"/>
    <mergeCell ref="V33:X33"/>
    <mergeCell ref="C34:D34"/>
    <mergeCell ref="J34:K34"/>
    <mergeCell ref="L34:M34"/>
    <mergeCell ref="Q34:U34"/>
    <mergeCell ref="V34:X34"/>
    <mergeCell ref="C31:D31"/>
    <mergeCell ref="J31:K31"/>
    <mergeCell ref="L31:M31"/>
    <mergeCell ref="Q31:U31"/>
    <mergeCell ref="V31:X31"/>
    <mergeCell ref="C32:D32"/>
    <mergeCell ref="J32:K32"/>
    <mergeCell ref="L32:M32"/>
    <mergeCell ref="Q32:U32"/>
    <mergeCell ref="V32:X32"/>
    <mergeCell ref="C29:D29"/>
    <mergeCell ref="J29:K29"/>
    <mergeCell ref="L29:M29"/>
    <mergeCell ref="Q29:U29"/>
    <mergeCell ref="V29:X29"/>
    <mergeCell ref="C30:D30"/>
    <mergeCell ref="J30:K30"/>
    <mergeCell ref="L30:M30"/>
    <mergeCell ref="Q30:U30"/>
    <mergeCell ref="V30:X30"/>
    <mergeCell ref="C27:D27"/>
    <mergeCell ref="J27:K27"/>
    <mergeCell ref="L27:M27"/>
    <mergeCell ref="Q27:U27"/>
    <mergeCell ref="V27:X27"/>
    <mergeCell ref="C28:D28"/>
    <mergeCell ref="J28:K28"/>
    <mergeCell ref="L28:M28"/>
    <mergeCell ref="Q28:U28"/>
    <mergeCell ref="V28:X28"/>
    <mergeCell ref="C25:D25"/>
    <mergeCell ref="J25:K25"/>
    <mergeCell ref="L25:M25"/>
    <mergeCell ref="Q25:U25"/>
    <mergeCell ref="V25:X25"/>
    <mergeCell ref="C26:D26"/>
    <mergeCell ref="J26:K26"/>
    <mergeCell ref="L26:M26"/>
    <mergeCell ref="Q26:U26"/>
    <mergeCell ref="V26:X26"/>
    <mergeCell ref="C23:D23"/>
    <mergeCell ref="J23:K23"/>
    <mergeCell ref="L23:M23"/>
    <mergeCell ref="Q23:U23"/>
    <mergeCell ref="V23:X23"/>
    <mergeCell ref="C24:D24"/>
    <mergeCell ref="J24:K24"/>
    <mergeCell ref="L24:M24"/>
    <mergeCell ref="Q24:U24"/>
    <mergeCell ref="V24:X24"/>
    <mergeCell ref="C21:D21"/>
    <mergeCell ref="J21:K21"/>
    <mergeCell ref="L21:M21"/>
    <mergeCell ref="Q21:U21"/>
    <mergeCell ref="V21:X21"/>
    <mergeCell ref="C22:D22"/>
    <mergeCell ref="J22:K22"/>
    <mergeCell ref="L22:M22"/>
    <mergeCell ref="Q22:U22"/>
    <mergeCell ref="V22:X22"/>
    <mergeCell ref="L18:M18"/>
    <mergeCell ref="Q18:U18"/>
    <mergeCell ref="V18:X18"/>
    <mergeCell ref="C19:D19"/>
    <mergeCell ref="J19:K19"/>
    <mergeCell ref="L19:M19"/>
    <mergeCell ref="Q19:U19"/>
    <mergeCell ref="V19:X19"/>
    <mergeCell ref="C20:D20"/>
    <mergeCell ref="J20:K20"/>
    <mergeCell ref="L20:M20"/>
    <mergeCell ref="Q20:U20"/>
    <mergeCell ref="V20:X20"/>
    <mergeCell ref="V15:X15"/>
    <mergeCell ref="C16:D16"/>
    <mergeCell ref="J16:K16"/>
    <mergeCell ref="L16:M16"/>
    <mergeCell ref="Q16:U16"/>
    <mergeCell ref="V16:X16"/>
    <mergeCell ref="C17:D17"/>
    <mergeCell ref="J17:K17"/>
    <mergeCell ref="L17:M17"/>
    <mergeCell ref="Q17:U17"/>
    <mergeCell ref="V17:X17"/>
    <mergeCell ref="V12:X12"/>
    <mergeCell ref="C13:D13"/>
    <mergeCell ref="J13:K13"/>
    <mergeCell ref="L13:M13"/>
    <mergeCell ref="Q13:U13"/>
    <mergeCell ref="V13:X13"/>
    <mergeCell ref="C14:D14"/>
    <mergeCell ref="J14:K14"/>
    <mergeCell ref="L14:M14"/>
    <mergeCell ref="Q14:U14"/>
    <mergeCell ref="V14:X14"/>
    <mergeCell ref="V9:X9"/>
    <mergeCell ref="C10:D10"/>
    <mergeCell ref="J10:K10"/>
    <mergeCell ref="L10:M10"/>
    <mergeCell ref="Q10:U10"/>
    <mergeCell ref="V10:X10"/>
    <mergeCell ref="C11:D11"/>
    <mergeCell ref="J11:K11"/>
    <mergeCell ref="L11:M11"/>
    <mergeCell ref="Q11:U11"/>
    <mergeCell ref="V11:X11"/>
    <mergeCell ref="V8:X8"/>
    <mergeCell ref="J5:M5"/>
    <mergeCell ref="N5:O5"/>
    <mergeCell ref="P5:U5"/>
    <mergeCell ref="V5:X6"/>
    <mergeCell ref="G6:H7"/>
    <mergeCell ref="I6:I7"/>
    <mergeCell ref="J6:K7"/>
    <mergeCell ref="L6:M7"/>
    <mergeCell ref="N6:O6"/>
    <mergeCell ref="P6:P7"/>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B2:V2"/>
    <mergeCell ref="B3:E3"/>
    <mergeCell ref="F3:I3"/>
    <mergeCell ref="K3:L3"/>
    <mergeCell ref="M3:N4"/>
    <mergeCell ref="O3:R3"/>
    <mergeCell ref="S3:V4"/>
    <mergeCell ref="W3:X4"/>
    <mergeCell ref="B4:E4"/>
    <mergeCell ref="F4:I4"/>
    <mergeCell ref="K4:L4"/>
    <mergeCell ref="O4:R4"/>
  </mergeCells>
  <phoneticPr fontId="12"/>
  <dataValidations count="4">
    <dataValidation allowBlank="1" showInputMessage="1" showErrorMessage="1" prompt="覆工スパン毎に連番を記入。_x000a_数値で入力する。" sqref="E8:E41" xr:uid="{00000000-0002-0000-1400-000000000000}"/>
    <dataValidation type="list" errorStyle="warning" allowBlank="1" showInputMessage="1" showErrorMessage="1" error="選択出来ません" sqref="H8:H41" xr:uid="{00000000-0002-0000-1400-000001000000}">
      <formula1>INDIRECT(G8)</formula1>
    </dataValidation>
    <dataValidation type="list" showInputMessage="1" showErrorMessage="1" sqref="G42:H43" xr:uid="{00000000-0002-0000-1400-000002000000}">
      <formula1>部位本体</formula1>
    </dataValidation>
    <dataValidation type="list" allowBlank="1" showInputMessage="1" showErrorMessage="1" sqref="E42:E43" xr:uid="{00000000-0002-0000-1400-000003000000}">
      <formula1>個数</formula1>
    </dataValidation>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400-000004000000}">
          <x14:formula1>
            <xm:f>'(参考)リスト'!$E$52:$E$58</xm:f>
          </x14:formula1>
          <xm:sqref>J8:K41</xm:sqref>
        </x14:dataValidation>
        <x14:dataValidation type="list" allowBlank="1" showInputMessage="1" showErrorMessage="1" xr:uid="{00000000-0002-0000-1400-000005000000}">
          <x14:formula1>
            <xm:f>'(参考)リスト'!$G$52:$G$54</xm:f>
          </x14:formula1>
          <xm:sqref>P8:P41</xm:sqref>
        </x14:dataValidation>
        <x14:dataValidation type="list" showInputMessage="1" showErrorMessage="1" xr:uid="{00000000-0002-0000-1400-000006000000}">
          <x14:formula1>
            <xm:f>'(参考)リスト'!$B$52:$B$55</xm:f>
          </x14:formula1>
          <xm:sqref>G8:G41</xm:sqref>
        </x14:dataValidation>
        <x14:dataValidation type="list" allowBlank="1" showInputMessage="1" showErrorMessage="1" xr:uid="{00000000-0002-0000-1400-000007000000}">
          <x14:formula1>
            <xm:f>'(参考)リスト'!$F$52:$F$53</xm:f>
          </x14:formula1>
          <xm:sqref>N8:O41</xm:sqref>
        </x14:dataValidation>
        <x14:dataValidation type="list" allowBlank="1" showInputMessage="1" showErrorMessage="1" xr:uid="{00000000-0002-0000-1400-000008000000}">
          <x14:formula1>
            <xm:f>'(参考)リスト'!$D$52:$D$54</xm:f>
          </x14:formula1>
          <xm:sqref>I8:I41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X46"/>
  <sheetViews>
    <sheetView showGridLines="0" view="pageBreakPreview" topLeftCell="A6" zoomScaleNormal="70" zoomScaleSheetLayoutView="100" workbookViewId="0"/>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15"/>
      <c r="X1" s="215"/>
    </row>
    <row r="2" spans="2:24" ht="24.75" customHeight="1" x14ac:dyDescent="0.15">
      <c r="B2" s="542" t="s">
        <v>278</v>
      </c>
      <c r="C2" s="542"/>
      <c r="D2" s="542"/>
      <c r="E2" s="542"/>
      <c r="F2" s="542"/>
      <c r="G2" s="542"/>
      <c r="H2" s="542"/>
      <c r="I2" s="542"/>
      <c r="J2" s="659"/>
      <c r="K2" s="659"/>
      <c r="L2" s="659"/>
      <c r="M2" s="659"/>
      <c r="N2" s="659"/>
      <c r="O2" s="659"/>
      <c r="P2" s="659"/>
      <c r="Q2" s="659"/>
      <c r="R2" s="659"/>
      <c r="S2" s="659"/>
      <c r="T2" s="659"/>
      <c r="U2" s="659"/>
      <c r="V2" s="659"/>
    </row>
    <row r="3" spans="2:24" ht="20.100000000000001" customHeight="1" x14ac:dyDescent="0.15">
      <c r="B3" s="382" t="s">
        <v>60</v>
      </c>
      <c r="C3" s="392"/>
      <c r="D3" s="392"/>
      <c r="E3" s="393"/>
      <c r="F3" s="660" t="s">
        <v>692</v>
      </c>
      <c r="G3" s="661"/>
      <c r="H3" s="661"/>
      <c r="I3" s="662"/>
      <c r="J3" s="201" t="s">
        <v>61</v>
      </c>
      <c r="K3" s="331" t="s">
        <v>694</v>
      </c>
      <c r="L3" s="331"/>
      <c r="M3" s="318" t="s">
        <v>279</v>
      </c>
      <c r="N3" s="320"/>
      <c r="O3" s="371" t="s">
        <v>696</v>
      </c>
      <c r="P3" s="568"/>
      <c r="Q3" s="568"/>
      <c r="R3" s="663"/>
      <c r="S3" s="609" t="s">
        <v>248</v>
      </c>
      <c r="T3" s="621"/>
      <c r="U3" s="621"/>
      <c r="V3" s="585"/>
      <c r="W3" s="625">
        <v>45917</v>
      </c>
      <c r="X3" s="626"/>
    </row>
    <row r="4" spans="2:24" ht="20.100000000000001" customHeight="1" x14ac:dyDescent="0.15">
      <c r="B4" s="332" t="s">
        <v>165</v>
      </c>
      <c r="C4" s="333"/>
      <c r="D4" s="333"/>
      <c r="E4" s="334"/>
      <c r="F4" s="664" t="s">
        <v>693</v>
      </c>
      <c r="G4" s="665"/>
      <c r="H4" s="665"/>
      <c r="I4" s="666"/>
      <c r="J4" s="198" t="s">
        <v>166</v>
      </c>
      <c r="K4" s="331" t="s">
        <v>695</v>
      </c>
      <c r="L4" s="331"/>
      <c r="M4" s="321"/>
      <c r="N4" s="323"/>
      <c r="O4" s="632" t="s">
        <v>875</v>
      </c>
      <c r="P4" s="569"/>
      <c r="Q4" s="569"/>
      <c r="R4" s="667"/>
      <c r="S4" s="622"/>
      <c r="T4" s="623"/>
      <c r="U4" s="623"/>
      <c r="V4" s="624"/>
      <c r="W4" s="627"/>
      <c r="X4" s="628"/>
    </row>
    <row r="5" spans="2:24" ht="30" customHeight="1" x14ac:dyDescent="0.15">
      <c r="B5" s="339" t="s">
        <v>249</v>
      </c>
      <c r="C5" s="633" t="s">
        <v>250</v>
      </c>
      <c r="D5" s="634"/>
      <c r="E5" s="635" t="s">
        <v>280</v>
      </c>
      <c r="F5" s="635" t="s">
        <v>252</v>
      </c>
      <c r="G5" s="633" t="s">
        <v>281</v>
      </c>
      <c r="H5" s="671"/>
      <c r="I5" s="672"/>
      <c r="J5" s="382" t="s">
        <v>282</v>
      </c>
      <c r="K5" s="392"/>
      <c r="L5" s="392"/>
      <c r="M5" s="392"/>
      <c r="N5" s="578" t="s">
        <v>249</v>
      </c>
      <c r="O5" s="642"/>
      <c r="P5" s="637" t="s">
        <v>283</v>
      </c>
      <c r="Q5" s="645"/>
      <c r="R5" s="645"/>
      <c r="S5" s="645"/>
      <c r="T5" s="645"/>
      <c r="U5" s="638"/>
      <c r="V5" s="637" t="s">
        <v>258</v>
      </c>
      <c r="W5" s="645"/>
      <c r="X5" s="638"/>
    </row>
    <row r="6" spans="2:24" ht="16.5" customHeight="1" x14ac:dyDescent="0.15">
      <c r="B6" s="339"/>
      <c r="C6" s="668"/>
      <c r="D6" s="634"/>
      <c r="E6" s="669"/>
      <c r="F6" s="669"/>
      <c r="G6" s="637" t="s">
        <v>284</v>
      </c>
      <c r="H6" s="638"/>
      <c r="I6" s="607" t="s">
        <v>260</v>
      </c>
      <c r="J6" s="650" t="s">
        <v>285</v>
      </c>
      <c r="K6" s="650"/>
      <c r="L6" s="652" t="s">
        <v>286</v>
      </c>
      <c r="M6" s="652"/>
      <c r="N6" s="607" t="s">
        <v>287</v>
      </c>
      <c r="O6" s="649"/>
      <c r="P6" s="657" t="s">
        <v>269</v>
      </c>
      <c r="Q6" s="607" t="s">
        <v>288</v>
      </c>
      <c r="R6" s="607"/>
      <c r="S6" s="607"/>
      <c r="T6" s="607"/>
      <c r="U6" s="607"/>
      <c r="V6" s="633"/>
      <c r="W6" s="671"/>
      <c r="X6" s="672"/>
    </row>
    <row r="7" spans="2:24" ht="16.5" customHeight="1" x14ac:dyDescent="0.15">
      <c r="B7" s="339"/>
      <c r="C7" s="627"/>
      <c r="D7" s="628"/>
      <c r="E7" s="670"/>
      <c r="F7" s="670"/>
      <c r="G7" s="639"/>
      <c r="H7" s="640"/>
      <c r="I7" s="649"/>
      <c r="J7" s="651"/>
      <c r="K7" s="651"/>
      <c r="L7" s="651"/>
      <c r="M7" s="651"/>
      <c r="N7" s="166" t="s">
        <v>271</v>
      </c>
      <c r="O7" s="166" t="s">
        <v>272</v>
      </c>
      <c r="P7" s="676"/>
      <c r="Q7" s="649"/>
      <c r="R7" s="649"/>
      <c r="S7" s="649"/>
      <c r="T7" s="649"/>
      <c r="U7" s="649"/>
      <c r="V7" s="200"/>
      <c r="W7" s="202"/>
      <c r="X7" s="203"/>
    </row>
    <row r="8" spans="2:24" ht="15.95" customHeight="1" x14ac:dyDescent="0.15">
      <c r="B8" s="339"/>
      <c r="C8" s="654">
        <v>14</v>
      </c>
      <c r="D8" s="655"/>
      <c r="E8" s="193">
        <v>102</v>
      </c>
      <c r="F8" s="229">
        <v>125.56</v>
      </c>
      <c r="G8" s="182" t="s">
        <v>590</v>
      </c>
      <c r="H8" s="182" t="s">
        <v>591</v>
      </c>
      <c r="I8" s="182" t="s">
        <v>588</v>
      </c>
      <c r="J8" s="314" t="s">
        <v>700</v>
      </c>
      <c r="K8" s="314"/>
      <c r="L8" s="673">
        <v>1</v>
      </c>
      <c r="M8" s="674"/>
      <c r="N8" s="182" t="s">
        <v>700</v>
      </c>
      <c r="O8" s="182" t="s">
        <v>568</v>
      </c>
      <c r="P8" s="193" t="s">
        <v>879</v>
      </c>
      <c r="Q8" s="314"/>
      <c r="R8" s="314"/>
      <c r="S8" s="314"/>
      <c r="T8" s="314"/>
      <c r="U8" s="314"/>
      <c r="V8" s="308"/>
      <c r="W8" s="309"/>
      <c r="X8" s="310"/>
    </row>
    <row r="9" spans="2:24" ht="15.95" customHeight="1" x14ac:dyDescent="0.15">
      <c r="B9" s="339"/>
      <c r="C9" s="654">
        <v>15</v>
      </c>
      <c r="D9" s="655"/>
      <c r="E9" s="193">
        <v>101</v>
      </c>
      <c r="F9" s="229">
        <v>137.69</v>
      </c>
      <c r="G9" s="182" t="s">
        <v>590</v>
      </c>
      <c r="H9" s="182" t="s">
        <v>591</v>
      </c>
      <c r="I9" s="182" t="s">
        <v>588</v>
      </c>
      <c r="J9" s="314" t="s">
        <v>700</v>
      </c>
      <c r="K9" s="314"/>
      <c r="L9" s="673">
        <v>1</v>
      </c>
      <c r="M9" s="674"/>
      <c r="N9" s="182" t="s">
        <v>700</v>
      </c>
      <c r="O9" s="182" t="s">
        <v>568</v>
      </c>
      <c r="P9" s="193" t="s">
        <v>879</v>
      </c>
      <c r="Q9" s="314"/>
      <c r="R9" s="314"/>
      <c r="S9" s="314"/>
      <c r="T9" s="314"/>
      <c r="U9" s="314"/>
      <c r="V9" s="311"/>
      <c r="W9" s="658"/>
      <c r="X9" s="312"/>
    </row>
    <row r="10" spans="2:24" ht="15.95" customHeight="1" x14ac:dyDescent="0.15">
      <c r="B10" s="339"/>
      <c r="C10" s="654">
        <v>15</v>
      </c>
      <c r="D10" s="655"/>
      <c r="E10" s="193">
        <v>102</v>
      </c>
      <c r="F10" s="229">
        <v>142.66</v>
      </c>
      <c r="G10" s="182" t="s">
        <v>590</v>
      </c>
      <c r="H10" s="182" t="s">
        <v>591</v>
      </c>
      <c r="I10" s="182" t="s">
        <v>588</v>
      </c>
      <c r="J10" s="314" t="s">
        <v>700</v>
      </c>
      <c r="K10" s="314"/>
      <c r="L10" s="673">
        <v>1</v>
      </c>
      <c r="M10" s="674"/>
      <c r="N10" s="182" t="s">
        <v>700</v>
      </c>
      <c r="O10" s="182" t="s">
        <v>568</v>
      </c>
      <c r="P10" s="193" t="s">
        <v>879</v>
      </c>
      <c r="Q10" s="314"/>
      <c r="R10" s="314"/>
      <c r="S10" s="314"/>
      <c r="T10" s="314"/>
      <c r="U10" s="314"/>
      <c r="V10" s="308"/>
      <c r="W10" s="309"/>
      <c r="X10" s="310"/>
    </row>
    <row r="11" spans="2:24" ht="15.95" customHeight="1" x14ac:dyDescent="0.15">
      <c r="B11" s="339"/>
      <c r="C11" s="654">
        <v>15</v>
      </c>
      <c r="D11" s="655"/>
      <c r="E11" s="193">
        <v>103</v>
      </c>
      <c r="F11" s="229">
        <v>137.13999999999999</v>
      </c>
      <c r="G11" s="182" t="s">
        <v>590</v>
      </c>
      <c r="H11" s="182" t="s">
        <v>591</v>
      </c>
      <c r="I11" s="182" t="s">
        <v>588</v>
      </c>
      <c r="J11" s="314" t="s">
        <v>700</v>
      </c>
      <c r="K11" s="314"/>
      <c r="L11" s="673">
        <v>1</v>
      </c>
      <c r="M11" s="674"/>
      <c r="N11" s="182" t="s">
        <v>700</v>
      </c>
      <c r="O11" s="182" t="s">
        <v>568</v>
      </c>
      <c r="P11" s="193" t="s">
        <v>879</v>
      </c>
      <c r="Q11" s="314"/>
      <c r="R11" s="314"/>
      <c r="S11" s="314"/>
      <c r="T11" s="314"/>
      <c r="U11" s="314"/>
      <c r="V11" s="308"/>
      <c r="W11" s="309"/>
      <c r="X11" s="310"/>
    </row>
    <row r="12" spans="2:24" ht="15.95" customHeight="1" x14ac:dyDescent="0.15">
      <c r="B12" s="339"/>
      <c r="C12" s="654">
        <v>15</v>
      </c>
      <c r="D12" s="655"/>
      <c r="E12" s="193">
        <v>104</v>
      </c>
      <c r="F12" s="229">
        <v>137.63999999999999</v>
      </c>
      <c r="G12" s="182" t="s">
        <v>587</v>
      </c>
      <c r="H12" s="182" t="s">
        <v>504</v>
      </c>
      <c r="I12" s="182" t="s">
        <v>794</v>
      </c>
      <c r="J12" s="314" t="s">
        <v>534</v>
      </c>
      <c r="K12" s="314"/>
      <c r="L12" s="673">
        <v>1</v>
      </c>
      <c r="M12" s="674"/>
      <c r="N12" s="182" t="s">
        <v>700</v>
      </c>
      <c r="O12" s="182" t="s">
        <v>600</v>
      </c>
      <c r="P12" s="193" t="s">
        <v>876</v>
      </c>
      <c r="Q12" s="314"/>
      <c r="R12" s="314"/>
      <c r="S12" s="314"/>
      <c r="T12" s="314"/>
      <c r="U12" s="314"/>
      <c r="V12" s="308"/>
      <c r="W12" s="309"/>
      <c r="X12" s="310"/>
    </row>
    <row r="13" spans="2:24" ht="15.95" customHeight="1" x14ac:dyDescent="0.15">
      <c r="B13" s="339"/>
      <c r="C13" s="654">
        <v>15</v>
      </c>
      <c r="D13" s="655"/>
      <c r="E13" s="193">
        <v>105</v>
      </c>
      <c r="F13" s="229">
        <v>137.63999999999999</v>
      </c>
      <c r="G13" s="182" t="s">
        <v>587</v>
      </c>
      <c r="H13" s="182" t="s">
        <v>504</v>
      </c>
      <c r="I13" s="182" t="s">
        <v>794</v>
      </c>
      <c r="J13" s="314" t="s">
        <v>534</v>
      </c>
      <c r="K13" s="314"/>
      <c r="L13" s="675">
        <v>1</v>
      </c>
      <c r="M13" s="675"/>
      <c r="N13" s="182" t="s">
        <v>700</v>
      </c>
      <c r="O13" s="182" t="s">
        <v>600</v>
      </c>
      <c r="P13" s="193" t="s">
        <v>876</v>
      </c>
      <c r="Q13" s="314"/>
      <c r="R13" s="314"/>
      <c r="S13" s="314"/>
      <c r="T13" s="314"/>
      <c r="U13" s="314"/>
      <c r="V13" s="308"/>
      <c r="W13" s="309"/>
      <c r="X13" s="310"/>
    </row>
    <row r="14" spans="2:24" ht="15.95" customHeight="1" x14ac:dyDescent="0.15">
      <c r="B14" s="339"/>
      <c r="C14" s="654">
        <v>16</v>
      </c>
      <c r="D14" s="655"/>
      <c r="E14" s="193">
        <v>101</v>
      </c>
      <c r="F14" s="229">
        <v>148.38</v>
      </c>
      <c r="G14" s="182" t="s">
        <v>590</v>
      </c>
      <c r="H14" s="182" t="s">
        <v>591</v>
      </c>
      <c r="I14" s="182" t="s">
        <v>588</v>
      </c>
      <c r="J14" s="314" t="s">
        <v>700</v>
      </c>
      <c r="K14" s="314"/>
      <c r="L14" s="675">
        <v>1</v>
      </c>
      <c r="M14" s="675"/>
      <c r="N14" s="182" t="s">
        <v>700</v>
      </c>
      <c r="O14" s="182" t="s">
        <v>568</v>
      </c>
      <c r="P14" s="193" t="s">
        <v>879</v>
      </c>
      <c r="Q14" s="314"/>
      <c r="R14" s="314"/>
      <c r="S14" s="314"/>
      <c r="T14" s="314"/>
      <c r="U14" s="314"/>
      <c r="V14" s="308"/>
      <c r="W14" s="309"/>
      <c r="X14" s="310"/>
    </row>
    <row r="15" spans="2:24" ht="15.95" customHeight="1" x14ac:dyDescent="0.15">
      <c r="B15" s="339"/>
      <c r="C15" s="654">
        <v>16</v>
      </c>
      <c r="D15" s="655"/>
      <c r="E15" s="193">
        <v>102</v>
      </c>
      <c r="F15" s="229">
        <v>147.83000000000001</v>
      </c>
      <c r="G15" s="182" t="s">
        <v>590</v>
      </c>
      <c r="H15" s="182" t="s">
        <v>591</v>
      </c>
      <c r="I15" s="182" t="s">
        <v>588</v>
      </c>
      <c r="J15" s="314" t="s">
        <v>700</v>
      </c>
      <c r="K15" s="314"/>
      <c r="L15" s="675">
        <v>1</v>
      </c>
      <c r="M15" s="675"/>
      <c r="N15" s="182" t="s">
        <v>700</v>
      </c>
      <c r="O15" s="182" t="s">
        <v>568</v>
      </c>
      <c r="P15" s="193" t="s">
        <v>879</v>
      </c>
      <c r="Q15" s="314"/>
      <c r="R15" s="314"/>
      <c r="S15" s="314"/>
      <c r="T15" s="314"/>
      <c r="U15" s="314"/>
      <c r="V15" s="308"/>
      <c r="W15" s="309"/>
      <c r="X15" s="310"/>
    </row>
    <row r="16" spans="2:24" ht="15.95" customHeight="1" x14ac:dyDescent="0.15">
      <c r="B16" s="339"/>
      <c r="C16" s="654">
        <v>17</v>
      </c>
      <c r="D16" s="655"/>
      <c r="E16" s="193">
        <v>101</v>
      </c>
      <c r="F16" s="229">
        <v>160.01</v>
      </c>
      <c r="G16" s="182" t="s">
        <v>590</v>
      </c>
      <c r="H16" s="182" t="s">
        <v>591</v>
      </c>
      <c r="I16" s="182" t="s">
        <v>588</v>
      </c>
      <c r="J16" s="314" t="s">
        <v>700</v>
      </c>
      <c r="K16" s="314"/>
      <c r="L16" s="675">
        <v>1</v>
      </c>
      <c r="M16" s="675"/>
      <c r="N16" s="182" t="s">
        <v>700</v>
      </c>
      <c r="O16" s="182" t="s">
        <v>568</v>
      </c>
      <c r="P16" s="193" t="s">
        <v>879</v>
      </c>
      <c r="Q16" s="314"/>
      <c r="R16" s="314"/>
      <c r="S16" s="314"/>
      <c r="T16" s="314"/>
      <c r="U16" s="314"/>
      <c r="V16" s="308"/>
      <c r="W16" s="309"/>
      <c r="X16" s="310"/>
    </row>
    <row r="17" spans="2:24" ht="15.95" customHeight="1" x14ac:dyDescent="0.15">
      <c r="B17" s="339"/>
      <c r="C17" s="654">
        <v>17</v>
      </c>
      <c r="D17" s="655"/>
      <c r="E17" s="193">
        <v>102</v>
      </c>
      <c r="F17" s="229">
        <v>159.41</v>
      </c>
      <c r="G17" s="182" t="s">
        <v>590</v>
      </c>
      <c r="H17" s="182" t="s">
        <v>591</v>
      </c>
      <c r="I17" s="182" t="s">
        <v>588</v>
      </c>
      <c r="J17" s="314" t="s">
        <v>700</v>
      </c>
      <c r="K17" s="314"/>
      <c r="L17" s="675">
        <v>1</v>
      </c>
      <c r="M17" s="675"/>
      <c r="N17" s="182" t="s">
        <v>700</v>
      </c>
      <c r="O17" s="182" t="s">
        <v>568</v>
      </c>
      <c r="P17" s="193" t="s">
        <v>879</v>
      </c>
      <c r="Q17" s="314"/>
      <c r="R17" s="314"/>
      <c r="S17" s="314"/>
      <c r="T17" s="314"/>
      <c r="U17" s="314"/>
      <c r="V17" s="308"/>
      <c r="W17" s="309"/>
      <c r="X17" s="310"/>
    </row>
    <row r="18" spans="2:24" ht="15.95" customHeight="1" x14ac:dyDescent="0.15">
      <c r="B18" s="339"/>
      <c r="C18" s="654">
        <v>18</v>
      </c>
      <c r="D18" s="655"/>
      <c r="E18" s="193">
        <v>101</v>
      </c>
      <c r="F18" s="229">
        <v>165.5</v>
      </c>
      <c r="G18" s="182" t="s">
        <v>590</v>
      </c>
      <c r="H18" s="182" t="s">
        <v>591</v>
      </c>
      <c r="I18" s="182" t="s">
        <v>588</v>
      </c>
      <c r="J18" s="314" t="s">
        <v>700</v>
      </c>
      <c r="K18" s="314"/>
      <c r="L18" s="675">
        <v>1</v>
      </c>
      <c r="M18" s="675"/>
      <c r="N18" s="182" t="s">
        <v>700</v>
      </c>
      <c r="O18" s="182" t="s">
        <v>568</v>
      </c>
      <c r="P18" s="193" t="s">
        <v>879</v>
      </c>
      <c r="Q18" s="314"/>
      <c r="R18" s="314"/>
      <c r="S18" s="314"/>
      <c r="T18" s="314"/>
      <c r="U18" s="314"/>
      <c r="V18" s="308"/>
      <c r="W18" s="309"/>
      <c r="X18" s="310"/>
    </row>
    <row r="19" spans="2:24" ht="15.95" customHeight="1" x14ac:dyDescent="0.15">
      <c r="B19" s="339"/>
      <c r="C19" s="654">
        <v>18</v>
      </c>
      <c r="D19" s="655"/>
      <c r="E19" s="193">
        <v>102</v>
      </c>
      <c r="F19" s="229">
        <v>172.14</v>
      </c>
      <c r="G19" s="182" t="s">
        <v>587</v>
      </c>
      <c r="H19" s="182" t="s">
        <v>504</v>
      </c>
      <c r="I19" s="182" t="s">
        <v>794</v>
      </c>
      <c r="J19" s="314" t="s">
        <v>534</v>
      </c>
      <c r="K19" s="314"/>
      <c r="L19" s="675">
        <v>1</v>
      </c>
      <c r="M19" s="675"/>
      <c r="N19" s="182" t="s">
        <v>700</v>
      </c>
      <c r="O19" s="182" t="s">
        <v>600</v>
      </c>
      <c r="P19" s="193" t="s">
        <v>876</v>
      </c>
      <c r="Q19" s="314"/>
      <c r="R19" s="314"/>
      <c r="S19" s="314"/>
      <c r="T19" s="314"/>
      <c r="U19" s="314"/>
      <c r="V19" s="308"/>
      <c r="W19" s="309"/>
      <c r="X19" s="310"/>
    </row>
    <row r="20" spans="2:24" ht="15.95" customHeight="1" x14ac:dyDescent="0.15">
      <c r="B20" s="339"/>
      <c r="C20" s="654">
        <v>18</v>
      </c>
      <c r="D20" s="655"/>
      <c r="E20" s="193">
        <v>103</v>
      </c>
      <c r="F20" s="229">
        <v>172.14</v>
      </c>
      <c r="G20" s="182" t="s">
        <v>587</v>
      </c>
      <c r="H20" s="182" t="s">
        <v>504</v>
      </c>
      <c r="I20" s="182" t="s">
        <v>794</v>
      </c>
      <c r="J20" s="314" t="s">
        <v>534</v>
      </c>
      <c r="K20" s="314"/>
      <c r="L20" s="675">
        <v>1</v>
      </c>
      <c r="M20" s="675"/>
      <c r="N20" s="182" t="s">
        <v>700</v>
      </c>
      <c r="O20" s="182" t="s">
        <v>600</v>
      </c>
      <c r="P20" s="193" t="s">
        <v>876</v>
      </c>
      <c r="Q20" s="314"/>
      <c r="R20" s="314"/>
      <c r="S20" s="314"/>
      <c r="T20" s="314"/>
      <c r="U20" s="314"/>
      <c r="V20" s="308"/>
      <c r="W20" s="309"/>
      <c r="X20" s="310"/>
    </row>
    <row r="21" spans="2:24" ht="15.95" customHeight="1" x14ac:dyDescent="0.15">
      <c r="B21" s="339"/>
      <c r="C21" s="654">
        <v>19</v>
      </c>
      <c r="D21" s="655"/>
      <c r="E21" s="193">
        <v>101</v>
      </c>
      <c r="F21" s="229">
        <v>177.35</v>
      </c>
      <c r="G21" s="182" t="s">
        <v>590</v>
      </c>
      <c r="H21" s="182" t="s">
        <v>591</v>
      </c>
      <c r="I21" s="182" t="s">
        <v>588</v>
      </c>
      <c r="J21" s="314" t="s">
        <v>700</v>
      </c>
      <c r="K21" s="314"/>
      <c r="L21" s="675">
        <v>1</v>
      </c>
      <c r="M21" s="675"/>
      <c r="N21" s="182" t="s">
        <v>700</v>
      </c>
      <c r="O21" s="182" t="s">
        <v>568</v>
      </c>
      <c r="P21" s="193" t="s">
        <v>879</v>
      </c>
      <c r="Q21" s="314"/>
      <c r="R21" s="314"/>
      <c r="S21" s="314"/>
      <c r="T21" s="314"/>
      <c r="U21" s="314"/>
      <c r="V21" s="308"/>
      <c r="W21" s="309"/>
      <c r="X21" s="310"/>
    </row>
    <row r="22" spans="2:24" ht="15.95" customHeight="1" x14ac:dyDescent="0.15">
      <c r="B22" s="339"/>
      <c r="C22" s="654">
        <v>19</v>
      </c>
      <c r="D22" s="655"/>
      <c r="E22" s="193">
        <v>102</v>
      </c>
      <c r="F22" s="229">
        <v>176.79</v>
      </c>
      <c r="G22" s="182" t="s">
        <v>590</v>
      </c>
      <c r="H22" s="182" t="s">
        <v>591</v>
      </c>
      <c r="I22" s="182" t="s">
        <v>588</v>
      </c>
      <c r="J22" s="314" t="s">
        <v>700</v>
      </c>
      <c r="K22" s="314"/>
      <c r="L22" s="675">
        <v>1</v>
      </c>
      <c r="M22" s="675"/>
      <c r="N22" s="182" t="s">
        <v>700</v>
      </c>
      <c r="O22" s="182" t="s">
        <v>568</v>
      </c>
      <c r="P22" s="193" t="s">
        <v>879</v>
      </c>
      <c r="Q22" s="314"/>
      <c r="R22" s="314"/>
      <c r="S22" s="314"/>
      <c r="T22" s="314"/>
      <c r="U22" s="314"/>
      <c r="V22" s="308"/>
      <c r="W22" s="309"/>
      <c r="X22" s="310"/>
    </row>
    <row r="23" spans="2:24" ht="15.95" customHeight="1" x14ac:dyDescent="0.15">
      <c r="B23" s="339"/>
      <c r="C23" s="654">
        <v>20</v>
      </c>
      <c r="D23" s="655"/>
      <c r="E23" s="193">
        <v>101</v>
      </c>
      <c r="F23" s="229">
        <v>188.87</v>
      </c>
      <c r="G23" s="182" t="s">
        <v>590</v>
      </c>
      <c r="H23" s="182" t="s">
        <v>591</v>
      </c>
      <c r="I23" s="182" t="s">
        <v>588</v>
      </c>
      <c r="J23" s="314" t="s">
        <v>700</v>
      </c>
      <c r="K23" s="314"/>
      <c r="L23" s="675">
        <v>1</v>
      </c>
      <c r="M23" s="675"/>
      <c r="N23" s="182" t="s">
        <v>700</v>
      </c>
      <c r="O23" s="182" t="s">
        <v>568</v>
      </c>
      <c r="P23" s="193" t="s">
        <v>879</v>
      </c>
      <c r="Q23" s="314"/>
      <c r="R23" s="314"/>
      <c r="S23" s="314"/>
      <c r="T23" s="314"/>
      <c r="U23" s="314"/>
      <c r="V23" s="308"/>
      <c r="W23" s="309"/>
      <c r="X23" s="310"/>
    </row>
    <row r="24" spans="2:24" ht="15.95" customHeight="1" x14ac:dyDescent="0.15">
      <c r="B24" s="339"/>
      <c r="C24" s="654">
        <v>21</v>
      </c>
      <c r="D24" s="655"/>
      <c r="E24" s="193">
        <v>101</v>
      </c>
      <c r="F24" s="229">
        <v>198.97</v>
      </c>
      <c r="G24" s="182" t="s">
        <v>587</v>
      </c>
      <c r="H24" s="182" t="s">
        <v>188</v>
      </c>
      <c r="I24" s="182" t="s">
        <v>588</v>
      </c>
      <c r="J24" s="314" t="s">
        <v>700</v>
      </c>
      <c r="K24" s="314"/>
      <c r="L24" s="675">
        <v>1</v>
      </c>
      <c r="M24" s="675"/>
      <c r="N24" s="182" t="s">
        <v>700</v>
      </c>
      <c r="O24" s="182" t="s">
        <v>568</v>
      </c>
      <c r="P24" s="193" t="s">
        <v>879</v>
      </c>
      <c r="Q24" s="314"/>
      <c r="R24" s="314"/>
      <c r="S24" s="314"/>
      <c r="T24" s="314"/>
      <c r="U24" s="314"/>
      <c r="V24" s="308"/>
      <c r="W24" s="309"/>
      <c r="X24" s="310"/>
    </row>
    <row r="25" spans="2:24" ht="15.95" customHeight="1" x14ac:dyDescent="0.15">
      <c r="B25" s="339"/>
      <c r="C25" s="654">
        <v>21</v>
      </c>
      <c r="D25" s="655"/>
      <c r="E25" s="193">
        <v>102</v>
      </c>
      <c r="F25" s="229">
        <v>200.5</v>
      </c>
      <c r="G25" s="182" t="s">
        <v>590</v>
      </c>
      <c r="H25" s="182" t="s">
        <v>591</v>
      </c>
      <c r="I25" s="182" t="s">
        <v>588</v>
      </c>
      <c r="J25" s="314" t="s">
        <v>700</v>
      </c>
      <c r="K25" s="314"/>
      <c r="L25" s="675">
        <v>1</v>
      </c>
      <c r="M25" s="675"/>
      <c r="N25" s="182" t="s">
        <v>700</v>
      </c>
      <c r="O25" s="182" t="s">
        <v>568</v>
      </c>
      <c r="P25" s="193" t="s">
        <v>879</v>
      </c>
      <c r="Q25" s="314"/>
      <c r="R25" s="314"/>
      <c r="S25" s="314"/>
      <c r="T25" s="314"/>
      <c r="U25" s="314"/>
      <c r="V25" s="308"/>
      <c r="W25" s="309"/>
      <c r="X25" s="310"/>
    </row>
    <row r="26" spans="2:24" ht="15.95" customHeight="1" x14ac:dyDescent="0.15">
      <c r="B26" s="339"/>
      <c r="C26" s="654">
        <v>22</v>
      </c>
      <c r="D26" s="655"/>
      <c r="E26" s="193">
        <v>101</v>
      </c>
      <c r="F26" s="229">
        <v>211.51</v>
      </c>
      <c r="G26" s="182" t="s">
        <v>590</v>
      </c>
      <c r="H26" s="182" t="s">
        <v>591</v>
      </c>
      <c r="I26" s="182" t="s">
        <v>588</v>
      </c>
      <c r="J26" s="314" t="s">
        <v>700</v>
      </c>
      <c r="K26" s="314"/>
      <c r="L26" s="675">
        <v>1</v>
      </c>
      <c r="M26" s="675"/>
      <c r="N26" s="182" t="s">
        <v>700</v>
      </c>
      <c r="O26" s="182" t="s">
        <v>568</v>
      </c>
      <c r="P26" s="193" t="s">
        <v>879</v>
      </c>
      <c r="Q26" s="314"/>
      <c r="R26" s="314"/>
      <c r="S26" s="314"/>
      <c r="T26" s="314"/>
      <c r="U26" s="314"/>
      <c r="V26" s="308"/>
      <c r="W26" s="309"/>
      <c r="X26" s="310"/>
    </row>
    <row r="27" spans="2:24" ht="15.95" customHeight="1" x14ac:dyDescent="0.15">
      <c r="B27" s="339"/>
      <c r="C27" s="654">
        <v>22</v>
      </c>
      <c r="D27" s="655"/>
      <c r="E27" s="193">
        <v>102</v>
      </c>
      <c r="F27" s="229">
        <v>206.41</v>
      </c>
      <c r="G27" s="182" t="s">
        <v>587</v>
      </c>
      <c r="H27" s="182" t="s">
        <v>504</v>
      </c>
      <c r="I27" s="182" t="s">
        <v>794</v>
      </c>
      <c r="J27" s="314" t="s">
        <v>534</v>
      </c>
      <c r="K27" s="314"/>
      <c r="L27" s="675">
        <v>1</v>
      </c>
      <c r="M27" s="675"/>
      <c r="N27" s="182" t="s">
        <v>700</v>
      </c>
      <c r="O27" s="182" t="s">
        <v>600</v>
      </c>
      <c r="P27" s="193" t="s">
        <v>876</v>
      </c>
      <c r="Q27" s="314"/>
      <c r="R27" s="314"/>
      <c r="S27" s="314"/>
      <c r="T27" s="314"/>
      <c r="U27" s="314"/>
      <c r="V27" s="308"/>
      <c r="W27" s="309"/>
      <c r="X27" s="310"/>
    </row>
    <row r="28" spans="2:24" ht="15.95" customHeight="1" x14ac:dyDescent="0.15">
      <c r="B28" s="339"/>
      <c r="C28" s="654">
        <v>22</v>
      </c>
      <c r="D28" s="655"/>
      <c r="E28" s="193">
        <v>103</v>
      </c>
      <c r="F28" s="229">
        <v>206.4</v>
      </c>
      <c r="G28" s="182" t="s">
        <v>587</v>
      </c>
      <c r="H28" s="182" t="s">
        <v>504</v>
      </c>
      <c r="I28" s="182" t="s">
        <v>794</v>
      </c>
      <c r="J28" s="314" t="s">
        <v>534</v>
      </c>
      <c r="K28" s="314"/>
      <c r="L28" s="675">
        <v>1</v>
      </c>
      <c r="M28" s="675"/>
      <c r="N28" s="182" t="s">
        <v>700</v>
      </c>
      <c r="O28" s="182" t="s">
        <v>600</v>
      </c>
      <c r="P28" s="193" t="s">
        <v>876</v>
      </c>
      <c r="Q28" s="314"/>
      <c r="R28" s="314"/>
      <c r="S28" s="314"/>
      <c r="T28" s="314"/>
      <c r="U28" s="314"/>
      <c r="V28" s="308"/>
      <c r="W28" s="309"/>
      <c r="X28" s="310"/>
    </row>
    <row r="29" spans="2:24" ht="15.95" customHeight="1" x14ac:dyDescent="0.15">
      <c r="B29" s="339"/>
      <c r="C29" s="654">
        <v>24</v>
      </c>
      <c r="D29" s="655"/>
      <c r="E29" s="193">
        <v>102</v>
      </c>
      <c r="F29" s="229">
        <v>235.03</v>
      </c>
      <c r="G29" s="182" t="s">
        <v>590</v>
      </c>
      <c r="H29" s="182" t="s">
        <v>591</v>
      </c>
      <c r="I29" s="182" t="s">
        <v>588</v>
      </c>
      <c r="J29" s="314" t="s">
        <v>700</v>
      </c>
      <c r="K29" s="314"/>
      <c r="L29" s="675">
        <v>1</v>
      </c>
      <c r="M29" s="675"/>
      <c r="N29" s="182" t="s">
        <v>700</v>
      </c>
      <c r="O29" s="182" t="s">
        <v>568</v>
      </c>
      <c r="P29" s="193" t="s">
        <v>879</v>
      </c>
      <c r="Q29" s="314"/>
      <c r="R29" s="314"/>
      <c r="S29" s="314"/>
      <c r="T29" s="314"/>
      <c r="U29" s="314"/>
      <c r="V29" s="308"/>
      <c r="W29" s="309"/>
      <c r="X29" s="310"/>
    </row>
    <row r="30" spans="2:24" ht="15.95" customHeight="1" x14ac:dyDescent="0.15">
      <c r="B30" s="339"/>
      <c r="C30" s="654">
        <v>25</v>
      </c>
      <c r="D30" s="655"/>
      <c r="E30" s="193">
        <v>101</v>
      </c>
      <c r="F30" s="229">
        <v>246.62</v>
      </c>
      <c r="G30" s="182" t="s">
        <v>590</v>
      </c>
      <c r="H30" s="182" t="s">
        <v>591</v>
      </c>
      <c r="I30" s="182" t="s">
        <v>588</v>
      </c>
      <c r="J30" s="314" t="s">
        <v>700</v>
      </c>
      <c r="K30" s="314"/>
      <c r="L30" s="675">
        <v>1</v>
      </c>
      <c r="M30" s="675"/>
      <c r="N30" s="182" t="s">
        <v>700</v>
      </c>
      <c r="O30" s="182" t="s">
        <v>568</v>
      </c>
      <c r="P30" s="193" t="s">
        <v>879</v>
      </c>
      <c r="Q30" s="314"/>
      <c r="R30" s="314"/>
      <c r="S30" s="314"/>
      <c r="T30" s="314"/>
      <c r="U30" s="314"/>
      <c r="V30" s="308"/>
      <c r="W30" s="309"/>
      <c r="X30" s="310"/>
    </row>
    <row r="31" spans="2:24" ht="15.95" customHeight="1" x14ac:dyDescent="0.15">
      <c r="B31" s="339"/>
      <c r="C31" s="654">
        <v>25</v>
      </c>
      <c r="D31" s="655"/>
      <c r="E31" s="193">
        <v>102</v>
      </c>
      <c r="F31" s="229">
        <v>241.05</v>
      </c>
      <c r="G31" s="182" t="s">
        <v>587</v>
      </c>
      <c r="H31" s="182" t="s">
        <v>504</v>
      </c>
      <c r="I31" s="182" t="s">
        <v>794</v>
      </c>
      <c r="J31" s="314" t="s">
        <v>534</v>
      </c>
      <c r="K31" s="314"/>
      <c r="L31" s="675">
        <v>1</v>
      </c>
      <c r="M31" s="675"/>
      <c r="N31" s="182" t="s">
        <v>700</v>
      </c>
      <c r="O31" s="182" t="s">
        <v>600</v>
      </c>
      <c r="P31" s="193" t="s">
        <v>876</v>
      </c>
      <c r="Q31" s="314"/>
      <c r="R31" s="314"/>
      <c r="S31" s="314"/>
      <c r="T31" s="314"/>
      <c r="U31" s="314"/>
      <c r="V31" s="308"/>
      <c r="W31" s="309"/>
      <c r="X31" s="310"/>
    </row>
    <row r="32" spans="2:24" ht="15.95" customHeight="1" x14ac:dyDescent="0.15">
      <c r="B32" s="339"/>
      <c r="C32" s="654">
        <v>25</v>
      </c>
      <c r="D32" s="655"/>
      <c r="E32" s="193">
        <v>103</v>
      </c>
      <c r="F32" s="229">
        <v>241.03</v>
      </c>
      <c r="G32" s="182" t="s">
        <v>587</v>
      </c>
      <c r="H32" s="182" t="s">
        <v>504</v>
      </c>
      <c r="I32" s="182" t="s">
        <v>794</v>
      </c>
      <c r="J32" s="314" t="s">
        <v>534</v>
      </c>
      <c r="K32" s="314"/>
      <c r="L32" s="675">
        <v>1</v>
      </c>
      <c r="M32" s="675"/>
      <c r="N32" s="182" t="s">
        <v>700</v>
      </c>
      <c r="O32" s="182" t="s">
        <v>600</v>
      </c>
      <c r="P32" s="193" t="s">
        <v>876</v>
      </c>
      <c r="Q32" s="314"/>
      <c r="R32" s="314"/>
      <c r="S32" s="314"/>
      <c r="T32" s="314"/>
      <c r="U32" s="314"/>
      <c r="V32" s="308"/>
      <c r="W32" s="309"/>
      <c r="X32" s="310"/>
    </row>
    <row r="33" spans="2:24" ht="15.95" customHeight="1" x14ac:dyDescent="0.15">
      <c r="B33" s="339"/>
      <c r="C33" s="654">
        <v>26</v>
      </c>
      <c r="D33" s="655"/>
      <c r="E33" s="193">
        <v>101</v>
      </c>
      <c r="F33" s="229">
        <v>249.08</v>
      </c>
      <c r="G33" s="182" t="s">
        <v>587</v>
      </c>
      <c r="H33" s="182" t="s">
        <v>188</v>
      </c>
      <c r="I33" s="182" t="s">
        <v>588</v>
      </c>
      <c r="J33" s="314" t="s">
        <v>700</v>
      </c>
      <c r="K33" s="314"/>
      <c r="L33" s="675">
        <v>1</v>
      </c>
      <c r="M33" s="675"/>
      <c r="N33" s="182" t="s">
        <v>700</v>
      </c>
      <c r="O33" s="182" t="s">
        <v>568</v>
      </c>
      <c r="P33" s="193" t="s">
        <v>879</v>
      </c>
      <c r="Q33" s="314"/>
      <c r="R33" s="314"/>
      <c r="S33" s="314"/>
      <c r="T33" s="314"/>
      <c r="U33" s="314"/>
      <c r="V33" s="308"/>
      <c r="W33" s="309"/>
      <c r="X33" s="310"/>
    </row>
    <row r="34" spans="2:24" ht="15.95" customHeight="1" x14ac:dyDescent="0.15">
      <c r="B34" s="339"/>
      <c r="C34" s="654">
        <v>27</v>
      </c>
      <c r="D34" s="655"/>
      <c r="E34" s="193">
        <v>101</v>
      </c>
      <c r="F34" s="229">
        <v>258.19</v>
      </c>
      <c r="G34" s="182" t="s">
        <v>590</v>
      </c>
      <c r="H34" s="182" t="s">
        <v>591</v>
      </c>
      <c r="I34" s="182" t="s">
        <v>588</v>
      </c>
      <c r="J34" s="314" t="s">
        <v>700</v>
      </c>
      <c r="K34" s="314"/>
      <c r="L34" s="675">
        <v>1</v>
      </c>
      <c r="M34" s="675"/>
      <c r="N34" s="182" t="s">
        <v>700</v>
      </c>
      <c r="O34" s="182" t="s">
        <v>568</v>
      </c>
      <c r="P34" s="193" t="s">
        <v>879</v>
      </c>
      <c r="Q34" s="314"/>
      <c r="R34" s="314"/>
      <c r="S34" s="314"/>
      <c r="T34" s="314"/>
      <c r="U34" s="314"/>
      <c r="V34" s="308"/>
      <c r="W34" s="309"/>
      <c r="X34" s="310"/>
    </row>
    <row r="35" spans="2:24" ht="15.95" customHeight="1" x14ac:dyDescent="0.15">
      <c r="B35" s="339"/>
      <c r="C35" s="654">
        <v>28</v>
      </c>
      <c r="D35" s="655"/>
      <c r="E35" s="193">
        <v>101</v>
      </c>
      <c r="F35" s="229">
        <v>269.68</v>
      </c>
      <c r="G35" s="182" t="s">
        <v>590</v>
      </c>
      <c r="H35" s="182" t="s">
        <v>591</v>
      </c>
      <c r="I35" s="182" t="s">
        <v>588</v>
      </c>
      <c r="J35" s="314" t="s">
        <v>700</v>
      </c>
      <c r="K35" s="314"/>
      <c r="L35" s="675">
        <v>1</v>
      </c>
      <c r="M35" s="675"/>
      <c r="N35" s="182" t="s">
        <v>700</v>
      </c>
      <c r="O35" s="182" t="s">
        <v>568</v>
      </c>
      <c r="P35" s="193" t="s">
        <v>879</v>
      </c>
      <c r="Q35" s="314"/>
      <c r="R35" s="314"/>
      <c r="S35" s="314"/>
      <c r="T35" s="314"/>
      <c r="U35" s="314"/>
      <c r="V35" s="308"/>
      <c r="W35" s="309"/>
      <c r="X35" s="310"/>
    </row>
    <row r="36" spans="2:24" ht="15.95" customHeight="1" x14ac:dyDescent="0.15">
      <c r="B36" s="339"/>
      <c r="C36" s="654">
        <v>28</v>
      </c>
      <c r="D36" s="655"/>
      <c r="E36" s="193">
        <v>102</v>
      </c>
      <c r="F36" s="229">
        <v>269.73</v>
      </c>
      <c r="G36" s="182" t="s">
        <v>590</v>
      </c>
      <c r="H36" s="182" t="s">
        <v>591</v>
      </c>
      <c r="I36" s="182" t="s">
        <v>588</v>
      </c>
      <c r="J36" s="314" t="s">
        <v>700</v>
      </c>
      <c r="K36" s="314"/>
      <c r="L36" s="675">
        <v>1</v>
      </c>
      <c r="M36" s="675"/>
      <c r="N36" s="182" t="s">
        <v>700</v>
      </c>
      <c r="O36" s="182" t="s">
        <v>568</v>
      </c>
      <c r="P36" s="193" t="s">
        <v>879</v>
      </c>
      <c r="Q36" s="314"/>
      <c r="R36" s="314"/>
      <c r="S36" s="314"/>
      <c r="T36" s="314"/>
      <c r="U36" s="314"/>
      <c r="V36" s="308"/>
      <c r="W36" s="309"/>
      <c r="X36" s="310"/>
    </row>
    <row r="37" spans="2:24" ht="15.95" customHeight="1" x14ac:dyDescent="0.15">
      <c r="B37" s="339"/>
      <c r="C37" s="654">
        <v>28</v>
      </c>
      <c r="D37" s="655"/>
      <c r="E37" s="193">
        <v>103</v>
      </c>
      <c r="F37" s="229">
        <v>275.68</v>
      </c>
      <c r="G37" s="182" t="s">
        <v>587</v>
      </c>
      <c r="H37" s="182" t="s">
        <v>504</v>
      </c>
      <c r="I37" s="182" t="s">
        <v>794</v>
      </c>
      <c r="J37" s="314" t="s">
        <v>534</v>
      </c>
      <c r="K37" s="314"/>
      <c r="L37" s="675">
        <v>1</v>
      </c>
      <c r="M37" s="675"/>
      <c r="N37" s="182" t="s">
        <v>700</v>
      </c>
      <c r="O37" s="182" t="s">
        <v>600</v>
      </c>
      <c r="P37" s="193" t="s">
        <v>876</v>
      </c>
      <c r="Q37" s="314"/>
      <c r="R37" s="314"/>
      <c r="S37" s="314"/>
      <c r="T37" s="314"/>
      <c r="U37" s="314"/>
      <c r="V37" s="308"/>
      <c r="W37" s="309"/>
      <c r="X37" s="310"/>
    </row>
    <row r="38" spans="2:24" ht="15.95" customHeight="1" x14ac:dyDescent="0.15">
      <c r="B38" s="339"/>
      <c r="C38" s="654">
        <v>28</v>
      </c>
      <c r="D38" s="655"/>
      <c r="E38" s="193">
        <v>104</v>
      </c>
      <c r="F38" s="229">
        <v>275.66000000000003</v>
      </c>
      <c r="G38" s="182" t="s">
        <v>587</v>
      </c>
      <c r="H38" s="182" t="s">
        <v>504</v>
      </c>
      <c r="I38" s="182" t="s">
        <v>794</v>
      </c>
      <c r="J38" s="314" t="s">
        <v>534</v>
      </c>
      <c r="K38" s="314"/>
      <c r="L38" s="675">
        <v>1</v>
      </c>
      <c r="M38" s="675"/>
      <c r="N38" s="182" t="s">
        <v>700</v>
      </c>
      <c r="O38" s="182" t="s">
        <v>600</v>
      </c>
      <c r="P38" s="193" t="s">
        <v>876</v>
      </c>
      <c r="Q38" s="314"/>
      <c r="R38" s="314"/>
      <c r="S38" s="314"/>
      <c r="T38" s="314"/>
      <c r="U38" s="314"/>
      <c r="V38" s="308"/>
      <c r="W38" s="309"/>
      <c r="X38" s="310"/>
    </row>
    <row r="39" spans="2:24" ht="15.95" customHeight="1" x14ac:dyDescent="0.15">
      <c r="B39" s="339"/>
      <c r="C39" s="654">
        <v>29</v>
      </c>
      <c r="D39" s="655"/>
      <c r="E39" s="193">
        <v>101</v>
      </c>
      <c r="F39" s="229">
        <v>281.33</v>
      </c>
      <c r="G39" s="182" t="s">
        <v>590</v>
      </c>
      <c r="H39" s="182" t="s">
        <v>591</v>
      </c>
      <c r="I39" s="182" t="s">
        <v>588</v>
      </c>
      <c r="J39" s="314" t="s">
        <v>700</v>
      </c>
      <c r="K39" s="314"/>
      <c r="L39" s="675">
        <v>1</v>
      </c>
      <c r="M39" s="675"/>
      <c r="N39" s="182" t="s">
        <v>700</v>
      </c>
      <c r="O39" s="182" t="s">
        <v>568</v>
      </c>
      <c r="P39" s="193" t="s">
        <v>879</v>
      </c>
      <c r="Q39" s="314"/>
      <c r="R39" s="314"/>
      <c r="S39" s="314"/>
      <c r="T39" s="314"/>
      <c r="U39" s="314"/>
      <c r="V39" s="308"/>
      <c r="W39" s="309"/>
      <c r="X39" s="310"/>
    </row>
    <row r="40" spans="2:24" ht="15.95" customHeight="1" x14ac:dyDescent="0.15">
      <c r="B40" s="339"/>
      <c r="C40" s="654">
        <v>29</v>
      </c>
      <c r="D40" s="655"/>
      <c r="E40" s="193">
        <v>102</v>
      </c>
      <c r="F40" s="229">
        <v>287.10000000000002</v>
      </c>
      <c r="G40" s="182" t="s">
        <v>590</v>
      </c>
      <c r="H40" s="182" t="s">
        <v>591</v>
      </c>
      <c r="I40" s="182" t="s">
        <v>588</v>
      </c>
      <c r="J40" s="314" t="s">
        <v>700</v>
      </c>
      <c r="K40" s="314"/>
      <c r="L40" s="675">
        <v>1</v>
      </c>
      <c r="M40" s="675"/>
      <c r="N40" s="182" t="s">
        <v>700</v>
      </c>
      <c r="O40" s="182" t="s">
        <v>568</v>
      </c>
      <c r="P40" s="193" t="s">
        <v>879</v>
      </c>
      <c r="Q40" s="314"/>
      <c r="R40" s="314"/>
      <c r="S40" s="314"/>
      <c r="T40" s="314"/>
      <c r="U40" s="314"/>
      <c r="V40" s="308"/>
      <c r="W40" s="309"/>
      <c r="X40" s="310"/>
    </row>
    <row r="41" spans="2:24" ht="15.95" customHeight="1" x14ac:dyDescent="0.15">
      <c r="B41" s="390"/>
      <c r="C41" s="654">
        <v>29</v>
      </c>
      <c r="D41" s="655"/>
      <c r="E41" s="193">
        <v>103</v>
      </c>
      <c r="F41" s="229">
        <v>287.17</v>
      </c>
      <c r="G41" s="182" t="s">
        <v>590</v>
      </c>
      <c r="H41" s="182" t="s">
        <v>591</v>
      </c>
      <c r="I41" s="182" t="s">
        <v>588</v>
      </c>
      <c r="J41" s="314" t="s">
        <v>700</v>
      </c>
      <c r="K41" s="314"/>
      <c r="L41" s="675">
        <v>1</v>
      </c>
      <c r="M41" s="675"/>
      <c r="N41" s="182" t="s">
        <v>700</v>
      </c>
      <c r="O41" s="182" t="s">
        <v>568</v>
      </c>
      <c r="P41" s="193" t="s">
        <v>879</v>
      </c>
      <c r="Q41" s="314"/>
      <c r="R41" s="314"/>
      <c r="S41" s="314"/>
      <c r="T41" s="314"/>
      <c r="U41" s="314"/>
      <c r="V41" s="308"/>
      <c r="W41" s="309"/>
      <c r="X41" s="310"/>
    </row>
    <row r="42" spans="2:24" ht="15.95" customHeight="1" x14ac:dyDescent="0.15">
      <c r="B42" s="24"/>
      <c r="C42" s="1" t="s">
        <v>289</v>
      </c>
      <c r="D42" s="5"/>
      <c r="F42" s="5"/>
      <c r="G42" s="22"/>
      <c r="H42" s="22"/>
      <c r="I42" s="22"/>
      <c r="J42" s="22"/>
      <c r="K42" s="22"/>
      <c r="L42" s="22"/>
      <c r="M42" s="22"/>
      <c r="N42" s="22"/>
      <c r="O42" s="22"/>
      <c r="P42" s="5"/>
      <c r="Q42" s="22"/>
      <c r="R42" s="22"/>
      <c r="S42" s="22"/>
      <c r="T42" s="22"/>
      <c r="U42" s="22"/>
      <c r="V42" s="5"/>
      <c r="W42" s="5"/>
      <c r="X42" s="5"/>
    </row>
    <row r="43" spans="2:24" ht="15.95" customHeight="1" x14ac:dyDescent="0.15">
      <c r="B43" s="24"/>
      <c r="C43" s="28" t="s">
        <v>290</v>
      </c>
      <c r="D43" s="5"/>
      <c r="F43" s="5"/>
      <c r="G43" s="22"/>
      <c r="H43" s="22"/>
      <c r="I43" s="22"/>
      <c r="J43" s="22"/>
      <c r="K43" s="22"/>
      <c r="L43" s="22"/>
      <c r="M43" s="22"/>
      <c r="N43" s="22"/>
      <c r="O43" s="22"/>
      <c r="P43" s="5"/>
      <c r="Q43" s="22"/>
      <c r="R43" s="22"/>
      <c r="S43" s="22"/>
      <c r="T43" s="22"/>
      <c r="U43" s="22"/>
      <c r="V43" s="5"/>
      <c r="W43" s="5"/>
      <c r="X43" s="5"/>
    </row>
    <row r="44" spans="2:24" ht="15.95" customHeight="1" x14ac:dyDescent="0.15">
      <c r="C44" s="215" t="s">
        <v>291</v>
      </c>
    </row>
    <row r="45" spans="2:24" ht="15.95" customHeight="1" x14ac:dyDescent="0.15">
      <c r="C45" s="215" t="s">
        <v>292</v>
      </c>
    </row>
    <row r="46" spans="2:24" ht="15.95" customHeight="1" x14ac:dyDescent="0.15">
      <c r="C46" s="3" t="s">
        <v>207</v>
      </c>
    </row>
  </sheetData>
  <mergeCells count="19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 ref="C37:D37"/>
    <mergeCell ref="J37:K37"/>
    <mergeCell ref="L37:M37"/>
    <mergeCell ref="Q37:U37"/>
    <mergeCell ref="V37:X37"/>
    <mergeCell ref="C38:D38"/>
    <mergeCell ref="J38:K38"/>
    <mergeCell ref="L38:M38"/>
    <mergeCell ref="Q38:U38"/>
    <mergeCell ref="V38:X38"/>
    <mergeCell ref="C35:D35"/>
    <mergeCell ref="J35:K35"/>
    <mergeCell ref="L35:M35"/>
    <mergeCell ref="Q35:U35"/>
    <mergeCell ref="V35:X35"/>
    <mergeCell ref="C36:D36"/>
    <mergeCell ref="J36:K36"/>
    <mergeCell ref="L36:M36"/>
    <mergeCell ref="Q36:U36"/>
    <mergeCell ref="V36:X36"/>
    <mergeCell ref="C33:D33"/>
    <mergeCell ref="J33:K33"/>
    <mergeCell ref="L33:M33"/>
    <mergeCell ref="Q33:U33"/>
    <mergeCell ref="V33:X33"/>
    <mergeCell ref="C34:D34"/>
    <mergeCell ref="J34:K34"/>
    <mergeCell ref="L34:M34"/>
    <mergeCell ref="Q34:U34"/>
    <mergeCell ref="V34:X34"/>
    <mergeCell ref="C31:D31"/>
    <mergeCell ref="J31:K31"/>
    <mergeCell ref="L31:M31"/>
    <mergeCell ref="Q31:U31"/>
    <mergeCell ref="V31:X31"/>
    <mergeCell ref="C32:D32"/>
    <mergeCell ref="J32:K32"/>
    <mergeCell ref="L32:M32"/>
    <mergeCell ref="Q32:U32"/>
    <mergeCell ref="V32:X32"/>
    <mergeCell ref="C29:D29"/>
    <mergeCell ref="J29:K29"/>
    <mergeCell ref="L29:M29"/>
    <mergeCell ref="Q29:U29"/>
    <mergeCell ref="V29:X29"/>
    <mergeCell ref="C30:D30"/>
    <mergeCell ref="J30:K30"/>
    <mergeCell ref="L30:M30"/>
    <mergeCell ref="Q30:U30"/>
    <mergeCell ref="V30:X30"/>
    <mergeCell ref="C27:D27"/>
    <mergeCell ref="J27:K27"/>
    <mergeCell ref="L27:M27"/>
    <mergeCell ref="Q27:U27"/>
    <mergeCell ref="V27:X27"/>
    <mergeCell ref="C28:D28"/>
    <mergeCell ref="J28:K28"/>
    <mergeCell ref="L28:M28"/>
    <mergeCell ref="Q28:U28"/>
    <mergeCell ref="V28:X28"/>
    <mergeCell ref="C25:D25"/>
    <mergeCell ref="J25:K25"/>
    <mergeCell ref="L25:M25"/>
    <mergeCell ref="Q25:U25"/>
    <mergeCell ref="V25:X25"/>
    <mergeCell ref="C26:D26"/>
    <mergeCell ref="J26:K26"/>
    <mergeCell ref="L26:M26"/>
    <mergeCell ref="Q26:U26"/>
    <mergeCell ref="V26:X26"/>
    <mergeCell ref="C23:D23"/>
    <mergeCell ref="J23:K23"/>
    <mergeCell ref="L23:M23"/>
    <mergeCell ref="Q23:U23"/>
    <mergeCell ref="V23:X23"/>
    <mergeCell ref="C24:D24"/>
    <mergeCell ref="J24:K24"/>
    <mergeCell ref="L24:M24"/>
    <mergeCell ref="Q24:U24"/>
    <mergeCell ref="V24:X24"/>
    <mergeCell ref="C21:D21"/>
    <mergeCell ref="J21:K21"/>
    <mergeCell ref="L21:M21"/>
    <mergeCell ref="Q21:U21"/>
    <mergeCell ref="V21:X21"/>
    <mergeCell ref="C22:D22"/>
    <mergeCell ref="J22:K22"/>
    <mergeCell ref="L22:M22"/>
    <mergeCell ref="Q22:U22"/>
    <mergeCell ref="V22:X22"/>
    <mergeCell ref="L18:M18"/>
    <mergeCell ref="Q18:U18"/>
    <mergeCell ref="V18:X18"/>
    <mergeCell ref="C19:D19"/>
    <mergeCell ref="J19:K19"/>
    <mergeCell ref="L19:M19"/>
    <mergeCell ref="Q19:U19"/>
    <mergeCell ref="V19:X19"/>
    <mergeCell ref="C20:D20"/>
    <mergeCell ref="J20:K20"/>
    <mergeCell ref="L20:M20"/>
    <mergeCell ref="Q20:U20"/>
    <mergeCell ref="V20:X20"/>
    <mergeCell ref="V15:X15"/>
    <mergeCell ref="C16:D16"/>
    <mergeCell ref="J16:K16"/>
    <mergeCell ref="L16:M16"/>
    <mergeCell ref="Q16:U16"/>
    <mergeCell ref="V16:X16"/>
    <mergeCell ref="C17:D17"/>
    <mergeCell ref="J17:K17"/>
    <mergeCell ref="L17:M17"/>
    <mergeCell ref="Q17:U17"/>
    <mergeCell ref="V17:X17"/>
    <mergeCell ref="V12:X12"/>
    <mergeCell ref="C13:D13"/>
    <mergeCell ref="J13:K13"/>
    <mergeCell ref="L13:M13"/>
    <mergeCell ref="Q13:U13"/>
    <mergeCell ref="V13:X13"/>
    <mergeCell ref="C14:D14"/>
    <mergeCell ref="J14:K14"/>
    <mergeCell ref="L14:M14"/>
    <mergeCell ref="Q14:U14"/>
    <mergeCell ref="V14:X14"/>
    <mergeCell ref="V9:X9"/>
    <mergeCell ref="C10:D10"/>
    <mergeCell ref="J10:K10"/>
    <mergeCell ref="L10:M10"/>
    <mergeCell ref="Q10:U10"/>
    <mergeCell ref="V10:X10"/>
    <mergeCell ref="C11:D11"/>
    <mergeCell ref="J11:K11"/>
    <mergeCell ref="L11:M11"/>
    <mergeCell ref="Q11:U11"/>
    <mergeCell ref="V11:X11"/>
    <mergeCell ref="V8:X8"/>
    <mergeCell ref="J5:M5"/>
    <mergeCell ref="N5:O5"/>
    <mergeCell ref="P5:U5"/>
    <mergeCell ref="V5:X6"/>
    <mergeCell ref="G6:H7"/>
    <mergeCell ref="I6:I7"/>
    <mergeCell ref="J6:K7"/>
    <mergeCell ref="L6:M7"/>
    <mergeCell ref="N6:O6"/>
    <mergeCell ref="P6:P7"/>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B2:V2"/>
    <mergeCell ref="B3:E3"/>
    <mergeCell ref="F3:I3"/>
    <mergeCell ref="K3:L3"/>
    <mergeCell ref="M3:N4"/>
    <mergeCell ref="O3:R3"/>
    <mergeCell ref="S3:V4"/>
    <mergeCell ref="W3:X4"/>
    <mergeCell ref="B4:E4"/>
    <mergeCell ref="F4:I4"/>
    <mergeCell ref="K4:L4"/>
    <mergeCell ref="O4:R4"/>
  </mergeCells>
  <phoneticPr fontId="12"/>
  <dataValidations count="4">
    <dataValidation allowBlank="1" showInputMessage="1" showErrorMessage="1" prompt="覆工スパン毎に連番を記入。_x000a_数値で入力する。" sqref="E8:E41" xr:uid="{00000000-0002-0000-1500-000000000000}"/>
    <dataValidation type="list" errorStyle="warning" allowBlank="1" showInputMessage="1" showErrorMessage="1" error="選択出来ません" sqref="H8:H41" xr:uid="{00000000-0002-0000-1500-000001000000}">
      <formula1>INDIRECT(G8)</formula1>
    </dataValidation>
    <dataValidation type="list" showInputMessage="1" showErrorMessage="1" sqref="G42:H43" xr:uid="{00000000-0002-0000-1500-000002000000}">
      <formula1>部位本体</formula1>
    </dataValidation>
    <dataValidation type="list" allowBlank="1" showInputMessage="1" showErrorMessage="1" sqref="E42:E43" xr:uid="{00000000-0002-0000-1500-000003000000}">
      <formula1>個数</formula1>
    </dataValidation>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500-000004000000}">
          <x14:formula1>
            <xm:f>'(参考)リスト'!$E$52:$E$58</xm:f>
          </x14:formula1>
          <xm:sqref>J8:K41</xm:sqref>
        </x14:dataValidation>
        <x14:dataValidation type="list" allowBlank="1" showInputMessage="1" showErrorMessage="1" xr:uid="{00000000-0002-0000-1500-000005000000}">
          <x14:formula1>
            <xm:f>'(参考)リスト'!$G$52:$G$54</xm:f>
          </x14:formula1>
          <xm:sqref>P8:P41</xm:sqref>
        </x14:dataValidation>
        <x14:dataValidation type="list" showInputMessage="1" showErrorMessage="1" xr:uid="{00000000-0002-0000-1500-000006000000}">
          <x14:formula1>
            <xm:f>'(参考)リスト'!$B$52:$B$55</xm:f>
          </x14:formula1>
          <xm:sqref>G8:G41</xm:sqref>
        </x14:dataValidation>
        <x14:dataValidation type="list" allowBlank="1" showInputMessage="1" showErrorMessage="1" xr:uid="{00000000-0002-0000-1500-000007000000}">
          <x14:formula1>
            <xm:f>'(参考)リスト'!$F$52:$F$53</xm:f>
          </x14:formula1>
          <xm:sqref>N8:O41</xm:sqref>
        </x14:dataValidation>
        <x14:dataValidation type="list" allowBlank="1" showInputMessage="1" showErrorMessage="1" xr:uid="{00000000-0002-0000-1500-000008000000}">
          <x14:formula1>
            <xm:f>'(参考)リスト'!$D$52:$D$54</xm:f>
          </x14:formula1>
          <xm:sqref>I8:I41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X46"/>
  <sheetViews>
    <sheetView showGridLines="0" view="pageBreakPreview" topLeftCell="A6" zoomScaleNormal="70" zoomScaleSheetLayoutView="100" workbookViewId="0"/>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15"/>
      <c r="X1" s="215"/>
    </row>
    <row r="2" spans="2:24" ht="24.75" customHeight="1" x14ac:dyDescent="0.15">
      <c r="B2" s="542" t="s">
        <v>278</v>
      </c>
      <c r="C2" s="542"/>
      <c r="D2" s="542"/>
      <c r="E2" s="542"/>
      <c r="F2" s="542"/>
      <c r="G2" s="542"/>
      <c r="H2" s="542"/>
      <c r="I2" s="542"/>
      <c r="J2" s="659"/>
      <c r="K2" s="659"/>
      <c r="L2" s="659"/>
      <c r="M2" s="659"/>
      <c r="N2" s="659"/>
      <c r="O2" s="659"/>
      <c r="P2" s="659"/>
      <c r="Q2" s="659"/>
      <c r="R2" s="659"/>
      <c r="S2" s="659"/>
      <c r="T2" s="659"/>
      <c r="U2" s="659"/>
      <c r="V2" s="659"/>
    </row>
    <row r="3" spans="2:24" ht="20.100000000000001" customHeight="1" x14ac:dyDescent="0.15">
      <c r="B3" s="382" t="s">
        <v>60</v>
      </c>
      <c r="C3" s="392"/>
      <c r="D3" s="392"/>
      <c r="E3" s="393"/>
      <c r="F3" s="660" t="s">
        <v>692</v>
      </c>
      <c r="G3" s="661"/>
      <c r="H3" s="661"/>
      <c r="I3" s="662"/>
      <c r="J3" s="201" t="s">
        <v>61</v>
      </c>
      <c r="K3" s="331" t="s">
        <v>694</v>
      </c>
      <c r="L3" s="331"/>
      <c r="M3" s="318" t="s">
        <v>279</v>
      </c>
      <c r="N3" s="320"/>
      <c r="O3" s="371" t="s">
        <v>696</v>
      </c>
      <c r="P3" s="568"/>
      <c r="Q3" s="568"/>
      <c r="R3" s="663"/>
      <c r="S3" s="609" t="s">
        <v>248</v>
      </c>
      <c r="T3" s="621"/>
      <c r="U3" s="621"/>
      <c r="V3" s="585"/>
      <c r="W3" s="625">
        <v>45917</v>
      </c>
      <c r="X3" s="626"/>
    </row>
    <row r="4" spans="2:24" ht="20.100000000000001" customHeight="1" x14ac:dyDescent="0.15">
      <c r="B4" s="332" t="s">
        <v>165</v>
      </c>
      <c r="C4" s="333"/>
      <c r="D4" s="333"/>
      <c r="E4" s="334"/>
      <c r="F4" s="664" t="s">
        <v>693</v>
      </c>
      <c r="G4" s="665"/>
      <c r="H4" s="665"/>
      <c r="I4" s="666"/>
      <c r="J4" s="198" t="s">
        <v>166</v>
      </c>
      <c r="K4" s="331" t="s">
        <v>695</v>
      </c>
      <c r="L4" s="331"/>
      <c r="M4" s="321"/>
      <c r="N4" s="323"/>
      <c r="O4" s="632" t="s">
        <v>875</v>
      </c>
      <c r="P4" s="569"/>
      <c r="Q4" s="569"/>
      <c r="R4" s="667"/>
      <c r="S4" s="622"/>
      <c r="T4" s="623"/>
      <c r="U4" s="623"/>
      <c r="V4" s="624"/>
      <c r="W4" s="627"/>
      <c r="X4" s="628"/>
    </row>
    <row r="5" spans="2:24" ht="30" customHeight="1" x14ac:dyDescent="0.15">
      <c r="B5" s="339" t="s">
        <v>249</v>
      </c>
      <c r="C5" s="633" t="s">
        <v>250</v>
      </c>
      <c r="D5" s="634"/>
      <c r="E5" s="635" t="s">
        <v>280</v>
      </c>
      <c r="F5" s="635" t="s">
        <v>252</v>
      </c>
      <c r="G5" s="633" t="s">
        <v>281</v>
      </c>
      <c r="H5" s="671"/>
      <c r="I5" s="672"/>
      <c r="J5" s="382" t="s">
        <v>282</v>
      </c>
      <c r="K5" s="392"/>
      <c r="L5" s="392"/>
      <c r="M5" s="392"/>
      <c r="N5" s="578" t="s">
        <v>249</v>
      </c>
      <c r="O5" s="642"/>
      <c r="P5" s="637" t="s">
        <v>283</v>
      </c>
      <c r="Q5" s="645"/>
      <c r="R5" s="645"/>
      <c r="S5" s="645"/>
      <c r="T5" s="645"/>
      <c r="U5" s="638"/>
      <c r="V5" s="637" t="s">
        <v>258</v>
      </c>
      <c r="W5" s="645"/>
      <c r="X5" s="638"/>
    </row>
    <row r="6" spans="2:24" ht="16.5" customHeight="1" x14ac:dyDescent="0.15">
      <c r="B6" s="339"/>
      <c r="C6" s="668"/>
      <c r="D6" s="634"/>
      <c r="E6" s="669"/>
      <c r="F6" s="669"/>
      <c r="G6" s="637" t="s">
        <v>284</v>
      </c>
      <c r="H6" s="638"/>
      <c r="I6" s="607" t="s">
        <v>260</v>
      </c>
      <c r="J6" s="650" t="s">
        <v>285</v>
      </c>
      <c r="K6" s="650"/>
      <c r="L6" s="652" t="s">
        <v>286</v>
      </c>
      <c r="M6" s="652"/>
      <c r="N6" s="607" t="s">
        <v>287</v>
      </c>
      <c r="O6" s="649"/>
      <c r="P6" s="657" t="s">
        <v>269</v>
      </c>
      <c r="Q6" s="607" t="s">
        <v>288</v>
      </c>
      <c r="R6" s="607"/>
      <c r="S6" s="607"/>
      <c r="T6" s="607"/>
      <c r="U6" s="607"/>
      <c r="V6" s="633"/>
      <c r="W6" s="671"/>
      <c r="X6" s="672"/>
    </row>
    <row r="7" spans="2:24" ht="16.5" customHeight="1" x14ac:dyDescent="0.15">
      <c r="B7" s="339"/>
      <c r="C7" s="627"/>
      <c r="D7" s="628"/>
      <c r="E7" s="670"/>
      <c r="F7" s="670"/>
      <c r="G7" s="639"/>
      <c r="H7" s="640"/>
      <c r="I7" s="649"/>
      <c r="J7" s="651"/>
      <c r="K7" s="651"/>
      <c r="L7" s="651"/>
      <c r="M7" s="651"/>
      <c r="N7" s="166" t="s">
        <v>271</v>
      </c>
      <c r="O7" s="166" t="s">
        <v>272</v>
      </c>
      <c r="P7" s="676"/>
      <c r="Q7" s="649"/>
      <c r="R7" s="649"/>
      <c r="S7" s="649"/>
      <c r="T7" s="649"/>
      <c r="U7" s="649"/>
      <c r="V7" s="200"/>
      <c r="W7" s="202"/>
      <c r="X7" s="203"/>
    </row>
    <row r="8" spans="2:24" ht="15.95" customHeight="1" x14ac:dyDescent="0.15">
      <c r="B8" s="339"/>
      <c r="C8" s="654">
        <v>31</v>
      </c>
      <c r="D8" s="655"/>
      <c r="E8" s="193">
        <v>101</v>
      </c>
      <c r="F8" s="229">
        <v>298.75</v>
      </c>
      <c r="G8" s="182" t="s">
        <v>590</v>
      </c>
      <c r="H8" s="182" t="s">
        <v>591</v>
      </c>
      <c r="I8" s="182" t="s">
        <v>588</v>
      </c>
      <c r="J8" s="314" t="s">
        <v>700</v>
      </c>
      <c r="K8" s="314"/>
      <c r="L8" s="673">
        <v>1</v>
      </c>
      <c r="M8" s="674"/>
      <c r="N8" s="182" t="s">
        <v>700</v>
      </c>
      <c r="O8" s="182" t="s">
        <v>568</v>
      </c>
      <c r="P8" s="193" t="s">
        <v>879</v>
      </c>
      <c r="Q8" s="314"/>
      <c r="R8" s="314"/>
      <c r="S8" s="314"/>
      <c r="T8" s="314"/>
      <c r="U8" s="314"/>
      <c r="V8" s="308"/>
      <c r="W8" s="309"/>
      <c r="X8" s="310"/>
    </row>
    <row r="9" spans="2:24" ht="15.95" customHeight="1" x14ac:dyDescent="0.15">
      <c r="B9" s="339"/>
      <c r="C9" s="654">
        <v>31</v>
      </c>
      <c r="D9" s="655"/>
      <c r="E9" s="193">
        <v>102</v>
      </c>
      <c r="F9" s="229">
        <v>298.75</v>
      </c>
      <c r="G9" s="182" t="s">
        <v>590</v>
      </c>
      <c r="H9" s="182" t="s">
        <v>591</v>
      </c>
      <c r="I9" s="182" t="s">
        <v>588</v>
      </c>
      <c r="J9" s="314" t="s">
        <v>700</v>
      </c>
      <c r="K9" s="314"/>
      <c r="L9" s="673">
        <v>1</v>
      </c>
      <c r="M9" s="674"/>
      <c r="N9" s="182" t="s">
        <v>700</v>
      </c>
      <c r="O9" s="182" t="s">
        <v>568</v>
      </c>
      <c r="P9" s="193" t="s">
        <v>879</v>
      </c>
      <c r="Q9" s="314"/>
      <c r="R9" s="314"/>
      <c r="S9" s="314"/>
      <c r="T9" s="314"/>
      <c r="U9" s="314"/>
      <c r="V9" s="311"/>
      <c r="W9" s="658"/>
      <c r="X9" s="312"/>
    </row>
    <row r="10" spans="2:24" ht="15.95" customHeight="1" x14ac:dyDescent="0.15">
      <c r="B10" s="339"/>
      <c r="C10" s="654">
        <v>31</v>
      </c>
      <c r="D10" s="655"/>
      <c r="E10" s="193">
        <v>103</v>
      </c>
      <c r="F10" s="229">
        <v>304.47000000000003</v>
      </c>
      <c r="G10" s="182" t="s">
        <v>590</v>
      </c>
      <c r="H10" s="182" t="s">
        <v>591</v>
      </c>
      <c r="I10" s="182" t="s">
        <v>588</v>
      </c>
      <c r="J10" s="314" t="s">
        <v>700</v>
      </c>
      <c r="K10" s="314"/>
      <c r="L10" s="673">
        <v>1</v>
      </c>
      <c r="M10" s="674"/>
      <c r="N10" s="182" t="s">
        <v>700</v>
      </c>
      <c r="O10" s="182" t="s">
        <v>568</v>
      </c>
      <c r="P10" s="193" t="s">
        <v>879</v>
      </c>
      <c r="Q10" s="314"/>
      <c r="R10" s="314"/>
      <c r="S10" s="314"/>
      <c r="T10" s="314"/>
      <c r="U10" s="314"/>
      <c r="V10" s="308"/>
      <c r="W10" s="309"/>
      <c r="X10" s="310"/>
    </row>
    <row r="11" spans="2:24" ht="15.95" customHeight="1" x14ac:dyDescent="0.15">
      <c r="B11" s="339"/>
      <c r="C11" s="654">
        <v>32</v>
      </c>
      <c r="D11" s="655"/>
      <c r="E11" s="193">
        <v>101</v>
      </c>
      <c r="F11" s="229">
        <v>310.25</v>
      </c>
      <c r="G11" s="182" t="s">
        <v>590</v>
      </c>
      <c r="H11" s="182" t="s">
        <v>591</v>
      </c>
      <c r="I11" s="182" t="s">
        <v>588</v>
      </c>
      <c r="J11" s="314" t="s">
        <v>700</v>
      </c>
      <c r="K11" s="314"/>
      <c r="L11" s="673">
        <v>1</v>
      </c>
      <c r="M11" s="674"/>
      <c r="N11" s="182" t="s">
        <v>700</v>
      </c>
      <c r="O11" s="182" t="s">
        <v>568</v>
      </c>
      <c r="P11" s="193" t="s">
        <v>879</v>
      </c>
      <c r="Q11" s="314"/>
      <c r="R11" s="314"/>
      <c r="S11" s="314"/>
      <c r="T11" s="314"/>
      <c r="U11" s="314"/>
      <c r="V11" s="308"/>
      <c r="W11" s="309"/>
      <c r="X11" s="310"/>
    </row>
    <row r="12" spans="2:24" ht="15.95" customHeight="1" x14ac:dyDescent="0.15">
      <c r="B12" s="339"/>
      <c r="C12" s="654">
        <v>32</v>
      </c>
      <c r="D12" s="655"/>
      <c r="E12" s="193">
        <v>102</v>
      </c>
      <c r="F12" s="229">
        <v>310.3</v>
      </c>
      <c r="G12" s="182" t="s">
        <v>590</v>
      </c>
      <c r="H12" s="182" t="s">
        <v>591</v>
      </c>
      <c r="I12" s="182" t="s">
        <v>588</v>
      </c>
      <c r="J12" s="314" t="s">
        <v>700</v>
      </c>
      <c r="K12" s="314"/>
      <c r="L12" s="673">
        <v>1</v>
      </c>
      <c r="M12" s="674"/>
      <c r="N12" s="182" t="s">
        <v>700</v>
      </c>
      <c r="O12" s="182" t="s">
        <v>568</v>
      </c>
      <c r="P12" s="193" t="s">
        <v>879</v>
      </c>
      <c r="Q12" s="314"/>
      <c r="R12" s="314"/>
      <c r="S12" s="314"/>
      <c r="T12" s="314"/>
      <c r="U12" s="314"/>
      <c r="V12" s="308"/>
      <c r="W12" s="309"/>
      <c r="X12" s="310"/>
    </row>
    <row r="13" spans="2:24" ht="15.95" customHeight="1" x14ac:dyDescent="0.15">
      <c r="B13" s="339"/>
      <c r="C13" s="654">
        <v>32</v>
      </c>
      <c r="D13" s="655"/>
      <c r="E13" s="193">
        <v>103</v>
      </c>
      <c r="F13" s="229">
        <v>310.86</v>
      </c>
      <c r="G13" s="182" t="s">
        <v>587</v>
      </c>
      <c r="H13" s="182" t="s">
        <v>504</v>
      </c>
      <c r="I13" s="182" t="s">
        <v>794</v>
      </c>
      <c r="J13" s="314" t="s">
        <v>534</v>
      </c>
      <c r="K13" s="314"/>
      <c r="L13" s="675">
        <v>1</v>
      </c>
      <c r="M13" s="675"/>
      <c r="N13" s="182" t="s">
        <v>700</v>
      </c>
      <c r="O13" s="182" t="s">
        <v>600</v>
      </c>
      <c r="P13" s="193" t="s">
        <v>876</v>
      </c>
      <c r="Q13" s="314"/>
      <c r="R13" s="314"/>
      <c r="S13" s="314"/>
      <c r="T13" s="314"/>
      <c r="U13" s="314"/>
      <c r="V13" s="308"/>
      <c r="W13" s="309"/>
      <c r="X13" s="310"/>
    </row>
    <row r="14" spans="2:24" ht="15.95" customHeight="1" x14ac:dyDescent="0.15">
      <c r="B14" s="339"/>
      <c r="C14" s="654">
        <v>32</v>
      </c>
      <c r="D14" s="655"/>
      <c r="E14" s="193">
        <v>104</v>
      </c>
      <c r="F14" s="229">
        <v>310.86</v>
      </c>
      <c r="G14" s="182" t="s">
        <v>587</v>
      </c>
      <c r="H14" s="182" t="s">
        <v>504</v>
      </c>
      <c r="I14" s="182" t="s">
        <v>794</v>
      </c>
      <c r="J14" s="314" t="s">
        <v>534</v>
      </c>
      <c r="K14" s="314"/>
      <c r="L14" s="675">
        <v>1</v>
      </c>
      <c r="M14" s="675"/>
      <c r="N14" s="182" t="s">
        <v>700</v>
      </c>
      <c r="O14" s="182" t="s">
        <v>600</v>
      </c>
      <c r="P14" s="193" t="s">
        <v>876</v>
      </c>
      <c r="Q14" s="314"/>
      <c r="R14" s="314"/>
      <c r="S14" s="314"/>
      <c r="T14" s="314"/>
      <c r="U14" s="314"/>
      <c r="V14" s="308"/>
      <c r="W14" s="309"/>
      <c r="X14" s="310"/>
    </row>
    <row r="15" spans="2:24" ht="15.95" customHeight="1" x14ac:dyDescent="0.15">
      <c r="B15" s="339"/>
      <c r="C15" s="654">
        <v>33</v>
      </c>
      <c r="D15" s="655"/>
      <c r="E15" s="193">
        <v>101</v>
      </c>
      <c r="F15" s="229">
        <v>321.7</v>
      </c>
      <c r="G15" s="182" t="s">
        <v>590</v>
      </c>
      <c r="H15" s="182" t="s">
        <v>591</v>
      </c>
      <c r="I15" s="182" t="s">
        <v>588</v>
      </c>
      <c r="J15" s="314" t="s">
        <v>700</v>
      </c>
      <c r="K15" s="314"/>
      <c r="L15" s="675">
        <v>1</v>
      </c>
      <c r="M15" s="675"/>
      <c r="N15" s="182" t="s">
        <v>700</v>
      </c>
      <c r="O15" s="182" t="s">
        <v>568</v>
      </c>
      <c r="P15" s="193" t="s">
        <v>879</v>
      </c>
      <c r="Q15" s="314"/>
      <c r="R15" s="314"/>
      <c r="S15" s="314"/>
      <c r="T15" s="314"/>
      <c r="U15" s="314"/>
      <c r="V15" s="308"/>
      <c r="W15" s="309"/>
      <c r="X15" s="310"/>
    </row>
    <row r="16" spans="2:24" ht="15.95" customHeight="1" x14ac:dyDescent="0.15">
      <c r="B16" s="339"/>
      <c r="C16" s="654">
        <v>33</v>
      </c>
      <c r="D16" s="655"/>
      <c r="E16" s="193">
        <v>102</v>
      </c>
      <c r="F16" s="229">
        <v>327.26</v>
      </c>
      <c r="G16" s="182" t="s">
        <v>590</v>
      </c>
      <c r="H16" s="182" t="s">
        <v>591</v>
      </c>
      <c r="I16" s="182" t="s">
        <v>588</v>
      </c>
      <c r="J16" s="314" t="s">
        <v>700</v>
      </c>
      <c r="K16" s="314"/>
      <c r="L16" s="675">
        <v>1</v>
      </c>
      <c r="M16" s="675"/>
      <c r="N16" s="182" t="s">
        <v>700</v>
      </c>
      <c r="O16" s="182" t="s">
        <v>568</v>
      </c>
      <c r="P16" s="193" t="s">
        <v>879</v>
      </c>
      <c r="Q16" s="314"/>
      <c r="R16" s="314"/>
      <c r="S16" s="314"/>
      <c r="T16" s="314"/>
      <c r="U16" s="314"/>
      <c r="V16" s="308"/>
      <c r="W16" s="309"/>
      <c r="X16" s="310"/>
    </row>
    <row r="17" spans="2:24" ht="15.95" customHeight="1" x14ac:dyDescent="0.15">
      <c r="B17" s="339"/>
      <c r="C17" s="654">
        <v>33</v>
      </c>
      <c r="D17" s="655"/>
      <c r="E17" s="193">
        <v>103</v>
      </c>
      <c r="F17" s="229">
        <v>321.72000000000003</v>
      </c>
      <c r="G17" s="182" t="s">
        <v>590</v>
      </c>
      <c r="H17" s="182" t="s">
        <v>591</v>
      </c>
      <c r="I17" s="182" t="s">
        <v>588</v>
      </c>
      <c r="J17" s="314" t="s">
        <v>700</v>
      </c>
      <c r="K17" s="314"/>
      <c r="L17" s="675">
        <v>1</v>
      </c>
      <c r="M17" s="675"/>
      <c r="N17" s="182" t="s">
        <v>700</v>
      </c>
      <c r="O17" s="182" t="s">
        <v>568</v>
      </c>
      <c r="P17" s="193" t="s">
        <v>879</v>
      </c>
      <c r="Q17" s="314"/>
      <c r="R17" s="314"/>
      <c r="S17" s="314"/>
      <c r="T17" s="314"/>
      <c r="U17" s="314"/>
      <c r="V17" s="308"/>
      <c r="W17" s="309"/>
      <c r="X17" s="310"/>
    </row>
    <row r="18" spans="2:24" ht="15.95" customHeight="1" x14ac:dyDescent="0.15">
      <c r="B18" s="339"/>
      <c r="C18" s="654">
        <v>34</v>
      </c>
      <c r="D18" s="655"/>
      <c r="E18" s="193">
        <v>101</v>
      </c>
      <c r="F18" s="229">
        <v>332.27</v>
      </c>
      <c r="G18" s="182" t="s">
        <v>590</v>
      </c>
      <c r="H18" s="182" t="s">
        <v>591</v>
      </c>
      <c r="I18" s="182" t="s">
        <v>588</v>
      </c>
      <c r="J18" s="314" t="s">
        <v>700</v>
      </c>
      <c r="K18" s="314"/>
      <c r="L18" s="675">
        <v>1</v>
      </c>
      <c r="M18" s="675"/>
      <c r="N18" s="182" t="s">
        <v>700</v>
      </c>
      <c r="O18" s="182" t="s">
        <v>568</v>
      </c>
      <c r="P18" s="193" t="s">
        <v>879</v>
      </c>
      <c r="Q18" s="314"/>
      <c r="R18" s="314"/>
      <c r="S18" s="314"/>
      <c r="T18" s="314"/>
      <c r="U18" s="314"/>
      <c r="V18" s="308"/>
      <c r="W18" s="309"/>
      <c r="X18" s="310"/>
    </row>
    <row r="19" spans="2:24" ht="15.95" customHeight="1" x14ac:dyDescent="0.15">
      <c r="B19" s="339"/>
      <c r="C19" s="654">
        <v>34</v>
      </c>
      <c r="D19" s="655"/>
      <c r="E19" s="193">
        <v>102</v>
      </c>
      <c r="F19" s="229">
        <v>332.3</v>
      </c>
      <c r="G19" s="182" t="s">
        <v>590</v>
      </c>
      <c r="H19" s="182" t="s">
        <v>591</v>
      </c>
      <c r="I19" s="182" t="s">
        <v>588</v>
      </c>
      <c r="J19" s="314" t="s">
        <v>700</v>
      </c>
      <c r="K19" s="314"/>
      <c r="L19" s="675">
        <v>1</v>
      </c>
      <c r="M19" s="675"/>
      <c r="N19" s="182" t="s">
        <v>700</v>
      </c>
      <c r="O19" s="182" t="s">
        <v>568</v>
      </c>
      <c r="P19" s="193" t="s">
        <v>879</v>
      </c>
      <c r="Q19" s="314"/>
      <c r="R19" s="314"/>
      <c r="S19" s="314"/>
      <c r="T19" s="314"/>
      <c r="U19" s="314"/>
      <c r="V19" s="308"/>
      <c r="W19" s="309"/>
      <c r="X19" s="310"/>
    </row>
    <row r="20" spans="2:24" ht="15.95" customHeight="1" x14ac:dyDescent="0.15">
      <c r="B20" s="339"/>
      <c r="C20" s="654">
        <v>35</v>
      </c>
      <c r="D20" s="655"/>
      <c r="E20" s="193">
        <v>101</v>
      </c>
      <c r="F20" s="229">
        <v>343.81</v>
      </c>
      <c r="G20" s="182" t="s">
        <v>590</v>
      </c>
      <c r="H20" s="182" t="s">
        <v>591</v>
      </c>
      <c r="I20" s="182" t="s">
        <v>588</v>
      </c>
      <c r="J20" s="314" t="s">
        <v>700</v>
      </c>
      <c r="K20" s="314"/>
      <c r="L20" s="675">
        <v>1</v>
      </c>
      <c r="M20" s="675"/>
      <c r="N20" s="182" t="s">
        <v>700</v>
      </c>
      <c r="O20" s="182" t="s">
        <v>568</v>
      </c>
      <c r="P20" s="193" t="s">
        <v>879</v>
      </c>
      <c r="Q20" s="314"/>
      <c r="R20" s="314"/>
      <c r="S20" s="314"/>
      <c r="T20" s="314"/>
      <c r="U20" s="314"/>
      <c r="V20" s="308"/>
      <c r="W20" s="309"/>
      <c r="X20" s="310"/>
    </row>
    <row r="21" spans="2:24" ht="15.95" customHeight="1" x14ac:dyDescent="0.15">
      <c r="B21" s="339"/>
      <c r="C21" s="654">
        <v>35</v>
      </c>
      <c r="D21" s="655"/>
      <c r="E21" s="193">
        <v>102</v>
      </c>
      <c r="F21" s="229">
        <v>343.84</v>
      </c>
      <c r="G21" s="182" t="s">
        <v>590</v>
      </c>
      <c r="H21" s="182" t="s">
        <v>591</v>
      </c>
      <c r="I21" s="182" t="s">
        <v>588</v>
      </c>
      <c r="J21" s="314" t="s">
        <v>700</v>
      </c>
      <c r="K21" s="314"/>
      <c r="L21" s="675">
        <v>1</v>
      </c>
      <c r="M21" s="675"/>
      <c r="N21" s="182" t="s">
        <v>700</v>
      </c>
      <c r="O21" s="182" t="s">
        <v>568</v>
      </c>
      <c r="P21" s="193" t="s">
        <v>879</v>
      </c>
      <c r="Q21" s="314"/>
      <c r="R21" s="314"/>
      <c r="S21" s="314"/>
      <c r="T21" s="314"/>
      <c r="U21" s="314"/>
      <c r="V21" s="308"/>
      <c r="W21" s="309"/>
      <c r="X21" s="310"/>
    </row>
    <row r="22" spans="2:24" ht="15.95" customHeight="1" x14ac:dyDescent="0.15">
      <c r="B22" s="339"/>
      <c r="C22" s="654">
        <v>35</v>
      </c>
      <c r="D22" s="655"/>
      <c r="E22" s="193">
        <v>103</v>
      </c>
      <c r="F22" s="229">
        <v>344.14</v>
      </c>
      <c r="G22" s="182" t="s">
        <v>587</v>
      </c>
      <c r="H22" s="182" t="s">
        <v>504</v>
      </c>
      <c r="I22" s="182" t="s">
        <v>794</v>
      </c>
      <c r="J22" s="314" t="s">
        <v>534</v>
      </c>
      <c r="K22" s="314"/>
      <c r="L22" s="675">
        <v>1</v>
      </c>
      <c r="M22" s="675"/>
      <c r="N22" s="182" t="s">
        <v>700</v>
      </c>
      <c r="O22" s="182" t="s">
        <v>600</v>
      </c>
      <c r="P22" s="193" t="s">
        <v>876</v>
      </c>
      <c r="Q22" s="314"/>
      <c r="R22" s="314"/>
      <c r="S22" s="314"/>
      <c r="T22" s="314"/>
      <c r="U22" s="314"/>
      <c r="V22" s="308"/>
      <c r="W22" s="309"/>
      <c r="X22" s="310"/>
    </row>
    <row r="23" spans="2:24" ht="15.95" customHeight="1" x14ac:dyDescent="0.15">
      <c r="B23" s="339"/>
      <c r="C23" s="654">
        <v>35</v>
      </c>
      <c r="D23" s="655"/>
      <c r="E23" s="193">
        <v>104</v>
      </c>
      <c r="F23" s="229">
        <v>344.14</v>
      </c>
      <c r="G23" s="182" t="s">
        <v>587</v>
      </c>
      <c r="H23" s="182" t="s">
        <v>504</v>
      </c>
      <c r="I23" s="182" t="s">
        <v>794</v>
      </c>
      <c r="J23" s="314" t="s">
        <v>534</v>
      </c>
      <c r="K23" s="314"/>
      <c r="L23" s="675">
        <v>1</v>
      </c>
      <c r="M23" s="675"/>
      <c r="N23" s="182" t="s">
        <v>700</v>
      </c>
      <c r="O23" s="182" t="s">
        <v>600</v>
      </c>
      <c r="P23" s="193" t="s">
        <v>876</v>
      </c>
      <c r="Q23" s="314"/>
      <c r="R23" s="314"/>
      <c r="S23" s="314"/>
      <c r="T23" s="314"/>
      <c r="U23" s="314"/>
      <c r="V23" s="308"/>
      <c r="W23" s="309"/>
      <c r="X23" s="310"/>
    </row>
    <row r="24" spans="2:24" ht="15.95" customHeight="1" x14ac:dyDescent="0.15">
      <c r="B24" s="339"/>
      <c r="C24" s="654">
        <v>36</v>
      </c>
      <c r="D24" s="655"/>
      <c r="E24" s="193">
        <v>101</v>
      </c>
      <c r="F24" s="229">
        <v>355.47</v>
      </c>
      <c r="G24" s="182" t="s">
        <v>590</v>
      </c>
      <c r="H24" s="182" t="s">
        <v>591</v>
      </c>
      <c r="I24" s="182" t="s">
        <v>588</v>
      </c>
      <c r="J24" s="314" t="s">
        <v>700</v>
      </c>
      <c r="K24" s="314"/>
      <c r="L24" s="675">
        <v>1</v>
      </c>
      <c r="M24" s="675"/>
      <c r="N24" s="182" t="s">
        <v>700</v>
      </c>
      <c r="O24" s="182" t="s">
        <v>568</v>
      </c>
      <c r="P24" s="193" t="s">
        <v>879</v>
      </c>
      <c r="Q24" s="314"/>
      <c r="R24" s="314"/>
      <c r="S24" s="314"/>
      <c r="T24" s="314"/>
      <c r="U24" s="314"/>
      <c r="V24" s="308"/>
      <c r="W24" s="309"/>
      <c r="X24" s="310"/>
    </row>
    <row r="25" spans="2:24" ht="15.95" customHeight="1" x14ac:dyDescent="0.15">
      <c r="B25" s="339"/>
      <c r="C25" s="654">
        <v>36</v>
      </c>
      <c r="D25" s="655"/>
      <c r="E25" s="193">
        <v>102</v>
      </c>
      <c r="F25" s="229">
        <v>350.22</v>
      </c>
      <c r="G25" s="182" t="s">
        <v>590</v>
      </c>
      <c r="H25" s="182" t="s">
        <v>591</v>
      </c>
      <c r="I25" s="182" t="s">
        <v>588</v>
      </c>
      <c r="J25" s="314" t="s">
        <v>700</v>
      </c>
      <c r="K25" s="314"/>
      <c r="L25" s="675">
        <v>1</v>
      </c>
      <c r="M25" s="675"/>
      <c r="N25" s="182" t="s">
        <v>700</v>
      </c>
      <c r="O25" s="182" t="s">
        <v>568</v>
      </c>
      <c r="P25" s="193" t="s">
        <v>879</v>
      </c>
      <c r="Q25" s="314"/>
      <c r="R25" s="314"/>
      <c r="S25" s="314"/>
      <c r="T25" s="314"/>
      <c r="U25" s="314"/>
      <c r="V25" s="308"/>
      <c r="W25" s="309"/>
      <c r="X25" s="310"/>
    </row>
    <row r="26" spans="2:24" ht="15.95" customHeight="1" x14ac:dyDescent="0.15">
      <c r="B26" s="339"/>
      <c r="C26" s="654">
        <v>36</v>
      </c>
      <c r="D26" s="655"/>
      <c r="E26" s="193">
        <v>103</v>
      </c>
      <c r="F26" s="229">
        <v>355.51</v>
      </c>
      <c r="G26" s="182" t="s">
        <v>590</v>
      </c>
      <c r="H26" s="182" t="s">
        <v>591</v>
      </c>
      <c r="I26" s="182" t="s">
        <v>588</v>
      </c>
      <c r="J26" s="314" t="s">
        <v>700</v>
      </c>
      <c r="K26" s="314"/>
      <c r="L26" s="675">
        <v>1</v>
      </c>
      <c r="M26" s="675"/>
      <c r="N26" s="182" t="s">
        <v>700</v>
      </c>
      <c r="O26" s="182" t="s">
        <v>568</v>
      </c>
      <c r="P26" s="193" t="s">
        <v>879</v>
      </c>
      <c r="Q26" s="314"/>
      <c r="R26" s="314"/>
      <c r="S26" s="314"/>
      <c r="T26" s="314"/>
      <c r="U26" s="314"/>
      <c r="V26" s="308"/>
      <c r="W26" s="309"/>
      <c r="X26" s="310"/>
    </row>
    <row r="27" spans="2:24" ht="15.95" customHeight="1" x14ac:dyDescent="0.15">
      <c r="B27" s="339"/>
      <c r="C27" s="654">
        <v>37</v>
      </c>
      <c r="D27" s="655"/>
      <c r="E27" s="193">
        <v>101</v>
      </c>
      <c r="F27" s="229">
        <v>367.07</v>
      </c>
      <c r="G27" s="182" t="s">
        <v>590</v>
      </c>
      <c r="H27" s="182" t="s">
        <v>591</v>
      </c>
      <c r="I27" s="182" t="s">
        <v>588</v>
      </c>
      <c r="J27" s="314" t="s">
        <v>700</v>
      </c>
      <c r="K27" s="314"/>
      <c r="L27" s="675">
        <v>1</v>
      </c>
      <c r="M27" s="675"/>
      <c r="N27" s="182" t="s">
        <v>700</v>
      </c>
      <c r="O27" s="182" t="s">
        <v>568</v>
      </c>
      <c r="P27" s="193" t="s">
        <v>879</v>
      </c>
      <c r="Q27" s="314"/>
      <c r="R27" s="314"/>
      <c r="S27" s="314"/>
      <c r="T27" s="314"/>
      <c r="U27" s="314"/>
      <c r="V27" s="308"/>
      <c r="W27" s="309"/>
      <c r="X27" s="310"/>
    </row>
    <row r="28" spans="2:24" ht="15.95" customHeight="1" x14ac:dyDescent="0.15">
      <c r="B28" s="339"/>
      <c r="C28" s="654">
        <v>37</v>
      </c>
      <c r="D28" s="655"/>
      <c r="E28" s="193">
        <v>102</v>
      </c>
      <c r="F28" s="229">
        <v>367.1</v>
      </c>
      <c r="G28" s="182" t="s">
        <v>590</v>
      </c>
      <c r="H28" s="182" t="s">
        <v>591</v>
      </c>
      <c r="I28" s="182" t="s">
        <v>588</v>
      </c>
      <c r="J28" s="314" t="s">
        <v>700</v>
      </c>
      <c r="K28" s="314"/>
      <c r="L28" s="675">
        <v>1</v>
      </c>
      <c r="M28" s="675"/>
      <c r="N28" s="182" t="s">
        <v>700</v>
      </c>
      <c r="O28" s="182" t="s">
        <v>568</v>
      </c>
      <c r="P28" s="193" t="s">
        <v>879</v>
      </c>
      <c r="Q28" s="314"/>
      <c r="R28" s="314"/>
      <c r="S28" s="314"/>
      <c r="T28" s="314"/>
      <c r="U28" s="314"/>
      <c r="V28" s="308"/>
      <c r="W28" s="309"/>
      <c r="X28" s="310"/>
    </row>
    <row r="29" spans="2:24" ht="15.95" customHeight="1" x14ac:dyDescent="0.15">
      <c r="B29" s="339"/>
      <c r="C29" s="654">
        <v>38</v>
      </c>
      <c r="D29" s="655"/>
      <c r="E29" s="193">
        <v>101</v>
      </c>
      <c r="F29" s="229">
        <v>373.31</v>
      </c>
      <c r="G29" s="182" t="s">
        <v>590</v>
      </c>
      <c r="H29" s="182" t="s">
        <v>591</v>
      </c>
      <c r="I29" s="182" t="s">
        <v>588</v>
      </c>
      <c r="J29" s="314" t="s">
        <v>700</v>
      </c>
      <c r="K29" s="314"/>
      <c r="L29" s="675">
        <v>1</v>
      </c>
      <c r="M29" s="675"/>
      <c r="N29" s="182" t="s">
        <v>700</v>
      </c>
      <c r="O29" s="182" t="s">
        <v>568</v>
      </c>
      <c r="P29" s="193" t="s">
        <v>879</v>
      </c>
      <c r="Q29" s="314"/>
      <c r="R29" s="314"/>
      <c r="S29" s="314"/>
      <c r="T29" s="314"/>
      <c r="U29" s="314"/>
      <c r="V29" s="308"/>
      <c r="W29" s="309"/>
      <c r="X29" s="310"/>
    </row>
    <row r="30" spans="2:24" ht="15.95" customHeight="1" x14ac:dyDescent="0.15">
      <c r="B30" s="339"/>
      <c r="C30" s="654">
        <v>38</v>
      </c>
      <c r="D30" s="655"/>
      <c r="E30" s="193">
        <v>102</v>
      </c>
      <c r="F30" s="229">
        <v>378.63</v>
      </c>
      <c r="G30" s="182" t="s">
        <v>590</v>
      </c>
      <c r="H30" s="182" t="s">
        <v>591</v>
      </c>
      <c r="I30" s="182" t="s">
        <v>588</v>
      </c>
      <c r="J30" s="314" t="s">
        <v>700</v>
      </c>
      <c r="K30" s="314"/>
      <c r="L30" s="675">
        <v>1</v>
      </c>
      <c r="M30" s="675"/>
      <c r="N30" s="182" t="s">
        <v>700</v>
      </c>
      <c r="O30" s="182" t="s">
        <v>568</v>
      </c>
      <c r="P30" s="193" t="s">
        <v>879</v>
      </c>
      <c r="Q30" s="314"/>
      <c r="R30" s="314"/>
      <c r="S30" s="314"/>
      <c r="T30" s="314"/>
      <c r="U30" s="314"/>
      <c r="V30" s="308"/>
      <c r="W30" s="309"/>
      <c r="X30" s="310"/>
    </row>
    <row r="31" spans="2:24" ht="15.95" customHeight="1" x14ac:dyDescent="0.15">
      <c r="B31" s="339"/>
      <c r="C31" s="654">
        <v>38</v>
      </c>
      <c r="D31" s="655"/>
      <c r="E31" s="193">
        <v>103</v>
      </c>
      <c r="F31" s="229">
        <v>378.8</v>
      </c>
      <c r="G31" s="182" t="s">
        <v>590</v>
      </c>
      <c r="H31" s="182" t="s">
        <v>591</v>
      </c>
      <c r="I31" s="182" t="s">
        <v>588</v>
      </c>
      <c r="J31" s="314" t="s">
        <v>700</v>
      </c>
      <c r="K31" s="314"/>
      <c r="L31" s="675">
        <v>1</v>
      </c>
      <c r="M31" s="675"/>
      <c r="N31" s="182" t="s">
        <v>700</v>
      </c>
      <c r="O31" s="182" t="s">
        <v>568</v>
      </c>
      <c r="P31" s="193" t="s">
        <v>879</v>
      </c>
      <c r="Q31" s="314"/>
      <c r="R31" s="314"/>
      <c r="S31" s="314"/>
      <c r="T31" s="314"/>
      <c r="U31" s="314"/>
      <c r="V31" s="308"/>
      <c r="W31" s="309"/>
      <c r="X31" s="310"/>
    </row>
    <row r="32" spans="2:24" ht="15.95" customHeight="1" x14ac:dyDescent="0.15">
      <c r="B32" s="339"/>
      <c r="C32" s="654">
        <v>38</v>
      </c>
      <c r="D32" s="655"/>
      <c r="E32" s="193">
        <v>104</v>
      </c>
      <c r="F32" s="229">
        <v>379.09</v>
      </c>
      <c r="G32" s="182" t="s">
        <v>587</v>
      </c>
      <c r="H32" s="182" t="s">
        <v>504</v>
      </c>
      <c r="I32" s="182" t="s">
        <v>794</v>
      </c>
      <c r="J32" s="314" t="s">
        <v>534</v>
      </c>
      <c r="K32" s="314"/>
      <c r="L32" s="675">
        <v>1</v>
      </c>
      <c r="M32" s="675"/>
      <c r="N32" s="182" t="s">
        <v>700</v>
      </c>
      <c r="O32" s="182" t="s">
        <v>600</v>
      </c>
      <c r="P32" s="193" t="s">
        <v>876</v>
      </c>
      <c r="Q32" s="314"/>
      <c r="R32" s="314"/>
      <c r="S32" s="314"/>
      <c r="T32" s="314"/>
      <c r="U32" s="314"/>
      <c r="V32" s="308"/>
      <c r="W32" s="309"/>
      <c r="X32" s="310"/>
    </row>
    <row r="33" spans="2:24" ht="15.95" customHeight="1" x14ac:dyDescent="0.15">
      <c r="B33" s="339"/>
      <c r="C33" s="654">
        <v>38</v>
      </c>
      <c r="D33" s="655"/>
      <c r="E33" s="193">
        <v>105</v>
      </c>
      <c r="F33" s="229">
        <v>379.09</v>
      </c>
      <c r="G33" s="182" t="s">
        <v>587</v>
      </c>
      <c r="H33" s="182" t="s">
        <v>504</v>
      </c>
      <c r="I33" s="182" t="s">
        <v>794</v>
      </c>
      <c r="J33" s="314" t="s">
        <v>534</v>
      </c>
      <c r="K33" s="314"/>
      <c r="L33" s="675">
        <v>1</v>
      </c>
      <c r="M33" s="675"/>
      <c r="N33" s="182" t="s">
        <v>700</v>
      </c>
      <c r="O33" s="182" t="s">
        <v>600</v>
      </c>
      <c r="P33" s="193" t="s">
        <v>876</v>
      </c>
      <c r="Q33" s="314"/>
      <c r="R33" s="314"/>
      <c r="S33" s="314"/>
      <c r="T33" s="314"/>
      <c r="U33" s="314"/>
      <c r="V33" s="308"/>
      <c r="W33" s="309"/>
      <c r="X33" s="310"/>
    </row>
    <row r="34" spans="2:24" ht="15.95" customHeight="1" x14ac:dyDescent="0.15">
      <c r="B34" s="339"/>
      <c r="C34" s="654">
        <v>40</v>
      </c>
      <c r="D34" s="655"/>
      <c r="E34" s="193">
        <v>101</v>
      </c>
      <c r="F34" s="229">
        <v>398.87</v>
      </c>
      <c r="G34" s="182" t="s">
        <v>587</v>
      </c>
      <c r="H34" s="182" t="s">
        <v>188</v>
      </c>
      <c r="I34" s="182" t="s">
        <v>588</v>
      </c>
      <c r="J34" s="314" t="s">
        <v>700</v>
      </c>
      <c r="K34" s="314"/>
      <c r="L34" s="675">
        <v>1</v>
      </c>
      <c r="M34" s="675"/>
      <c r="N34" s="182" t="s">
        <v>700</v>
      </c>
      <c r="O34" s="182" t="s">
        <v>568</v>
      </c>
      <c r="P34" s="193" t="s">
        <v>879</v>
      </c>
      <c r="Q34" s="314"/>
      <c r="R34" s="314"/>
      <c r="S34" s="314"/>
      <c r="T34" s="314"/>
      <c r="U34" s="314"/>
      <c r="V34" s="308"/>
      <c r="W34" s="309"/>
      <c r="X34" s="310"/>
    </row>
    <row r="35" spans="2:24" ht="15.95" customHeight="1" x14ac:dyDescent="0.15">
      <c r="B35" s="339"/>
      <c r="C35" s="654">
        <v>40</v>
      </c>
      <c r="D35" s="655"/>
      <c r="E35" s="193">
        <v>102</v>
      </c>
      <c r="F35" s="229">
        <v>390.37</v>
      </c>
      <c r="G35" s="182" t="s">
        <v>590</v>
      </c>
      <c r="H35" s="182" t="s">
        <v>591</v>
      </c>
      <c r="I35" s="182" t="s">
        <v>588</v>
      </c>
      <c r="J35" s="314" t="s">
        <v>700</v>
      </c>
      <c r="K35" s="314"/>
      <c r="L35" s="675">
        <v>1</v>
      </c>
      <c r="M35" s="675"/>
      <c r="N35" s="182" t="s">
        <v>700</v>
      </c>
      <c r="O35" s="182" t="s">
        <v>568</v>
      </c>
      <c r="P35" s="193" t="s">
        <v>879</v>
      </c>
      <c r="Q35" s="314"/>
      <c r="R35" s="314"/>
      <c r="S35" s="314"/>
      <c r="T35" s="314"/>
      <c r="U35" s="314"/>
      <c r="V35" s="308"/>
      <c r="W35" s="309"/>
      <c r="X35" s="310"/>
    </row>
    <row r="36" spans="2:24" ht="15.95" customHeight="1" x14ac:dyDescent="0.15">
      <c r="B36" s="339"/>
      <c r="C36" s="654">
        <v>40</v>
      </c>
      <c r="D36" s="655"/>
      <c r="E36" s="193">
        <v>103</v>
      </c>
      <c r="F36" s="229">
        <v>390.37</v>
      </c>
      <c r="G36" s="182" t="s">
        <v>590</v>
      </c>
      <c r="H36" s="182" t="s">
        <v>591</v>
      </c>
      <c r="I36" s="182" t="s">
        <v>588</v>
      </c>
      <c r="J36" s="314" t="s">
        <v>700</v>
      </c>
      <c r="K36" s="314"/>
      <c r="L36" s="675">
        <v>1</v>
      </c>
      <c r="M36" s="675"/>
      <c r="N36" s="182" t="s">
        <v>700</v>
      </c>
      <c r="O36" s="182" t="s">
        <v>568</v>
      </c>
      <c r="P36" s="193" t="s">
        <v>879</v>
      </c>
      <c r="Q36" s="314"/>
      <c r="R36" s="314"/>
      <c r="S36" s="314"/>
      <c r="T36" s="314"/>
      <c r="U36" s="314"/>
      <c r="V36" s="308"/>
      <c r="W36" s="309"/>
      <c r="X36" s="310"/>
    </row>
    <row r="37" spans="2:24" ht="15.95" customHeight="1" x14ac:dyDescent="0.15">
      <c r="B37" s="339"/>
      <c r="C37" s="654">
        <v>40</v>
      </c>
      <c r="D37" s="655"/>
      <c r="E37" s="193">
        <v>104</v>
      </c>
      <c r="F37" s="229">
        <v>396.52</v>
      </c>
      <c r="G37" s="182" t="s">
        <v>590</v>
      </c>
      <c r="H37" s="182" t="s">
        <v>591</v>
      </c>
      <c r="I37" s="182" t="s">
        <v>588</v>
      </c>
      <c r="J37" s="314" t="s">
        <v>700</v>
      </c>
      <c r="K37" s="314"/>
      <c r="L37" s="675">
        <v>1</v>
      </c>
      <c r="M37" s="675"/>
      <c r="N37" s="182" t="s">
        <v>700</v>
      </c>
      <c r="O37" s="182" t="s">
        <v>568</v>
      </c>
      <c r="P37" s="193" t="s">
        <v>879</v>
      </c>
      <c r="Q37" s="314"/>
      <c r="R37" s="314"/>
      <c r="S37" s="314"/>
      <c r="T37" s="314"/>
      <c r="U37" s="314"/>
      <c r="V37" s="308"/>
      <c r="W37" s="309"/>
      <c r="X37" s="310"/>
    </row>
    <row r="38" spans="2:24" ht="15.95" customHeight="1" x14ac:dyDescent="0.15">
      <c r="B38" s="339"/>
      <c r="C38" s="654">
        <v>41</v>
      </c>
      <c r="D38" s="655"/>
      <c r="E38" s="193">
        <v>101</v>
      </c>
      <c r="F38" s="229">
        <v>401.59</v>
      </c>
      <c r="G38" s="182" t="s">
        <v>590</v>
      </c>
      <c r="H38" s="182" t="s">
        <v>591</v>
      </c>
      <c r="I38" s="182" t="s">
        <v>588</v>
      </c>
      <c r="J38" s="314" t="s">
        <v>700</v>
      </c>
      <c r="K38" s="314"/>
      <c r="L38" s="675">
        <v>1</v>
      </c>
      <c r="M38" s="675"/>
      <c r="N38" s="182" t="s">
        <v>700</v>
      </c>
      <c r="O38" s="182" t="s">
        <v>568</v>
      </c>
      <c r="P38" s="193" t="s">
        <v>879</v>
      </c>
      <c r="Q38" s="314"/>
      <c r="R38" s="314"/>
      <c r="S38" s="314"/>
      <c r="T38" s="314"/>
      <c r="U38" s="314"/>
      <c r="V38" s="308"/>
      <c r="W38" s="309"/>
      <c r="X38" s="310"/>
    </row>
    <row r="39" spans="2:24" ht="15.95" customHeight="1" x14ac:dyDescent="0.15">
      <c r="B39" s="339"/>
      <c r="C39" s="654">
        <v>41</v>
      </c>
      <c r="D39" s="655"/>
      <c r="E39" s="193">
        <v>102</v>
      </c>
      <c r="F39" s="229">
        <v>401.59</v>
      </c>
      <c r="G39" s="182" t="s">
        <v>590</v>
      </c>
      <c r="H39" s="182" t="s">
        <v>591</v>
      </c>
      <c r="I39" s="182" t="s">
        <v>588</v>
      </c>
      <c r="J39" s="314" t="s">
        <v>700</v>
      </c>
      <c r="K39" s="314"/>
      <c r="L39" s="675">
        <v>1</v>
      </c>
      <c r="M39" s="675"/>
      <c r="N39" s="182" t="s">
        <v>700</v>
      </c>
      <c r="O39" s="182" t="s">
        <v>568</v>
      </c>
      <c r="P39" s="193" t="s">
        <v>879</v>
      </c>
      <c r="Q39" s="314"/>
      <c r="R39" s="314"/>
      <c r="S39" s="314"/>
      <c r="T39" s="314"/>
      <c r="U39" s="314"/>
      <c r="V39" s="308"/>
      <c r="W39" s="309"/>
      <c r="X39" s="310"/>
    </row>
    <row r="40" spans="2:24" ht="15.95" customHeight="1" x14ac:dyDescent="0.15">
      <c r="B40" s="339"/>
      <c r="C40" s="654">
        <v>42</v>
      </c>
      <c r="D40" s="655"/>
      <c r="E40" s="193">
        <v>101</v>
      </c>
      <c r="F40" s="229">
        <v>412.91</v>
      </c>
      <c r="G40" s="182" t="s">
        <v>590</v>
      </c>
      <c r="H40" s="182" t="s">
        <v>591</v>
      </c>
      <c r="I40" s="182" t="s">
        <v>588</v>
      </c>
      <c r="J40" s="314" t="s">
        <v>700</v>
      </c>
      <c r="K40" s="314"/>
      <c r="L40" s="675">
        <v>1</v>
      </c>
      <c r="M40" s="675"/>
      <c r="N40" s="182" t="s">
        <v>700</v>
      </c>
      <c r="O40" s="182" t="s">
        <v>568</v>
      </c>
      <c r="P40" s="193" t="s">
        <v>879</v>
      </c>
      <c r="Q40" s="314"/>
      <c r="R40" s="314"/>
      <c r="S40" s="314"/>
      <c r="T40" s="314"/>
      <c r="U40" s="314"/>
      <c r="V40" s="308"/>
      <c r="W40" s="309"/>
      <c r="X40" s="310"/>
    </row>
    <row r="41" spans="2:24" ht="15.95" customHeight="1" x14ac:dyDescent="0.15">
      <c r="B41" s="390"/>
      <c r="C41" s="654">
        <v>42</v>
      </c>
      <c r="D41" s="655"/>
      <c r="E41" s="193">
        <v>102</v>
      </c>
      <c r="F41" s="229">
        <v>412.94</v>
      </c>
      <c r="G41" s="182" t="s">
        <v>590</v>
      </c>
      <c r="H41" s="182" t="s">
        <v>591</v>
      </c>
      <c r="I41" s="182" t="s">
        <v>588</v>
      </c>
      <c r="J41" s="314" t="s">
        <v>700</v>
      </c>
      <c r="K41" s="314"/>
      <c r="L41" s="675">
        <v>1</v>
      </c>
      <c r="M41" s="675"/>
      <c r="N41" s="182" t="s">
        <v>700</v>
      </c>
      <c r="O41" s="182" t="s">
        <v>568</v>
      </c>
      <c r="P41" s="193" t="s">
        <v>879</v>
      </c>
      <c r="Q41" s="314"/>
      <c r="R41" s="314"/>
      <c r="S41" s="314"/>
      <c r="T41" s="314"/>
      <c r="U41" s="314"/>
      <c r="V41" s="308"/>
      <c r="W41" s="309"/>
      <c r="X41" s="310"/>
    </row>
    <row r="42" spans="2:24" ht="15.95" customHeight="1" x14ac:dyDescent="0.15">
      <c r="B42" s="24"/>
      <c r="C42" s="1" t="s">
        <v>289</v>
      </c>
      <c r="D42" s="5"/>
      <c r="F42" s="5"/>
      <c r="G42" s="22"/>
      <c r="H42" s="22"/>
      <c r="I42" s="22"/>
      <c r="J42" s="22"/>
      <c r="K42" s="22"/>
      <c r="L42" s="22"/>
      <c r="M42" s="22"/>
      <c r="N42" s="22"/>
      <c r="O42" s="22"/>
      <c r="P42" s="5"/>
      <c r="Q42" s="22"/>
      <c r="R42" s="22"/>
      <c r="S42" s="22"/>
      <c r="T42" s="22"/>
      <c r="U42" s="22"/>
      <c r="V42" s="5"/>
      <c r="W42" s="5"/>
      <c r="X42" s="5"/>
    </row>
    <row r="43" spans="2:24" ht="15.95" customHeight="1" x14ac:dyDescent="0.15">
      <c r="B43" s="24"/>
      <c r="C43" s="28" t="s">
        <v>290</v>
      </c>
      <c r="D43" s="5"/>
      <c r="F43" s="5"/>
      <c r="G43" s="22"/>
      <c r="H43" s="22"/>
      <c r="I43" s="22"/>
      <c r="J43" s="22"/>
      <c r="K43" s="22"/>
      <c r="L43" s="22"/>
      <c r="M43" s="22"/>
      <c r="N43" s="22"/>
      <c r="O43" s="22"/>
      <c r="P43" s="5"/>
      <c r="Q43" s="22"/>
      <c r="R43" s="22"/>
      <c r="S43" s="22"/>
      <c r="T43" s="22"/>
      <c r="U43" s="22"/>
      <c r="V43" s="5"/>
      <c r="W43" s="5"/>
      <c r="X43" s="5"/>
    </row>
    <row r="44" spans="2:24" ht="15.95" customHeight="1" x14ac:dyDescent="0.15">
      <c r="C44" s="215" t="s">
        <v>291</v>
      </c>
    </row>
    <row r="45" spans="2:24" ht="15.95" customHeight="1" x14ac:dyDescent="0.15">
      <c r="C45" s="215" t="s">
        <v>292</v>
      </c>
    </row>
    <row r="46" spans="2:24" ht="15.95" customHeight="1" x14ac:dyDescent="0.15">
      <c r="C46" s="3" t="s">
        <v>207</v>
      </c>
    </row>
  </sheetData>
  <mergeCells count="19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 ref="C37:D37"/>
    <mergeCell ref="J37:K37"/>
    <mergeCell ref="L37:M37"/>
    <mergeCell ref="Q37:U37"/>
    <mergeCell ref="V37:X37"/>
    <mergeCell ref="C38:D38"/>
    <mergeCell ref="J38:K38"/>
    <mergeCell ref="L38:M38"/>
    <mergeCell ref="Q38:U38"/>
    <mergeCell ref="V38:X38"/>
    <mergeCell ref="C35:D35"/>
    <mergeCell ref="J35:K35"/>
    <mergeCell ref="L35:M35"/>
    <mergeCell ref="Q35:U35"/>
    <mergeCell ref="V35:X35"/>
    <mergeCell ref="C36:D36"/>
    <mergeCell ref="J36:K36"/>
    <mergeCell ref="L36:M36"/>
    <mergeCell ref="Q36:U36"/>
    <mergeCell ref="V36:X36"/>
    <mergeCell ref="C33:D33"/>
    <mergeCell ref="J33:K33"/>
    <mergeCell ref="L33:M33"/>
    <mergeCell ref="Q33:U33"/>
    <mergeCell ref="V33:X33"/>
    <mergeCell ref="C34:D34"/>
    <mergeCell ref="J34:K34"/>
    <mergeCell ref="L34:M34"/>
    <mergeCell ref="Q34:U34"/>
    <mergeCell ref="V34:X34"/>
    <mergeCell ref="C31:D31"/>
    <mergeCell ref="J31:K31"/>
    <mergeCell ref="L31:M31"/>
    <mergeCell ref="Q31:U31"/>
    <mergeCell ref="V31:X31"/>
    <mergeCell ref="C32:D32"/>
    <mergeCell ref="J32:K32"/>
    <mergeCell ref="L32:M32"/>
    <mergeCell ref="Q32:U32"/>
    <mergeCell ref="V32:X32"/>
    <mergeCell ref="C29:D29"/>
    <mergeCell ref="J29:K29"/>
    <mergeCell ref="L29:M29"/>
    <mergeCell ref="Q29:U29"/>
    <mergeCell ref="V29:X29"/>
    <mergeCell ref="C30:D30"/>
    <mergeCell ref="J30:K30"/>
    <mergeCell ref="L30:M30"/>
    <mergeCell ref="Q30:U30"/>
    <mergeCell ref="V30:X30"/>
    <mergeCell ref="C27:D27"/>
    <mergeCell ref="J27:K27"/>
    <mergeCell ref="L27:M27"/>
    <mergeCell ref="Q27:U27"/>
    <mergeCell ref="V27:X27"/>
    <mergeCell ref="C28:D28"/>
    <mergeCell ref="J28:K28"/>
    <mergeCell ref="L28:M28"/>
    <mergeCell ref="Q28:U28"/>
    <mergeCell ref="V28:X28"/>
    <mergeCell ref="C25:D25"/>
    <mergeCell ref="J25:K25"/>
    <mergeCell ref="L25:M25"/>
    <mergeCell ref="Q25:U25"/>
    <mergeCell ref="V25:X25"/>
    <mergeCell ref="C26:D26"/>
    <mergeCell ref="J26:K26"/>
    <mergeCell ref="L26:M26"/>
    <mergeCell ref="Q26:U26"/>
    <mergeCell ref="V26:X26"/>
    <mergeCell ref="C23:D23"/>
    <mergeCell ref="J23:K23"/>
    <mergeCell ref="L23:M23"/>
    <mergeCell ref="Q23:U23"/>
    <mergeCell ref="V23:X23"/>
    <mergeCell ref="C24:D24"/>
    <mergeCell ref="J24:K24"/>
    <mergeCell ref="L24:M24"/>
    <mergeCell ref="Q24:U24"/>
    <mergeCell ref="V24:X24"/>
    <mergeCell ref="C21:D21"/>
    <mergeCell ref="J21:K21"/>
    <mergeCell ref="L21:M21"/>
    <mergeCell ref="Q21:U21"/>
    <mergeCell ref="V21:X21"/>
    <mergeCell ref="C22:D22"/>
    <mergeCell ref="J22:K22"/>
    <mergeCell ref="L22:M22"/>
    <mergeCell ref="Q22:U22"/>
    <mergeCell ref="V22:X22"/>
    <mergeCell ref="L18:M18"/>
    <mergeCell ref="Q18:U18"/>
    <mergeCell ref="V18:X18"/>
    <mergeCell ref="C19:D19"/>
    <mergeCell ref="J19:K19"/>
    <mergeCell ref="L19:M19"/>
    <mergeCell ref="Q19:U19"/>
    <mergeCell ref="V19:X19"/>
    <mergeCell ref="C20:D20"/>
    <mergeCell ref="J20:K20"/>
    <mergeCell ref="L20:M20"/>
    <mergeCell ref="Q20:U20"/>
    <mergeCell ref="V20:X20"/>
    <mergeCell ref="V15:X15"/>
    <mergeCell ref="C16:D16"/>
    <mergeCell ref="J16:K16"/>
    <mergeCell ref="L16:M16"/>
    <mergeCell ref="Q16:U16"/>
    <mergeCell ref="V16:X16"/>
    <mergeCell ref="C17:D17"/>
    <mergeCell ref="J17:K17"/>
    <mergeCell ref="L17:M17"/>
    <mergeCell ref="Q17:U17"/>
    <mergeCell ref="V17:X17"/>
    <mergeCell ref="V12:X12"/>
    <mergeCell ref="C13:D13"/>
    <mergeCell ref="J13:K13"/>
    <mergeCell ref="L13:M13"/>
    <mergeCell ref="Q13:U13"/>
    <mergeCell ref="V13:X13"/>
    <mergeCell ref="C14:D14"/>
    <mergeCell ref="J14:K14"/>
    <mergeCell ref="L14:M14"/>
    <mergeCell ref="Q14:U14"/>
    <mergeCell ref="V14:X14"/>
    <mergeCell ref="V9:X9"/>
    <mergeCell ref="C10:D10"/>
    <mergeCell ref="J10:K10"/>
    <mergeCell ref="L10:M10"/>
    <mergeCell ref="Q10:U10"/>
    <mergeCell ref="V10:X10"/>
    <mergeCell ref="C11:D11"/>
    <mergeCell ref="J11:K11"/>
    <mergeCell ref="L11:M11"/>
    <mergeCell ref="Q11:U11"/>
    <mergeCell ref="V11:X11"/>
    <mergeCell ref="V8:X8"/>
    <mergeCell ref="J5:M5"/>
    <mergeCell ref="N5:O5"/>
    <mergeCell ref="P5:U5"/>
    <mergeCell ref="V5:X6"/>
    <mergeCell ref="G6:H7"/>
    <mergeCell ref="I6:I7"/>
    <mergeCell ref="J6:K7"/>
    <mergeCell ref="L6:M7"/>
    <mergeCell ref="N6:O6"/>
    <mergeCell ref="P6:P7"/>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B2:V2"/>
    <mergeCell ref="B3:E3"/>
    <mergeCell ref="F3:I3"/>
    <mergeCell ref="K3:L3"/>
    <mergeCell ref="M3:N4"/>
    <mergeCell ref="O3:R3"/>
    <mergeCell ref="S3:V4"/>
    <mergeCell ref="W3:X4"/>
    <mergeCell ref="B4:E4"/>
    <mergeCell ref="F4:I4"/>
    <mergeCell ref="K4:L4"/>
    <mergeCell ref="O4:R4"/>
  </mergeCells>
  <phoneticPr fontId="12"/>
  <dataValidations count="4">
    <dataValidation allowBlank="1" showInputMessage="1" showErrorMessage="1" prompt="覆工スパン毎に連番を記入。_x000a_数値で入力する。" sqref="E8:E41" xr:uid="{00000000-0002-0000-1600-000000000000}"/>
    <dataValidation type="list" errorStyle="warning" allowBlank="1" showInputMessage="1" showErrorMessage="1" error="選択出来ません" sqref="H8:H41" xr:uid="{00000000-0002-0000-1600-000001000000}">
      <formula1>INDIRECT(G8)</formula1>
    </dataValidation>
    <dataValidation type="list" showInputMessage="1" showErrorMessage="1" sqref="G42:H43" xr:uid="{00000000-0002-0000-1600-000002000000}">
      <formula1>部位本体</formula1>
    </dataValidation>
    <dataValidation type="list" allowBlank="1" showInputMessage="1" showErrorMessage="1" sqref="E42:E43" xr:uid="{00000000-0002-0000-1600-000003000000}">
      <formula1>個数</formula1>
    </dataValidation>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600-000004000000}">
          <x14:formula1>
            <xm:f>'(参考)リスト'!$E$52:$E$58</xm:f>
          </x14:formula1>
          <xm:sqref>J8:K41</xm:sqref>
        </x14:dataValidation>
        <x14:dataValidation type="list" allowBlank="1" showInputMessage="1" showErrorMessage="1" xr:uid="{00000000-0002-0000-1600-000005000000}">
          <x14:formula1>
            <xm:f>'(参考)リスト'!$G$52:$G$54</xm:f>
          </x14:formula1>
          <xm:sqref>P8:P41</xm:sqref>
        </x14:dataValidation>
        <x14:dataValidation type="list" showInputMessage="1" showErrorMessage="1" xr:uid="{00000000-0002-0000-1600-000006000000}">
          <x14:formula1>
            <xm:f>'(参考)リスト'!$B$52:$B$55</xm:f>
          </x14:formula1>
          <xm:sqref>G8:G41</xm:sqref>
        </x14:dataValidation>
        <x14:dataValidation type="list" allowBlank="1" showInputMessage="1" showErrorMessage="1" xr:uid="{00000000-0002-0000-1600-000007000000}">
          <x14:formula1>
            <xm:f>'(参考)リスト'!$F$52:$F$53</xm:f>
          </x14:formula1>
          <xm:sqref>N8:O41</xm:sqref>
        </x14:dataValidation>
        <x14:dataValidation type="list" allowBlank="1" showInputMessage="1" showErrorMessage="1" xr:uid="{00000000-0002-0000-1600-000008000000}">
          <x14:formula1>
            <xm:f>'(参考)リスト'!$D$52:$D$54</xm:f>
          </x14:formula1>
          <xm:sqref>I8:I41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X46"/>
  <sheetViews>
    <sheetView showGridLines="0" view="pageBreakPreview" topLeftCell="A6" zoomScaleNormal="70" zoomScaleSheetLayoutView="100" workbookViewId="0"/>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15"/>
      <c r="X1" s="215"/>
    </row>
    <row r="2" spans="2:24" ht="24.75" customHeight="1" x14ac:dyDescent="0.15">
      <c r="B2" s="542" t="s">
        <v>278</v>
      </c>
      <c r="C2" s="542"/>
      <c r="D2" s="542"/>
      <c r="E2" s="542"/>
      <c r="F2" s="542"/>
      <c r="G2" s="542"/>
      <c r="H2" s="542"/>
      <c r="I2" s="542"/>
      <c r="J2" s="659"/>
      <c r="K2" s="659"/>
      <c r="L2" s="659"/>
      <c r="M2" s="659"/>
      <c r="N2" s="659"/>
      <c r="O2" s="659"/>
      <c r="P2" s="659"/>
      <c r="Q2" s="659"/>
      <c r="R2" s="659"/>
      <c r="S2" s="659"/>
      <c r="T2" s="659"/>
      <c r="U2" s="659"/>
      <c r="V2" s="659"/>
    </row>
    <row r="3" spans="2:24" ht="20.100000000000001" customHeight="1" x14ac:dyDescent="0.15">
      <c r="B3" s="382" t="s">
        <v>60</v>
      </c>
      <c r="C3" s="392"/>
      <c r="D3" s="392"/>
      <c r="E3" s="393"/>
      <c r="F3" s="660" t="s">
        <v>692</v>
      </c>
      <c r="G3" s="661"/>
      <c r="H3" s="661"/>
      <c r="I3" s="662"/>
      <c r="J3" s="201" t="s">
        <v>61</v>
      </c>
      <c r="K3" s="331" t="s">
        <v>694</v>
      </c>
      <c r="L3" s="331"/>
      <c r="M3" s="318" t="s">
        <v>279</v>
      </c>
      <c r="N3" s="320"/>
      <c r="O3" s="371" t="s">
        <v>696</v>
      </c>
      <c r="P3" s="568"/>
      <c r="Q3" s="568"/>
      <c r="R3" s="663"/>
      <c r="S3" s="609" t="s">
        <v>248</v>
      </c>
      <c r="T3" s="621"/>
      <c r="U3" s="621"/>
      <c r="V3" s="585"/>
      <c r="W3" s="625">
        <v>45917</v>
      </c>
      <c r="X3" s="626"/>
    </row>
    <row r="4" spans="2:24" ht="20.100000000000001" customHeight="1" x14ac:dyDescent="0.15">
      <c r="B4" s="332" t="s">
        <v>165</v>
      </c>
      <c r="C4" s="333"/>
      <c r="D4" s="333"/>
      <c r="E4" s="334"/>
      <c r="F4" s="664" t="s">
        <v>693</v>
      </c>
      <c r="G4" s="665"/>
      <c r="H4" s="665"/>
      <c r="I4" s="666"/>
      <c r="J4" s="198" t="s">
        <v>166</v>
      </c>
      <c r="K4" s="331" t="s">
        <v>695</v>
      </c>
      <c r="L4" s="331"/>
      <c r="M4" s="321"/>
      <c r="N4" s="323"/>
      <c r="O4" s="632" t="s">
        <v>875</v>
      </c>
      <c r="P4" s="569"/>
      <c r="Q4" s="569"/>
      <c r="R4" s="667"/>
      <c r="S4" s="622"/>
      <c r="T4" s="623"/>
      <c r="U4" s="623"/>
      <c r="V4" s="624"/>
      <c r="W4" s="627"/>
      <c r="X4" s="628"/>
    </row>
    <row r="5" spans="2:24" ht="30" customHeight="1" x14ac:dyDescent="0.15">
      <c r="B5" s="339" t="s">
        <v>249</v>
      </c>
      <c r="C5" s="633" t="s">
        <v>250</v>
      </c>
      <c r="D5" s="634"/>
      <c r="E5" s="635" t="s">
        <v>280</v>
      </c>
      <c r="F5" s="635" t="s">
        <v>252</v>
      </c>
      <c r="G5" s="633" t="s">
        <v>281</v>
      </c>
      <c r="H5" s="671"/>
      <c r="I5" s="672"/>
      <c r="J5" s="382" t="s">
        <v>282</v>
      </c>
      <c r="K5" s="392"/>
      <c r="L5" s="392"/>
      <c r="M5" s="392"/>
      <c r="N5" s="578" t="s">
        <v>249</v>
      </c>
      <c r="O5" s="642"/>
      <c r="P5" s="637" t="s">
        <v>283</v>
      </c>
      <c r="Q5" s="645"/>
      <c r="R5" s="645"/>
      <c r="S5" s="645"/>
      <c r="T5" s="645"/>
      <c r="U5" s="638"/>
      <c r="V5" s="637" t="s">
        <v>258</v>
      </c>
      <c r="W5" s="645"/>
      <c r="X5" s="638"/>
    </row>
    <row r="6" spans="2:24" ht="16.5" customHeight="1" x14ac:dyDescent="0.15">
      <c r="B6" s="339"/>
      <c r="C6" s="668"/>
      <c r="D6" s="634"/>
      <c r="E6" s="669"/>
      <c r="F6" s="669"/>
      <c r="G6" s="637" t="s">
        <v>284</v>
      </c>
      <c r="H6" s="638"/>
      <c r="I6" s="607" t="s">
        <v>260</v>
      </c>
      <c r="J6" s="650" t="s">
        <v>285</v>
      </c>
      <c r="K6" s="650"/>
      <c r="L6" s="652" t="s">
        <v>286</v>
      </c>
      <c r="M6" s="652"/>
      <c r="N6" s="607" t="s">
        <v>287</v>
      </c>
      <c r="O6" s="649"/>
      <c r="P6" s="657" t="s">
        <v>269</v>
      </c>
      <c r="Q6" s="607" t="s">
        <v>288</v>
      </c>
      <c r="R6" s="607"/>
      <c r="S6" s="607"/>
      <c r="T6" s="607"/>
      <c r="U6" s="607"/>
      <c r="V6" s="633"/>
      <c r="W6" s="671"/>
      <c r="X6" s="672"/>
    </row>
    <row r="7" spans="2:24" ht="16.5" customHeight="1" x14ac:dyDescent="0.15">
      <c r="B7" s="339"/>
      <c r="C7" s="627"/>
      <c r="D7" s="628"/>
      <c r="E7" s="670"/>
      <c r="F7" s="670"/>
      <c r="G7" s="639"/>
      <c r="H7" s="640"/>
      <c r="I7" s="649"/>
      <c r="J7" s="651"/>
      <c r="K7" s="651"/>
      <c r="L7" s="651"/>
      <c r="M7" s="651"/>
      <c r="N7" s="166" t="s">
        <v>271</v>
      </c>
      <c r="O7" s="166" t="s">
        <v>272</v>
      </c>
      <c r="P7" s="676"/>
      <c r="Q7" s="649"/>
      <c r="R7" s="649"/>
      <c r="S7" s="649"/>
      <c r="T7" s="649"/>
      <c r="U7" s="649"/>
      <c r="V7" s="200"/>
      <c r="W7" s="202"/>
      <c r="X7" s="203"/>
    </row>
    <row r="8" spans="2:24" ht="15.95" customHeight="1" x14ac:dyDescent="0.15">
      <c r="B8" s="339"/>
      <c r="C8" s="654">
        <v>42</v>
      </c>
      <c r="D8" s="655"/>
      <c r="E8" s="193">
        <v>103</v>
      </c>
      <c r="F8" s="229">
        <v>414.17</v>
      </c>
      <c r="G8" s="182" t="s">
        <v>587</v>
      </c>
      <c r="H8" s="182" t="s">
        <v>504</v>
      </c>
      <c r="I8" s="182" t="s">
        <v>794</v>
      </c>
      <c r="J8" s="314" t="s">
        <v>534</v>
      </c>
      <c r="K8" s="314"/>
      <c r="L8" s="673">
        <v>1</v>
      </c>
      <c r="M8" s="674"/>
      <c r="N8" s="182" t="s">
        <v>700</v>
      </c>
      <c r="O8" s="182" t="s">
        <v>600</v>
      </c>
      <c r="P8" s="193" t="s">
        <v>876</v>
      </c>
      <c r="Q8" s="314"/>
      <c r="R8" s="314"/>
      <c r="S8" s="314"/>
      <c r="T8" s="314"/>
      <c r="U8" s="314"/>
      <c r="V8" s="308"/>
      <c r="W8" s="309"/>
      <c r="X8" s="310"/>
    </row>
    <row r="9" spans="2:24" ht="15.95" customHeight="1" x14ac:dyDescent="0.15">
      <c r="B9" s="339"/>
      <c r="C9" s="654">
        <v>42</v>
      </c>
      <c r="D9" s="655"/>
      <c r="E9" s="193">
        <v>104</v>
      </c>
      <c r="F9" s="229">
        <v>414.17</v>
      </c>
      <c r="G9" s="182" t="s">
        <v>587</v>
      </c>
      <c r="H9" s="182" t="s">
        <v>504</v>
      </c>
      <c r="I9" s="182" t="s">
        <v>794</v>
      </c>
      <c r="J9" s="314" t="s">
        <v>534</v>
      </c>
      <c r="K9" s="314"/>
      <c r="L9" s="673">
        <v>1</v>
      </c>
      <c r="M9" s="674"/>
      <c r="N9" s="182" t="s">
        <v>700</v>
      </c>
      <c r="O9" s="182" t="s">
        <v>600</v>
      </c>
      <c r="P9" s="193" t="s">
        <v>876</v>
      </c>
      <c r="Q9" s="314"/>
      <c r="R9" s="314"/>
      <c r="S9" s="314"/>
      <c r="T9" s="314"/>
      <c r="U9" s="314"/>
      <c r="V9" s="311"/>
      <c r="W9" s="658"/>
      <c r="X9" s="312"/>
    </row>
    <row r="10" spans="2:24" ht="15.95" customHeight="1" x14ac:dyDescent="0.15">
      <c r="B10" s="339"/>
      <c r="C10" s="654">
        <v>43</v>
      </c>
      <c r="D10" s="655"/>
      <c r="E10" s="193">
        <v>101</v>
      </c>
      <c r="F10" s="229">
        <v>419.18</v>
      </c>
      <c r="G10" s="182" t="s">
        <v>590</v>
      </c>
      <c r="H10" s="182" t="s">
        <v>591</v>
      </c>
      <c r="I10" s="182" t="s">
        <v>588</v>
      </c>
      <c r="J10" s="314" t="s">
        <v>700</v>
      </c>
      <c r="K10" s="314"/>
      <c r="L10" s="673">
        <v>1</v>
      </c>
      <c r="M10" s="674"/>
      <c r="N10" s="182" t="s">
        <v>700</v>
      </c>
      <c r="O10" s="182" t="s">
        <v>568</v>
      </c>
      <c r="P10" s="193" t="s">
        <v>879</v>
      </c>
      <c r="Q10" s="314"/>
      <c r="R10" s="314"/>
      <c r="S10" s="314"/>
      <c r="T10" s="314"/>
      <c r="U10" s="314"/>
      <c r="V10" s="308"/>
      <c r="W10" s="309"/>
      <c r="X10" s="310"/>
    </row>
    <row r="11" spans="2:24" ht="15.95" customHeight="1" x14ac:dyDescent="0.15">
      <c r="B11" s="339"/>
      <c r="C11" s="654">
        <v>44</v>
      </c>
      <c r="D11" s="655"/>
      <c r="E11" s="193">
        <v>101</v>
      </c>
      <c r="F11" s="229">
        <v>425.15</v>
      </c>
      <c r="G11" s="182" t="s">
        <v>590</v>
      </c>
      <c r="H11" s="182" t="s">
        <v>591</v>
      </c>
      <c r="I11" s="182" t="s">
        <v>588</v>
      </c>
      <c r="J11" s="314" t="s">
        <v>700</v>
      </c>
      <c r="K11" s="314"/>
      <c r="L11" s="673">
        <v>1</v>
      </c>
      <c r="M11" s="674"/>
      <c r="N11" s="182" t="s">
        <v>700</v>
      </c>
      <c r="O11" s="182" t="s">
        <v>568</v>
      </c>
      <c r="P11" s="193" t="s">
        <v>879</v>
      </c>
      <c r="Q11" s="314"/>
      <c r="R11" s="314"/>
      <c r="S11" s="314"/>
      <c r="T11" s="314"/>
      <c r="U11" s="314"/>
      <c r="V11" s="308"/>
      <c r="W11" s="309"/>
      <c r="X11" s="310"/>
    </row>
    <row r="12" spans="2:24" ht="15.95" customHeight="1" x14ac:dyDescent="0.15">
      <c r="B12" s="339"/>
      <c r="C12" s="654">
        <v>44</v>
      </c>
      <c r="D12" s="655"/>
      <c r="E12" s="193">
        <v>102</v>
      </c>
      <c r="F12" s="229">
        <v>425.15</v>
      </c>
      <c r="G12" s="182" t="s">
        <v>590</v>
      </c>
      <c r="H12" s="182" t="s">
        <v>591</v>
      </c>
      <c r="I12" s="182" t="s">
        <v>588</v>
      </c>
      <c r="J12" s="314" t="s">
        <v>700</v>
      </c>
      <c r="K12" s="314"/>
      <c r="L12" s="673">
        <v>1</v>
      </c>
      <c r="M12" s="674"/>
      <c r="N12" s="182" t="s">
        <v>700</v>
      </c>
      <c r="O12" s="182" t="s">
        <v>568</v>
      </c>
      <c r="P12" s="193" t="s">
        <v>879</v>
      </c>
      <c r="Q12" s="314"/>
      <c r="R12" s="314"/>
      <c r="S12" s="314"/>
      <c r="T12" s="314"/>
      <c r="U12" s="314"/>
      <c r="V12" s="308"/>
      <c r="W12" s="309"/>
      <c r="X12" s="310"/>
    </row>
    <row r="13" spans="2:24" ht="15.95" customHeight="1" x14ac:dyDescent="0.15">
      <c r="B13" s="339"/>
      <c r="C13" s="654">
        <v>45</v>
      </c>
      <c r="D13" s="655"/>
      <c r="E13" s="193">
        <v>101</v>
      </c>
      <c r="F13" s="229">
        <v>436.97</v>
      </c>
      <c r="G13" s="182" t="s">
        <v>590</v>
      </c>
      <c r="H13" s="182" t="s">
        <v>591</v>
      </c>
      <c r="I13" s="182" t="s">
        <v>588</v>
      </c>
      <c r="J13" s="314" t="s">
        <v>700</v>
      </c>
      <c r="K13" s="314"/>
      <c r="L13" s="675">
        <v>1</v>
      </c>
      <c r="M13" s="675"/>
      <c r="N13" s="182" t="s">
        <v>700</v>
      </c>
      <c r="O13" s="182" t="s">
        <v>568</v>
      </c>
      <c r="P13" s="193" t="s">
        <v>879</v>
      </c>
      <c r="Q13" s="314"/>
      <c r="R13" s="314"/>
      <c r="S13" s="314"/>
      <c r="T13" s="314"/>
      <c r="U13" s="314"/>
      <c r="V13" s="308"/>
      <c r="W13" s="309"/>
      <c r="X13" s="310"/>
    </row>
    <row r="14" spans="2:24" ht="15.95" customHeight="1" x14ac:dyDescent="0.15">
      <c r="B14" s="339"/>
      <c r="C14" s="654">
        <v>45</v>
      </c>
      <c r="D14" s="655"/>
      <c r="E14" s="193">
        <v>102</v>
      </c>
      <c r="F14" s="229">
        <v>436.72</v>
      </c>
      <c r="G14" s="182" t="s">
        <v>590</v>
      </c>
      <c r="H14" s="182" t="s">
        <v>591</v>
      </c>
      <c r="I14" s="182" t="s">
        <v>588</v>
      </c>
      <c r="J14" s="314" t="s">
        <v>700</v>
      </c>
      <c r="K14" s="314"/>
      <c r="L14" s="675">
        <v>1</v>
      </c>
      <c r="M14" s="675"/>
      <c r="N14" s="182" t="s">
        <v>700</v>
      </c>
      <c r="O14" s="182" t="s">
        <v>568</v>
      </c>
      <c r="P14" s="193" t="s">
        <v>879</v>
      </c>
      <c r="Q14" s="314"/>
      <c r="R14" s="314"/>
      <c r="S14" s="314"/>
      <c r="T14" s="314"/>
      <c r="U14" s="314"/>
      <c r="V14" s="308"/>
      <c r="W14" s="309"/>
      <c r="X14" s="310"/>
    </row>
    <row r="15" spans="2:24" ht="15.95" customHeight="1" x14ac:dyDescent="0.15">
      <c r="B15" s="339"/>
      <c r="C15" s="654">
        <v>45</v>
      </c>
      <c r="D15" s="655"/>
      <c r="E15" s="193">
        <v>103</v>
      </c>
      <c r="F15" s="229">
        <v>442.5</v>
      </c>
      <c r="G15" s="182" t="s">
        <v>590</v>
      </c>
      <c r="H15" s="182" t="s">
        <v>591</v>
      </c>
      <c r="I15" s="182" t="s">
        <v>588</v>
      </c>
      <c r="J15" s="314" t="s">
        <v>700</v>
      </c>
      <c r="K15" s="314"/>
      <c r="L15" s="675">
        <v>1</v>
      </c>
      <c r="M15" s="675"/>
      <c r="N15" s="182" t="s">
        <v>700</v>
      </c>
      <c r="O15" s="182" t="s">
        <v>568</v>
      </c>
      <c r="P15" s="193" t="s">
        <v>879</v>
      </c>
      <c r="Q15" s="314"/>
      <c r="R15" s="314"/>
      <c r="S15" s="314"/>
      <c r="T15" s="314"/>
      <c r="U15" s="314"/>
      <c r="V15" s="308"/>
      <c r="W15" s="309"/>
      <c r="X15" s="310"/>
    </row>
    <row r="16" spans="2:24" ht="15.95" customHeight="1" x14ac:dyDescent="0.15">
      <c r="B16" s="339"/>
      <c r="C16" s="654">
        <v>45</v>
      </c>
      <c r="D16" s="655"/>
      <c r="E16" s="193">
        <v>104</v>
      </c>
      <c r="F16" s="229">
        <v>442.22</v>
      </c>
      <c r="G16" s="182" t="s">
        <v>587</v>
      </c>
      <c r="H16" s="182" t="s">
        <v>189</v>
      </c>
      <c r="I16" s="182" t="s">
        <v>588</v>
      </c>
      <c r="J16" s="314" t="s">
        <v>534</v>
      </c>
      <c r="K16" s="314"/>
      <c r="L16" s="675">
        <v>1</v>
      </c>
      <c r="M16" s="675"/>
      <c r="N16" s="182" t="s">
        <v>700</v>
      </c>
      <c r="O16" s="182" t="s">
        <v>600</v>
      </c>
      <c r="P16" s="193" t="s">
        <v>876</v>
      </c>
      <c r="Q16" s="314"/>
      <c r="R16" s="314"/>
      <c r="S16" s="314"/>
      <c r="T16" s="314"/>
      <c r="U16" s="314"/>
      <c r="V16" s="308"/>
      <c r="W16" s="309"/>
      <c r="X16" s="310"/>
    </row>
    <row r="17" spans="2:24" ht="15.95" customHeight="1" x14ac:dyDescent="0.15">
      <c r="B17" s="339"/>
      <c r="C17" s="654">
        <v>45</v>
      </c>
      <c r="D17" s="655"/>
      <c r="E17" s="193">
        <v>105</v>
      </c>
      <c r="F17" s="229">
        <v>442.67</v>
      </c>
      <c r="G17" s="182" t="s">
        <v>587</v>
      </c>
      <c r="H17" s="182" t="s">
        <v>188</v>
      </c>
      <c r="I17" s="182" t="s">
        <v>588</v>
      </c>
      <c r="J17" s="314" t="s">
        <v>700</v>
      </c>
      <c r="K17" s="314"/>
      <c r="L17" s="675">
        <v>1</v>
      </c>
      <c r="M17" s="675"/>
      <c r="N17" s="182" t="s">
        <v>700</v>
      </c>
      <c r="O17" s="182" t="s">
        <v>568</v>
      </c>
      <c r="P17" s="193" t="s">
        <v>879</v>
      </c>
      <c r="Q17" s="314"/>
      <c r="R17" s="314"/>
      <c r="S17" s="314"/>
      <c r="T17" s="314"/>
      <c r="U17" s="314"/>
      <c r="V17" s="308"/>
      <c r="W17" s="309"/>
      <c r="X17" s="310"/>
    </row>
    <row r="18" spans="2:24" ht="15.95" customHeight="1" x14ac:dyDescent="0.15">
      <c r="B18" s="339"/>
      <c r="C18" s="654"/>
      <c r="D18" s="655"/>
      <c r="E18" s="193"/>
      <c r="F18" s="229"/>
      <c r="G18" s="182"/>
      <c r="H18" s="182"/>
      <c r="I18" s="182"/>
      <c r="J18" s="314"/>
      <c r="K18" s="314"/>
      <c r="L18" s="675"/>
      <c r="M18" s="675"/>
      <c r="N18" s="182"/>
      <c r="O18" s="182"/>
      <c r="P18" s="193"/>
      <c r="Q18" s="314"/>
      <c r="R18" s="314"/>
      <c r="S18" s="314"/>
      <c r="T18" s="314"/>
      <c r="U18" s="314"/>
      <c r="V18" s="308"/>
      <c r="W18" s="309"/>
      <c r="X18" s="310"/>
    </row>
    <row r="19" spans="2:24" ht="15.95" customHeight="1" x14ac:dyDescent="0.15">
      <c r="B19" s="339"/>
      <c r="C19" s="654"/>
      <c r="D19" s="655"/>
      <c r="E19" s="193"/>
      <c r="F19" s="229"/>
      <c r="G19" s="182"/>
      <c r="H19" s="182"/>
      <c r="I19" s="182"/>
      <c r="J19" s="314"/>
      <c r="K19" s="314"/>
      <c r="L19" s="675"/>
      <c r="M19" s="675"/>
      <c r="N19" s="182"/>
      <c r="O19" s="182"/>
      <c r="P19" s="193"/>
      <c r="Q19" s="314"/>
      <c r="R19" s="314"/>
      <c r="S19" s="314"/>
      <c r="T19" s="314"/>
      <c r="U19" s="314"/>
      <c r="V19" s="308"/>
      <c r="W19" s="309"/>
      <c r="X19" s="310"/>
    </row>
    <row r="20" spans="2:24" ht="15.95" customHeight="1" x14ac:dyDescent="0.15">
      <c r="B20" s="339"/>
      <c r="C20" s="654"/>
      <c r="D20" s="655"/>
      <c r="E20" s="193"/>
      <c r="F20" s="229"/>
      <c r="G20" s="182"/>
      <c r="H20" s="182"/>
      <c r="I20" s="182"/>
      <c r="J20" s="314"/>
      <c r="K20" s="314"/>
      <c r="L20" s="675"/>
      <c r="M20" s="675"/>
      <c r="N20" s="182"/>
      <c r="O20" s="182"/>
      <c r="P20" s="193"/>
      <c r="Q20" s="314"/>
      <c r="R20" s="314"/>
      <c r="S20" s="314"/>
      <c r="T20" s="314"/>
      <c r="U20" s="314"/>
      <c r="V20" s="308"/>
      <c r="W20" s="309"/>
      <c r="X20" s="310"/>
    </row>
    <row r="21" spans="2:24" ht="15.95" customHeight="1" x14ac:dyDescent="0.15">
      <c r="B21" s="339"/>
      <c r="C21" s="654"/>
      <c r="D21" s="655"/>
      <c r="E21" s="193"/>
      <c r="F21" s="229"/>
      <c r="G21" s="182"/>
      <c r="H21" s="182"/>
      <c r="I21" s="182"/>
      <c r="J21" s="314"/>
      <c r="K21" s="314"/>
      <c r="L21" s="675"/>
      <c r="M21" s="675"/>
      <c r="N21" s="182"/>
      <c r="O21" s="182"/>
      <c r="P21" s="193"/>
      <c r="Q21" s="314"/>
      <c r="R21" s="314"/>
      <c r="S21" s="314"/>
      <c r="T21" s="314"/>
      <c r="U21" s="314"/>
      <c r="V21" s="308"/>
      <c r="W21" s="309"/>
      <c r="X21" s="310"/>
    </row>
    <row r="22" spans="2:24" ht="15.95" customHeight="1" x14ac:dyDescent="0.15">
      <c r="B22" s="339"/>
      <c r="C22" s="654"/>
      <c r="D22" s="655"/>
      <c r="E22" s="193"/>
      <c r="F22" s="229"/>
      <c r="G22" s="182"/>
      <c r="H22" s="182"/>
      <c r="I22" s="182"/>
      <c r="J22" s="314"/>
      <c r="K22" s="314"/>
      <c r="L22" s="675"/>
      <c r="M22" s="675"/>
      <c r="N22" s="182"/>
      <c r="O22" s="182"/>
      <c r="P22" s="193"/>
      <c r="Q22" s="314"/>
      <c r="R22" s="314"/>
      <c r="S22" s="314"/>
      <c r="T22" s="314"/>
      <c r="U22" s="314"/>
      <c r="V22" s="308"/>
      <c r="W22" s="309"/>
      <c r="X22" s="310"/>
    </row>
    <row r="23" spans="2:24" ht="15.95" customHeight="1" x14ac:dyDescent="0.15">
      <c r="B23" s="339"/>
      <c r="C23" s="654"/>
      <c r="D23" s="655"/>
      <c r="E23" s="193"/>
      <c r="F23" s="229"/>
      <c r="G23" s="182"/>
      <c r="H23" s="182"/>
      <c r="I23" s="182"/>
      <c r="J23" s="314"/>
      <c r="K23" s="314"/>
      <c r="L23" s="675"/>
      <c r="M23" s="675"/>
      <c r="N23" s="182"/>
      <c r="O23" s="182"/>
      <c r="P23" s="193"/>
      <c r="Q23" s="314"/>
      <c r="R23" s="314"/>
      <c r="S23" s="314"/>
      <c r="T23" s="314"/>
      <c r="U23" s="314"/>
      <c r="V23" s="308"/>
      <c r="W23" s="309"/>
      <c r="X23" s="310"/>
    </row>
    <row r="24" spans="2:24" ht="15.95" customHeight="1" x14ac:dyDescent="0.15">
      <c r="B24" s="339"/>
      <c r="C24" s="654"/>
      <c r="D24" s="655"/>
      <c r="E24" s="193"/>
      <c r="F24" s="229"/>
      <c r="G24" s="182"/>
      <c r="H24" s="182"/>
      <c r="I24" s="182"/>
      <c r="J24" s="314"/>
      <c r="K24" s="314"/>
      <c r="L24" s="675"/>
      <c r="M24" s="675"/>
      <c r="N24" s="182"/>
      <c r="O24" s="182"/>
      <c r="P24" s="193"/>
      <c r="Q24" s="314"/>
      <c r="R24" s="314"/>
      <c r="S24" s="314"/>
      <c r="T24" s="314"/>
      <c r="U24" s="314"/>
      <c r="V24" s="308"/>
      <c r="W24" s="309"/>
      <c r="X24" s="310"/>
    </row>
    <row r="25" spans="2:24" ht="15.95" customHeight="1" x14ac:dyDescent="0.15">
      <c r="B25" s="339"/>
      <c r="C25" s="654"/>
      <c r="D25" s="655"/>
      <c r="E25" s="193"/>
      <c r="F25" s="229"/>
      <c r="G25" s="182"/>
      <c r="H25" s="182"/>
      <c r="I25" s="182"/>
      <c r="J25" s="314"/>
      <c r="K25" s="314"/>
      <c r="L25" s="675"/>
      <c r="M25" s="675"/>
      <c r="N25" s="182"/>
      <c r="O25" s="182"/>
      <c r="P25" s="193"/>
      <c r="Q25" s="314"/>
      <c r="R25" s="314"/>
      <c r="S25" s="314"/>
      <c r="T25" s="314"/>
      <c r="U25" s="314"/>
      <c r="V25" s="308"/>
      <c r="W25" s="309"/>
      <c r="X25" s="310"/>
    </row>
    <row r="26" spans="2:24" ht="15.95" customHeight="1" x14ac:dyDescent="0.15">
      <c r="B26" s="339"/>
      <c r="C26" s="654"/>
      <c r="D26" s="655"/>
      <c r="E26" s="193"/>
      <c r="F26" s="229"/>
      <c r="G26" s="182"/>
      <c r="H26" s="182"/>
      <c r="I26" s="182"/>
      <c r="J26" s="314"/>
      <c r="K26" s="314"/>
      <c r="L26" s="675"/>
      <c r="M26" s="675"/>
      <c r="N26" s="182"/>
      <c r="O26" s="182"/>
      <c r="P26" s="193"/>
      <c r="Q26" s="314"/>
      <c r="R26" s="314"/>
      <c r="S26" s="314"/>
      <c r="T26" s="314"/>
      <c r="U26" s="314"/>
      <c r="V26" s="308"/>
      <c r="W26" s="309"/>
      <c r="X26" s="310"/>
    </row>
    <row r="27" spans="2:24" ht="15.95" customHeight="1" x14ac:dyDescent="0.15">
      <c r="B27" s="339"/>
      <c r="C27" s="654"/>
      <c r="D27" s="655"/>
      <c r="E27" s="193"/>
      <c r="F27" s="229"/>
      <c r="G27" s="182"/>
      <c r="H27" s="182"/>
      <c r="I27" s="182"/>
      <c r="J27" s="314"/>
      <c r="K27" s="314"/>
      <c r="L27" s="675"/>
      <c r="M27" s="675"/>
      <c r="N27" s="182"/>
      <c r="O27" s="182"/>
      <c r="P27" s="193"/>
      <c r="Q27" s="314"/>
      <c r="R27" s="314"/>
      <c r="S27" s="314"/>
      <c r="T27" s="314"/>
      <c r="U27" s="314"/>
      <c r="V27" s="308"/>
      <c r="W27" s="309"/>
      <c r="X27" s="310"/>
    </row>
    <row r="28" spans="2:24" ht="15.95" customHeight="1" x14ac:dyDescent="0.15">
      <c r="B28" s="339"/>
      <c r="C28" s="654"/>
      <c r="D28" s="655"/>
      <c r="E28" s="193"/>
      <c r="F28" s="229"/>
      <c r="G28" s="182"/>
      <c r="H28" s="182"/>
      <c r="I28" s="182"/>
      <c r="J28" s="314"/>
      <c r="K28" s="314"/>
      <c r="L28" s="675"/>
      <c r="M28" s="675"/>
      <c r="N28" s="182"/>
      <c r="O28" s="182"/>
      <c r="P28" s="193"/>
      <c r="Q28" s="314"/>
      <c r="R28" s="314"/>
      <c r="S28" s="314"/>
      <c r="T28" s="314"/>
      <c r="U28" s="314"/>
      <c r="V28" s="308"/>
      <c r="W28" s="309"/>
      <c r="X28" s="310"/>
    </row>
    <row r="29" spans="2:24" ht="15.95" customHeight="1" x14ac:dyDescent="0.15">
      <c r="B29" s="339"/>
      <c r="C29" s="654"/>
      <c r="D29" s="655"/>
      <c r="E29" s="193"/>
      <c r="F29" s="229"/>
      <c r="G29" s="182"/>
      <c r="H29" s="182"/>
      <c r="I29" s="182"/>
      <c r="J29" s="314"/>
      <c r="K29" s="314"/>
      <c r="L29" s="675"/>
      <c r="M29" s="675"/>
      <c r="N29" s="182"/>
      <c r="O29" s="182"/>
      <c r="P29" s="193"/>
      <c r="Q29" s="314"/>
      <c r="R29" s="314"/>
      <c r="S29" s="314"/>
      <c r="T29" s="314"/>
      <c r="U29" s="314"/>
      <c r="V29" s="308"/>
      <c r="W29" s="309"/>
      <c r="X29" s="310"/>
    </row>
    <row r="30" spans="2:24" ht="15.95" customHeight="1" x14ac:dyDescent="0.15">
      <c r="B30" s="339"/>
      <c r="C30" s="654"/>
      <c r="D30" s="655"/>
      <c r="E30" s="193"/>
      <c r="F30" s="229"/>
      <c r="G30" s="182"/>
      <c r="H30" s="182"/>
      <c r="I30" s="182"/>
      <c r="J30" s="314"/>
      <c r="K30" s="314"/>
      <c r="L30" s="675"/>
      <c r="M30" s="675"/>
      <c r="N30" s="182"/>
      <c r="O30" s="182"/>
      <c r="P30" s="193"/>
      <c r="Q30" s="314"/>
      <c r="R30" s="314"/>
      <c r="S30" s="314"/>
      <c r="T30" s="314"/>
      <c r="U30" s="314"/>
      <c r="V30" s="308"/>
      <c r="W30" s="309"/>
      <c r="X30" s="310"/>
    </row>
    <row r="31" spans="2:24" ht="15.95" customHeight="1" x14ac:dyDescent="0.15">
      <c r="B31" s="339"/>
      <c r="C31" s="654"/>
      <c r="D31" s="655"/>
      <c r="E31" s="193"/>
      <c r="F31" s="229"/>
      <c r="G31" s="182"/>
      <c r="H31" s="182"/>
      <c r="I31" s="182"/>
      <c r="J31" s="314"/>
      <c r="K31" s="314"/>
      <c r="L31" s="675"/>
      <c r="M31" s="675"/>
      <c r="N31" s="182"/>
      <c r="O31" s="182"/>
      <c r="P31" s="193"/>
      <c r="Q31" s="314"/>
      <c r="R31" s="314"/>
      <c r="S31" s="314"/>
      <c r="T31" s="314"/>
      <c r="U31" s="314"/>
      <c r="V31" s="308"/>
      <c r="W31" s="309"/>
      <c r="X31" s="310"/>
    </row>
    <row r="32" spans="2:24" ht="15.95" customHeight="1" x14ac:dyDescent="0.15">
      <c r="B32" s="339"/>
      <c r="C32" s="654"/>
      <c r="D32" s="655"/>
      <c r="E32" s="193"/>
      <c r="F32" s="229"/>
      <c r="G32" s="182"/>
      <c r="H32" s="182"/>
      <c r="I32" s="182"/>
      <c r="J32" s="314"/>
      <c r="K32" s="314"/>
      <c r="L32" s="675"/>
      <c r="M32" s="675"/>
      <c r="N32" s="182"/>
      <c r="O32" s="182"/>
      <c r="P32" s="193"/>
      <c r="Q32" s="314"/>
      <c r="R32" s="314"/>
      <c r="S32" s="314"/>
      <c r="T32" s="314"/>
      <c r="U32" s="314"/>
      <c r="V32" s="308"/>
      <c r="W32" s="309"/>
      <c r="X32" s="310"/>
    </row>
    <row r="33" spans="2:24" ht="15.95" customHeight="1" x14ac:dyDescent="0.15">
      <c r="B33" s="339"/>
      <c r="C33" s="654"/>
      <c r="D33" s="655"/>
      <c r="E33" s="193"/>
      <c r="F33" s="229"/>
      <c r="G33" s="182"/>
      <c r="H33" s="182"/>
      <c r="I33" s="182"/>
      <c r="J33" s="314"/>
      <c r="K33" s="314"/>
      <c r="L33" s="675"/>
      <c r="M33" s="675"/>
      <c r="N33" s="182"/>
      <c r="O33" s="182"/>
      <c r="P33" s="193"/>
      <c r="Q33" s="314"/>
      <c r="R33" s="314"/>
      <c r="S33" s="314"/>
      <c r="T33" s="314"/>
      <c r="U33" s="314"/>
      <c r="V33" s="308"/>
      <c r="W33" s="309"/>
      <c r="X33" s="310"/>
    </row>
    <row r="34" spans="2:24" ht="15.95" customHeight="1" x14ac:dyDescent="0.15">
      <c r="B34" s="339"/>
      <c r="C34" s="654"/>
      <c r="D34" s="655"/>
      <c r="E34" s="193"/>
      <c r="F34" s="229"/>
      <c r="G34" s="182"/>
      <c r="H34" s="182"/>
      <c r="I34" s="182"/>
      <c r="J34" s="314"/>
      <c r="K34" s="314"/>
      <c r="L34" s="675"/>
      <c r="M34" s="675"/>
      <c r="N34" s="182"/>
      <c r="O34" s="182"/>
      <c r="P34" s="193"/>
      <c r="Q34" s="314"/>
      <c r="R34" s="314"/>
      <c r="S34" s="314"/>
      <c r="T34" s="314"/>
      <c r="U34" s="314"/>
      <c r="V34" s="308"/>
      <c r="W34" s="309"/>
      <c r="X34" s="310"/>
    </row>
    <row r="35" spans="2:24" ht="15.95" customHeight="1" x14ac:dyDescent="0.15">
      <c r="B35" s="339"/>
      <c r="C35" s="654"/>
      <c r="D35" s="655"/>
      <c r="E35" s="193"/>
      <c r="F35" s="229"/>
      <c r="G35" s="182"/>
      <c r="H35" s="182"/>
      <c r="I35" s="182"/>
      <c r="J35" s="314"/>
      <c r="K35" s="314"/>
      <c r="L35" s="675"/>
      <c r="M35" s="675"/>
      <c r="N35" s="182"/>
      <c r="O35" s="182"/>
      <c r="P35" s="193"/>
      <c r="Q35" s="314"/>
      <c r="R35" s="314"/>
      <c r="S35" s="314"/>
      <c r="T35" s="314"/>
      <c r="U35" s="314"/>
      <c r="V35" s="308"/>
      <c r="W35" s="309"/>
      <c r="X35" s="310"/>
    </row>
    <row r="36" spans="2:24" ht="15.95" customHeight="1" x14ac:dyDescent="0.15">
      <c r="B36" s="339"/>
      <c r="C36" s="654"/>
      <c r="D36" s="655"/>
      <c r="E36" s="193"/>
      <c r="F36" s="229"/>
      <c r="G36" s="182"/>
      <c r="H36" s="182"/>
      <c r="I36" s="182"/>
      <c r="J36" s="314"/>
      <c r="K36" s="314"/>
      <c r="L36" s="675"/>
      <c r="M36" s="675"/>
      <c r="N36" s="182"/>
      <c r="O36" s="182"/>
      <c r="P36" s="193"/>
      <c r="Q36" s="314"/>
      <c r="R36" s="314"/>
      <c r="S36" s="314"/>
      <c r="T36" s="314"/>
      <c r="U36" s="314"/>
      <c r="V36" s="308"/>
      <c r="W36" s="309"/>
      <c r="X36" s="310"/>
    </row>
    <row r="37" spans="2:24" ht="15.95" customHeight="1" x14ac:dyDescent="0.15">
      <c r="B37" s="339"/>
      <c r="C37" s="654"/>
      <c r="D37" s="655"/>
      <c r="E37" s="193"/>
      <c r="F37" s="229"/>
      <c r="G37" s="182"/>
      <c r="H37" s="182"/>
      <c r="I37" s="182"/>
      <c r="J37" s="314"/>
      <c r="K37" s="314"/>
      <c r="L37" s="675"/>
      <c r="M37" s="675"/>
      <c r="N37" s="182"/>
      <c r="O37" s="182"/>
      <c r="P37" s="193"/>
      <c r="Q37" s="314"/>
      <c r="R37" s="314"/>
      <c r="S37" s="314"/>
      <c r="T37" s="314"/>
      <c r="U37" s="314"/>
      <c r="V37" s="308"/>
      <c r="W37" s="309"/>
      <c r="X37" s="310"/>
    </row>
    <row r="38" spans="2:24" ht="15.95" customHeight="1" x14ac:dyDescent="0.15">
      <c r="B38" s="339"/>
      <c r="C38" s="654"/>
      <c r="D38" s="655"/>
      <c r="E38" s="193"/>
      <c r="F38" s="229"/>
      <c r="G38" s="182"/>
      <c r="H38" s="182"/>
      <c r="I38" s="182"/>
      <c r="J38" s="314"/>
      <c r="K38" s="314"/>
      <c r="L38" s="675"/>
      <c r="M38" s="675"/>
      <c r="N38" s="182"/>
      <c r="O38" s="182"/>
      <c r="P38" s="193"/>
      <c r="Q38" s="314"/>
      <c r="R38" s="314"/>
      <c r="S38" s="314"/>
      <c r="T38" s="314"/>
      <c r="U38" s="314"/>
      <c r="V38" s="308"/>
      <c r="W38" s="309"/>
      <c r="X38" s="310"/>
    </row>
    <row r="39" spans="2:24" ht="15.95" customHeight="1" x14ac:dyDescent="0.15">
      <c r="B39" s="339"/>
      <c r="C39" s="654"/>
      <c r="D39" s="655"/>
      <c r="E39" s="193"/>
      <c r="F39" s="229"/>
      <c r="G39" s="182"/>
      <c r="H39" s="182"/>
      <c r="I39" s="182"/>
      <c r="J39" s="314"/>
      <c r="K39" s="314"/>
      <c r="L39" s="675"/>
      <c r="M39" s="675"/>
      <c r="N39" s="182"/>
      <c r="O39" s="182"/>
      <c r="P39" s="193"/>
      <c r="Q39" s="314"/>
      <c r="R39" s="314"/>
      <c r="S39" s="314"/>
      <c r="T39" s="314"/>
      <c r="U39" s="314"/>
      <c r="V39" s="308"/>
      <c r="W39" s="309"/>
      <c r="X39" s="310"/>
    </row>
    <row r="40" spans="2:24" ht="15.95" customHeight="1" x14ac:dyDescent="0.15">
      <c r="B40" s="339"/>
      <c r="C40" s="654"/>
      <c r="D40" s="655"/>
      <c r="E40" s="193"/>
      <c r="F40" s="229"/>
      <c r="G40" s="182"/>
      <c r="H40" s="182"/>
      <c r="I40" s="182"/>
      <c r="J40" s="314"/>
      <c r="K40" s="314"/>
      <c r="L40" s="675"/>
      <c r="M40" s="675"/>
      <c r="N40" s="182"/>
      <c r="O40" s="182"/>
      <c r="P40" s="193"/>
      <c r="Q40" s="314"/>
      <c r="R40" s="314"/>
      <c r="S40" s="314"/>
      <c r="T40" s="314"/>
      <c r="U40" s="314"/>
      <c r="V40" s="308"/>
      <c r="W40" s="309"/>
      <c r="X40" s="310"/>
    </row>
    <row r="41" spans="2:24" ht="15.95" customHeight="1" x14ac:dyDescent="0.15">
      <c r="B41" s="390"/>
      <c r="C41" s="654"/>
      <c r="D41" s="655"/>
      <c r="E41" s="193"/>
      <c r="F41" s="229"/>
      <c r="G41" s="182"/>
      <c r="H41" s="182"/>
      <c r="I41" s="182"/>
      <c r="J41" s="314"/>
      <c r="K41" s="314"/>
      <c r="L41" s="675"/>
      <c r="M41" s="675"/>
      <c r="N41" s="182"/>
      <c r="O41" s="182"/>
      <c r="P41" s="193"/>
      <c r="Q41" s="314"/>
      <c r="R41" s="314"/>
      <c r="S41" s="314"/>
      <c r="T41" s="314"/>
      <c r="U41" s="314"/>
      <c r="V41" s="308"/>
      <c r="W41" s="309"/>
      <c r="X41" s="310"/>
    </row>
    <row r="42" spans="2:24" ht="15.95" customHeight="1" x14ac:dyDescent="0.15">
      <c r="B42" s="24"/>
      <c r="C42" s="1" t="s">
        <v>289</v>
      </c>
      <c r="D42" s="5"/>
      <c r="F42" s="5"/>
      <c r="G42" s="22"/>
      <c r="H42" s="22"/>
      <c r="I42" s="22"/>
      <c r="J42" s="22"/>
      <c r="K42" s="22"/>
      <c r="L42" s="22"/>
      <c r="M42" s="22"/>
      <c r="N42" s="22"/>
      <c r="O42" s="22"/>
      <c r="P42" s="5"/>
      <c r="Q42" s="22"/>
      <c r="R42" s="22"/>
      <c r="S42" s="22"/>
      <c r="T42" s="22"/>
      <c r="U42" s="22"/>
      <c r="V42" s="5"/>
      <c r="W42" s="5"/>
      <c r="X42" s="5"/>
    </row>
    <row r="43" spans="2:24" ht="15.95" customHeight="1" x14ac:dyDescent="0.15">
      <c r="B43" s="24"/>
      <c r="C43" s="28" t="s">
        <v>290</v>
      </c>
      <c r="D43" s="5"/>
      <c r="F43" s="5"/>
      <c r="G43" s="22"/>
      <c r="H43" s="22"/>
      <c r="I43" s="22"/>
      <c r="J43" s="22"/>
      <c r="K43" s="22"/>
      <c r="L43" s="22"/>
      <c r="M43" s="22"/>
      <c r="N43" s="22"/>
      <c r="O43" s="22"/>
      <c r="P43" s="5"/>
      <c r="Q43" s="22"/>
      <c r="R43" s="22"/>
      <c r="S43" s="22"/>
      <c r="T43" s="22"/>
      <c r="U43" s="22"/>
      <c r="V43" s="5"/>
      <c r="W43" s="5"/>
      <c r="X43" s="5"/>
    </row>
    <row r="44" spans="2:24" ht="15.95" customHeight="1" x14ac:dyDescent="0.15">
      <c r="C44" s="215" t="s">
        <v>291</v>
      </c>
    </row>
    <row r="45" spans="2:24" ht="15.95" customHeight="1" x14ac:dyDescent="0.15">
      <c r="C45" s="215" t="s">
        <v>292</v>
      </c>
    </row>
    <row r="46" spans="2:24" ht="15.95" customHeight="1" x14ac:dyDescent="0.15">
      <c r="C46" s="3" t="s">
        <v>207</v>
      </c>
    </row>
  </sheetData>
  <mergeCells count="19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 ref="C37:D37"/>
    <mergeCell ref="J37:K37"/>
    <mergeCell ref="L37:M37"/>
    <mergeCell ref="Q37:U37"/>
    <mergeCell ref="V37:X37"/>
    <mergeCell ref="C38:D38"/>
    <mergeCell ref="J38:K38"/>
    <mergeCell ref="L38:M38"/>
    <mergeCell ref="Q38:U38"/>
    <mergeCell ref="V38:X38"/>
    <mergeCell ref="C35:D35"/>
    <mergeCell ref="J35:K35"/>
    <mergeCell ref="L35:M35"/>
    <mergeCell ref="Q35:U35"/>
    <mergeCell ref="V35:X35"/>
    <mergeCell ref="C36:D36"/>
    <mergeCell ref="J36:K36"/>
    <mergeCell ref="L36:M36"/>
    <mergeCell ref="Q36:U36"/>
    <mergeCell ref="V36:X36"/>
    <mergeCell ref="C33:D33"/>
    <mergeCell ref="J33:K33"/>
    <mergeCell ref="L33:M33"/>
    <mergeCell ref="Q33:U33"/>
    <mergeCell ref="V33:X33"/>
    <mergeCell ref="C34:D34"/>
    <mergeCell ref="J34:K34"/>
    <mergeCell ref="L34:M34"/>
    <mergeCell ref="Q34:U34"/>
    <mergeCell ref="V34:X34"/>
    <mergeCell ref="C31:D31"/>
    <mergeCell ref="J31:K31"/>
    <mergeCell ref="L31:M31"/>
    <mergeCell ref="Q31:U31"/>
    <mergeCell ref="V31:X31"/>
    <mergeCell ref="C32:D32"/>
    <mergeCell ref="J32:K32"/>
    <mergeCell ref="L32:M32"/>
    <mergeCell ref="Q32:U32"/>
    <mergeCell ref="V32:X32"/>
    <mergeCell ref="C29:D29"/>
    <mergeCell ref="J29:K29"/>
    <mergeCell ref="L29:M29"/>
    <mergeCell ref="Q29:U29"/>
    <mergeCell ref="V29:X29"/>
    <mergeCell ref="C30:D30"/>
    <mergeCell ref="J30:K30"/>
    <mergeCell ref="L30:M30"/>
    <mergeCell ref="Q30:U30"/>
    <mergeCell ref="V30:X30"/>
    <mergeCell ref="C27:D27"/>
    <mergeCell ref="J27:K27"/>
    <mergeCell ref="L27:M27"/>
    <mergeCell ref="Q27:U27"/>
    <mergeCell ref="V27:X27"/>
    <mergeCell ref="C28:D28"/>
    <mergeCell ref="J28:K28"/>
    <mergeCell ref="L28:M28"/>
    <mergeCell ref="Q28:U28"/>
    <mergeCell ref="V28:X28"/>
    <mergeCell ref="C25:D25"/>
    <mergeCell ref="J25:K25"/>
    <mergeCell ref="L25:M25"/>
    <mergeCell ref="Q25:U25"/>
    <mergeCell ref="V25:X25"/>
    <mergeCell ref="C26:D26"/>
    <mergeCell ref="J26:K26"/>
    <mergeCell ref="L26:M26"/>
    <mergeCell ref="Q26:U26"/>
    <mergeCell ref="V26:X26"/>
    <mergeCell ref="C23:D23"/>
    <mergeCell ref="J23:K23"/>
    <mergeCell ref="L23:M23"/>
    <mergeCell ref="Q23:U23"/>
    <mergeCell ref="V23:X23"/>
    <mergeCell ref="C24:D24"/>
    <mergeCell ref="J24:K24"/>
    <mergeCell ref="L24:M24"/>
    <mergeCell ref="Q24:U24"/>
    <mergeCell ref="V24:X24"/>
    <mergeCell ref="C21:D21"/>
    <mergeCell ref="J21:K21"/>
    <mergeCell ref="L21:M21"/>
    <mergeCell ref="Q21:U21"/>
    <mergeCell ref="V21:X21"/>
    <mergeCell ref="C22:D22"/>
    <mergeCell ref="J22:K22"/>
    <mergeCell ref="L22:M22"/>
    <mergeCell ref="Q22:U22"/>
    <mergeCell ref="V22:X22"/>
    <mergeCell ref="L18:M18"/>
    <mergeCell ref="Q18:U18"/>
    <mergeCell ref="V18:X18"/>
    <mergeCell ref="C19:D19"/>
    <mergeCell ref="J19:K19"/>
    <mergeCell ref="L19:M19"/>
    <mergeCell ref="Q19:U19"/>
    <mergeCell ref="V19:X19"/>
    <mergeCell ref="C20:D20"/>
    <mergeCell ref="J20:K20"/>
    <mergeCell ref="L20:M20"/>
    <mergeCell ref="Q20:U20"/>
    <mergeCell ref="V20:X20"/>
    <mergeCell ref="V15:X15"/>
    <mergeCell ref="C16:D16"/>
    <mergeCell ref="J16:K16"/>
    <mergeCell ref="L16:M16"/>
    <mergeCell ref="Q16:U16"/>
    <mergeCell ref="V16:X16"/>
    <mergeCell ref="C17:D17"/>
    <mergeCell ref="J17:K17"/>
    <mergeCell ref="L17:M17"/>
    <mergeCell ref="Q17:U17"/>
    <mergeCell ref="V17:X17"/>
    <mergeCell ref="V12:X12"/>
    <mergeCell ref="C13:D13"/>
    <mergeCell ref="J13:K13"/>
    <mergeCell ref="L13:M13"/>
    <mergeCell ref="Q13:U13"/>
    <mergeCell ref="V13:X13"/>
    <mergeCell ref="C14:D14"/>
    <mergeCell ref="J14:K14"/>
    <mergeCell ref="L14:M14"/>
    <mergeCell ref="Q14:U14"/>
    <mergeCell ref="V14:X14"/>
    <mergeCell ref="V9:X9"/>
    <mergeCell ref="C10:D10"/>
    <mergeCell ref="J10:K10"/>
    <mergeCell ref="L10:M10"/>
    <mergeCell ref="Q10:U10"/>
    <mergeCell ref="V10:X10"/>
    <mergeCell ref="C11:D11"/>
    <mergeCell ref="J11:K11"/>
    <mergeCell ref="L11:M11"/>
    <mergeCell ref="Q11:U11"/>
    <mergeCell ref="V11:X11"/>
    <mergeCell ref="V8:X8"/>
    <mergeCell ref="J5:M5"/>
    <mergeCell ref="N5:O5"/>
    <mergeCell ref="P5:U5"/>
    <mergeCell ref="V5:X6"/>
    <mergeCell ref="G6:H7"/>
    <mergeCell ref="I6:I7"/>
    <mergeCell ref="J6:K7"/>
    <mergeCell ref="L6:M7"/>
    <mergeCell ref="N6:O6"/>
    <mergeCell ref="P6:P7"/>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B2:V2"/>
    <mergeCell ref="B3:E3"/>
    <mergeCell ref="F3:I3"/>
    <mergeCell ref="K3:L3"/>
    <mergeCell ref="M3:N4"/>
    <mergeCell ref="O3:R3"/>
    <mergeCell ref="S3:V4"/>
    <mergeCell ref="W3:X4"/>
    <mergeCell ref="B4:E4"/>
    <mergeCell ref="F4:I4"/>
    <mergeCell ref="K4:L4"/>
    <mergeCell ref="O4:R4"/>
  </mergeCells>
  <phoneticPr fontId="12"/>
  <dataValidations count="4">
    <dataValidation allowBlank="1" showInputMessage="1" showErrorMessage="1" prompt="覆工スパン毎に連番を記入。_x000a_数値で入力する。" sqref="E8:E41" xr:uid="{00000000-0002-0000-1700-000000000000}"/>
    <dataValidation type="list" errorStyle="warning" allowBlank="1" showInputMessage="1" showErrorMessage="1" error="選択出来ません" sqref="H8:H41" xr:uid="{00000000-0002-0000-1700-000001000000}">
      <formula1>INDIRECT(G8)</formula1>
    </dataValidation>
    <dataValidation type="list" showInputMessage="1" showErrorMessage="1" sqref="G42:H43" xr:uid="{00000000-0002-0000-1700-000002000000}">
      <formula1>部位本体</formula1>
    </dataValidation>
    <dataValidation type="list" allowBlank="1" showInputMessage="1" showErrorMessage="1" sqref="E42:E43" xr:uid="{00000000-0002-0000-1700-000003000000}">
      <formula1>個数</formula1>
    </dataValidation>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4000000}">
          <x14:formula1>
            <xm:f>'(参考)リスト'!$E$52:$E$58</xm:f>
          </x14:formula1>
          <xm:sqref>J8:K41</xm:sqref>
        </x14:dataValidation>
        <x14:dataValidation type="list" allowBlank="1" showInputMessage="1" showErrorMessage="1" xr:uid="{00000000-0002-0000-1700-000005000000}">
          <x14:formula1>
            <xm:f>'(参考)リスト'!$G$52:$G$54</xm:f>
          </x14:formula1>
          <xm:sqref>P8:P41</xm:sqref>
        </x14:dataValidation>
        <x14:dataValidation type="list" showInputMessage="1" showErrorMessage="1" xr:uid="{00000000-0002-0000-1700-000006000000}">
          <x14:formula1>
            <xm:f>'(参考)リスト'!$B$52:$B$55</xm:f>
          </x14:formula1>
          <xm:sqref>G8:G41</xm:sqref>
        </x14:dataValidation>
        <x14:dataValidation type="list" allowBlank="1" showInputMessage="1" showErrorMessage="1" xr:uid="{00000000-0002-0000-1700-000007000000}">
          <x14:formula1>
            <xm:f>'(参考)リスト'!$F$52:$F$53</xm:f>
          </x14:formula1>
          <xm:sqref>N8:O41</xm:sqref>
        </x14:dataValidation>
        <x14:dataValidation type="list" allowBlank="1" showInputMessage="1" showErrorMessage="1" xr:uid="{00000000-0002-0000-1700-000008000000}">
          <x14:formula1>
            <xm:f>'(参考)リスト'!$D$52:$D$54</xm:f>
          </x14:formula1>
          <xm:sqref>I8:I41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0">
    <pageSetUpPr fitToPage="1"/>
  </sheetPr>
  <dimension ref="B1:AB23"/>
  <sheetViews>
    <sheetView showGridLines="0" showZeros="0" view="pageBreakPreview" zoomScaleNormal="85" zoomScaleSheetLayoutView="100" workbookViewId="0">
      <pane xSplit="4" ySplit="6" topLeftCell="E7" activePane="bottomRight" state="frozen"/>
      <selection pane="topRight"/>
      <selection pane="bottomLeft"/>
      <selection pane="bottomRight"/>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59" t="s">
        <v>293</v>
      </c>
      <c r="C2" s="659"/>
      <c r="D2" s="659"/>
      <c r="E2" s="542"/>
      <c r="F2" s="542"/>
      <c r="G2" s="542"/>
      <c r="H2" s="659"/>
      <c r="I2" s="659"/>
      <c r="J2" s="659"/>
      <c r="K2" s="659"/>
      <c r="L2" s="659"/>
      <c r="M2" s="659"/>
      <c r="N2" s="659"/>
      <c r="O2" s="659"/>
      <c r="P2" s="659"/>
      <c r="Q2" s="659"/>
      <c r="R2" s="659"/>
      <c r="S2" s="659"/>
      <c r="T2" s="659"/>
      <c r="U2" s="659"/>
      <c r="V2" s="659"/>
      <c r="W2" s="659"/>
      <c r="X2" s="659"/>
      <c r="Y2" s="659"/>
      <c r="Z2" s="659"/>
    </row>
    <row r="3" spans="2:28" ht="20.100000000000001" customHeight="1" x14ac:dyDescent="0.15">
      <c r="B3" s="700" t="s">
        <v>60</v>
      </c>
      <c r="C3" s="700"/>
      <c r="D3" s="543"/>
      <c r="E3" s="701" t="s">
        <v>684</v>
      </c>
      <c r="F3" s="702"/>
      <c r="G3" s="703"/>
      <c r="H3" s="704" t="s">
        <v>61</v>
      </c>
      <c r="I3" s="549"/>
      <c r="J3" s="705" t="s">
        <v>686</v>
      </c>
      <c r="K3" s="705"/>
      <c r="L3" s="705"/>
      <c r="M3" s="318" t="s">
        <v>294</v>
      </c>
      <c r="N3" s="319"/>
      <c r="O3" s="319"/>
      <c r="P3" s="319"/>
      <c r="Q3" s="717" t="s">
        <v>683</v>
      </c>
      <c r="R3" s="718"/>
      <c r="S3" s="718"/>
      <c r="T3" s="719"/>
      <c r="U3" s="536" t="s">
        <v>248</v>
      </c>
      <c r="V3" s="537"/>
      <c r="W3" s="538"/>
      <c r="X3" s="551">
        <v>45917</v>
      </c>
      <c r="Y3" s="552"/>
      <c r="Z3" s="553"/>
    </row>
    <row r="4" spans="2:28" ht="20.100000000000001" customHeight="1" x14ac:dyDescent="0.15">
      <c r="B4" s="712" t="s">
        <v>165</v>
      </c>
      <c r="C4" s="712"/>
      <c r="D4" s="557"/>
      <c r="E4" s="713" t="s">
        <v>685</v>
      </c>
      <c r="F4" s="714"/>
      <c r="G4" s="715"/>
      <c r="H4" s="716" t="s">
        <v>166</v>
      </c>
      <c r="I4" s="563"/>
      <c r="J4" s="705" t="s">
        <v>687</v>
      </c>
      <c r="K4" s="705"/>
      <c r="L4" s="705"/>
      <c r="M4" s="321"/>
      <c r="N4" s="322"/>
      <c r="O4" s="322"/>
      <c r="P4" s="322"/>
      <c r="Q4" s="720" t="s">
        <v>872</v>
      </c>
      <c r="R4" s="721"/>
      <c r="S4" s="721"/>
      <c r="T4" s="722"/>
      <c r="U4" s="706"/>
      <c r="V4" s="707"/>
      <c r="W4" s="708"/>
      <c r="X4" s="709"/>
      <c r="Y4" s="710"/>
      <c r="Z4" s="711"/>
    </row>
    <row r="5" spans="2:28" ht="28.5" customHeight="1" x14ac:dyDescent="0.15">
      <c r="B5" s="677" t="s">
        <v>295</v>
      </c>
      <c r="C5" s="680" t="s">
        <v>296</v>
      </c>
      <c r="D5" s="680"/>
      <c r="E5" s="681" t="s">
        <v>251</v>
      </c>
      <c r="F5" s="690" t="s">
        <v>295</v>
      </c>
      <c r="G5" s="691"/>
      <c r="H5" s="692"/>
      <c r="I5" s="692"/>
      <c r="J5" s="692"/>
      <c r="K5" s="692"/>
      <c r="L5" s="692"/>
      <c r="M5" s="692"/>
      <c r="N5" s="692"/>
      <c r="O5" s="692"/>
      <c r="P5" s="692"/>
      <c r="Q5" s="692"/>
      <c r="R5" s="692"/>
      <c r="S5" s="693"/>
      <c r="T5" s="693"/>
      <c r="U5" s="693"/>
      <c r="V5" s="693"/>
      <c r="W5" s="693"/>
      <c r="X5" s="693"/>
      <c r="Y5" s="693"/>
      <c r="Z5" s="694"/>
      <c r="AA5" s="19"/>
      <c r="AB5" s="212"/>
    </row>
    <row r="6" spans="2:28" ht="24.75" customHeight="1" x14ac:dyDescent="0.15">
      <c r="B6" s="677"/>
      <c r="C6" s="563"/>
      <c r="D6" s="563"/>
      <c r="E6" s="682"/>
      <c r="F6" s="549" t="s">
        <v>297</v>
      </c>
      <c r="G6" s="549"/>
      <c r="H6" s="696" t="s">
        <v>298</v>
      </c>
      <c r="I6" s="693"/>
      <c r="J6" s="693"/>
      <c r="K6" s="693"/>
      <c r="L6" s="693"/>
      <c r="M6" s="693"/>
      <c r="N6" s="694"/>
      <c r="O6" s="696" t="s">
        <v>299</v>
      </c>
      <c r="P6" s="692"/>
      <c r="Q6" s="692"/>
      <c r="R6" s="692"/>
      <c r="S6" s="692"/>
      <c r="T6" s="692"/>
      <c r="U6" s="692"/>
      <c r="V6" s="692"/>
      <c r="W6" s="692"/>
      <c r="X6" s="716"/>
      <c r="Y6" s="696" t="s">
        <v>300</v>
      </c>
      <c r="Z6" s="716"/>
      <c r="AA6" s="212"/>
      <c r="AB6" s="212"/>
    </row>
    <row r="7" spans="2:28" ht="27.75" customHeight="1" x14ac:dyDescent="0.15">
      <c r="B7" s="678"/>
      <c r="C7" s="683"/>
      <c r="D7" s="684"/>
      <c r="E7" s="204"/>
      <c r="F7" s="685"/>
      <c r="G7" s="685"/>
      <c r="H7" s="697"/>
      <c r="I7" s="698"/>
      <c r="J7" s="698"/>
      <c r="K7" s="698"/>
      <c r="L7" s="698"/>
      <c r="M7" s="698"/>
      <c r="N7" s="699"/>
      <c r="O7" s="731"/>
      <c r="P7" s="732"/>
      <c r="Q7" s="732"/>
      <c r="R7" s="732"/>
      <c r="S7" s="732"/>
      <c r="T7" s="732"/>
      <c r="U7" s="732"/>
      <c r="V7" s="732"/>
      <c r="W7" s="732"/>
      <c r="X7" s="733"/>
      <c r="Y7" s="695"/>
      <c r="Z7" s="695"/>
    </row>
    <row r="8" spans="2:28" ht="27.75" customHeight="1" x14ac:dyDescent="0.15">
      <c r="B8" s="678"/>
      <c r="C8" s="683"/>
      <c r="D8" s="684"/>
      <c r="E8" s="204"/>
      <c r="F8" s="685"/>
      <c r="G8" s="685"/>
      <c r="H8" s="697"/>
      <c r="I8" s="723"/>
      <c r="J8" s="723"/>
      <c r="K8" s="723"/>
      <c r="L8" s="698"/>
      <c r="M8" s="698"/>
      <c r="N8" s="699"/>
      <c r="O8" s="731"/>
      <c r="P8" s="732"/>
      <c r="Q8" s="732"/>
      <c r="R8" s="732"/>
      <c r="S8" s="732"/>
      <c r="T8" s="732"/>
      <c r="U8" s="732"/>
      <c r="V8" s="732"/>
      <c r="W8" s="732"/>
      <c r="X8" s="733"/>
      <c r="Y8" s="695"/>
      <c r="Z8" s="695"/>
    </row>
    <row r="9" spans="2:28" ht="27.75" customHeight="1" x14ac:dyDescent="0.15">
      <c r="B9" s="678"/>
      <c r="C9" s="686"/>
      <c r="D9" s="687"/>
      <c r="E9" s="204"/>
      <c r="F9" s="685"/>
      <c r="G9" s="685"/>
      <c r="H9" s="697"/>
      <c r="I9" s="723"/>
      <c r="J9" s="723"/>
      <c r="K9" s="723"/>
      <c r="L9" s="698"/>
      <c r="M9" s="698"/>
      <c r="N9" s="699"/>
      <c r="O9" s="731"/>
      <c r="P9" s="732"/>
      <c r="Q9" s="732"/>
      <c r="R9" s="732"/>
      <c r="S9" s="732"/>
      <c r="T9" s="732"/>
      <c r="U9" s="732"/>
      <c r="V9" s="732"/>
      <c r="W9" s="732"/>
      <c r="X9" s="733"/>
      <c r="Y9" s="688"/>
      <c r="Z9" s="689"/>
    </row>
    <row r="10" spans="2:28" ht="27.75" customHeight="1" x14ac:dyDescent="0.15">
      <c r="B10" s="678"/>
      <c r="C10" s="686"/>
      <c r="D10" s="687"/>
      <c r="E10" s="204"/>
      <c r="F10" s="724"/>
      <c r="G10" s="725"/>
      <c r="H10" s="697"/>
      <c r="I10" s="723"/>
      <c r="J10" s="723"/>
      <c r="K10" s="723"/>
      <c r="L10" s="723"/>
      <c r="M10" s="723"/>
      <c r="N10" s="728"/>
      <c r="O10" s="731"/>
      <c r="P10" s="732"/>
      <c r="Q10" s="732"/>
      <c r="R10" s="732"/>
      <c r="S10" s="732"/>
      <c r="T10" s="732"/>
      <c r="U10" s="732"/>
      <c r="V10" s="732"/>
      <c r="W10" s="732"/>
      <c r="X10" s="733"/>
      <c r="Y10" s="688"/>
      <c r="Z10" s="689"/>
    </row>
    <row r="11" spans="2:28" ht="27.75" customHeight="1" x14ac:dyDescent="0.15">
      <c r="B11" s="678"/>
      <c r="C11" s="688"/>
      <c r="D11" s="689"/>
      <c r="E11" s="18"/>
      <c r="F11" s="726"/>
      <c r="G11" s="727"/>
      <c r="H11" s="697"/>
      <c r="I11" s="723"/>
      <c r="J11" s="723"/>
      <c r="K11" s="723"/>
      <c r="L11" s="723"/>
      <c r="M11" s="723"/>
      <c r="N11" s="728"/>
      <c r="O11" s="688"/>
      <c r="P11" s="730"/>
      <c r="Q11" s="730"/>
      <c r="R11" s="730"/>
      <c r="S11" s="730"/>
      <c r="T11" s="730"/>
      <c r="U11" s="730"/>
      <c r="V11" s="730"/>
      <c r="W11" s="730"/>
      <c r="X11" s="689"/>
      <c r="Y11" s="688"/>
      <c r="Z11" s="689"/>
    </row>
    <row r="12" spans="2:28" ht="27.75" customHeight="1" x14ac:dyDescent="0.15">
      <c r="B12" s="678"/>
      <c r="C12" s="688"/>
      <c r="D12" s="689"/>
      <c r="E12" s="18"/>
      <c r="F12" s="729"/>
      <c r="G12" s="729"/>
      <c r="H12" s="697"/>
      <c r="I12" s="723"/>
      <c r="J12" s="723"/>
      <c r="K12" s="723"/>
      <c r="L12" s="698"/>
      <c r="M12" s="698"/>
      <c r="N12" s="699"/>
      <c r="O12" s="688"/>
      <c r="P12" s="730"/>
      <c r="Q12" s="730"/>
      <c r="R12" s="730"/>
      <c r="S12" s="730"/>
      <c r="T12" s="730"/>
      <c r="U12" s="730"/>
      <c r="V12" s="730"/>
      <c r="W12" s="730"/>
      <c r="X12" s="689"/>
      <c r="Y12" s="688"/>
      <c r="Z12" s="689"/>
    </row>
    <row r="13" spans="2:28" ht="27.75" customHeight="1" x14ac:dyDescent="0.15">
      <c r="B13" s="678"/>
      <c r="C13" s="688"/>
      <c r="D13" s="689"/>
      <c r="E13" s="18"/>
      <c r="F13" s="729"/>
      <c r="G13" s="729"/>
      <c r="H13" s="697"/>
      <c r="I13" s="723"/>
      <c r="J13" s="723"/>
      <c r="K13" s="723"/>
      <c r="L13" s="698"/>
      <c r="M13" s="698"/>
      <c r="N13" s="699"/>
      <c r="O13" s="688"/>
      <c r="P13" s="730"/>
      <c r="Q13" s="730"/>
      <c r="R13" s="730"/>
      <c r="S13" s="730"/>
      <c r="T13" s="730"/>
      <c r="U13" s="730"/>
      <c r="V13" s="730"/>
      <c r="W13" s="730"/>
      <c r="X13" s="689"/>
      <c r="Y13" s="688"/>
      <c r="Z13" s="689"/>
    </row>
    <row r="14" spans="2:28" ht="27.75" customHeight="1" x14ac:dyDescent="0.15">
      <c r="B14" s="678"/>
      <c r="C14" s="688"/>
      <c r="D14" s="689"/>
      <c r="E14" s="18"/>
      <c r="F14" s="685"/>
      <c r="G14" s="685"/>
      <c r="H14" s="697"/>
      <c r="I14" s="723"/>
      <c r="J14" s="723"/>
      <c r="K14" s="723"/>
      <c r="L14" s="698"/>
      <c r="M14" s="698"/>
      <c r="N14" s="699"/>
      <c r="O14" s="688"/>
      <c r="P14" s="730"/>
      <c r="Q14" s="730"/>
      <c r="R14" s="730"/>
      <c r="S14" s="730"/>
      <c r="T14" s="730"/>
      <c r="U14" s="730"/>
      <c r="V14" s="730"/>
      <c r="W14" s="730"/>
      <c r="X14" s="689"/>
      <c r="Y14" s="688"/>
      <c r="Z14" s="689"/>
    </row>
    <row r="15" spans="2:28" ht="27.75" customHeight="1" x14ac:dyDescent="0.15">
      <c r="B15" s="678"/>
      <c r="C15" s="688"/>
      <c r="D15" s="689"/>
      <c r="E15" s="18"/>
      <c r="F15" s="729"/>
      <c r="G15" s="729"/>
      <c r="H15" s="697"/>
      <c r="I15" s="723"/>
      <c r="J15" s="723"/>
      <c r="K15" s="723"/>
      <c r="L15" s="698"/>
      <c r="M15" s="698"/>
      <c r="N15" s="699"/>
      <c r="O15" s="688"/>
      <c r="P15" s="730"/>
      <c r="Q15" s="730"/>
      <c r="R15" s="730"/>
      <c r="S15" s="730"/>
      <c r="T15" s="730"/>
      <c r="U15" s="730"/>
      <c r="V15" s="730"/>
      <c r="W15" s="730"/>
      <c r="X15" s="689"/>
      <c r="Y15" s="688"/>
      <c r="Z15" s="689"/>
    </row>
    <row r="16" spans="2:28" ht="27.75" customHeight="1" x14ac:dyDescent="0.15">
      <c r="B16" s="678"/>
      <c r="C16" s="688"/>
      <c r="D16" s="689"/>
      <c r="E16" s="18"/>
      <c r="F16" s="729"/>
      <c r="G16" s="729"/>
      <c r="H16" s="697"/>
      <c r="I16" s="723"/>
      <c r="J16" s="723"/>
      <c r="K16" s="723"/>
      <c r="L16" s="698"/>
      <c r="M16" s="698"/>
      <c r="N16" s="699"/>
      <c r="O16" s="688"/>
      <c r="P16" s="730"/>
      <c r="Q16" s="730"/>
      <c r="R16" s="730"/>
      <c r="S16" s="730"/>
      <c r="T16" s="730"/>
      <c r="U16" s="730"/>
      <c r="V16" s="730"/>
      <c r="W16" s="730"/>
      <c r="X16" s="689"/>
      <c r="Y16" s="688"/>
      <c r="Z16" s="689"/>
    </row>
    <row r="17" spans="2:26" ht="27.75" customHeight="1" x14ac:dyDescent="0.15">
      <c r="B17" s="678"/>
      <c r="C17" s="688"/>
      <c r="D17" s="689"/>
      <c r="E17" s="18"/>
      <c r="F17" s="729"/>
      <c r="G17" s="729"/>
      <c r="H17" s="697"/>
      <c r="I17" s="723"/>
      <c r="J17" s="723"/>
      <c r="K17" s="723"/>
      <c r="L17" s="698"/>
      <c r="M17" s="698"/>
      <c r="N17" s="699"/>
      <c r="O17" s="688"/>
      <c r="P17" s="730"/>
      <c r="Q17" s="730"/>
      <c r="R17" s="730"/>
      <c r="S17" s="730"/>
      <c r="T17" s="730"/>
      <c r="U17" s="730"/>
      <c r="V17" s="730"/>
      <c r="W17" s="730"/>
      <c r="X17" s="689"/>
      <c r="Y17" s="688"/>
      <c r="Z17" s="689"/>
    </row>
    <row r="18" spans="2:26" ht="27.75" customHeight="1" x14ac:dyDescent="0.15">
      <c r="B18" s="678"/>
      <c r="C18" s="688"/>
      <c r="D18" s="689"/>
      <c r="E18" s="18"/>
      <c r="F18" s="729"/>
      <c r="G18" s="729"/>
      <c r="H18" s="697"/>
      <c r="I18" s="723"/>
      <c r="J18" s="723"/>
      <c r="K18" s="723"/>
      <c r="L18" s="698"/>
      <c r="M18" s="698"/>
      <c r="N18" s="699"/>
      <c r="O18" s="688"/>
      <c r="P18" s="730"/>
      <c r="Q18" s="730"/>
      <c r="R18" s="730"/>
      <c r="S18" s="730"/>
      <c r="T18" s="730"/>
      <c r="U18" s="730"/>
      <c r="V18" s="730"/>
      <c r="W18" s="730"/>
      <c r="X18" s="689"/>
      <c r="Y18" s="688"/>
      <c r="Z18" s="689"/>
    </row>
    <row r="19" spans="2:26" ht="27.75" customHeight="1" x14ac:dyDescent="0.15">
      <c r="B19" s="678"/>
      <c r="C19" s="688"/>
      <c r="D19" s="689"/>
      <c r="E19" s="18"/>
      <c r="F19" s="729"/>
      <c r="G19" s="729"/>
      <c r="H19" s="697"/>
      <c r="I19" s="723"/>
      <c r="J19" s="723"/>
      <c r="K19" s="723"/>
      <c r="L19" s="698"/>
      <c r="M19" s="698"/>
      <c r="N19" s="699"/>
      <c r="O19" s="688"/>
      <c r="P19" s="730"/>
      <c r="Q19" s="730"/>
      <c r="R19" s="730"/>
      <c r="S19" s="730"/>
      <c r="T19" s="730"/>
      <c r="U19" s="730"/>
      <c r="V19" s="730"/>
      <c r="W19" s="730"/>
      <c r="X19" s="689"/>
      <c r="Y19" s="688"/>
      <c r="Z19" s="689"/>
    </row>
    <row r="20" spans="2:26" ht="27.75" customHeight="1" x14ac:dyDescent="0.15">
      <c r="B20" s="678"/>
      <c r="C20" s="688"/>
      <c r="D20" s="689"/>
      <c r="E20" s="18"/>
      <c r="F20" s="729"/>
      <c r="G20" s="729"/>
      <c r="H20" s="697"/>
      <c r="I20" s="723"/>
      <c r="J20" s="723"/>
      <c r="K20" s="723"/>
      <c r="L20" s="698"/>
      <c r="M20" s="698"/>
      <c r="N20" s="699"/>
      <c r="O20" s="688"/>
      <c r="P20" s="730"/>
      <c r="Q20" s="730"/>
      <c r="R20" s="730"/>
      <c r="S20" s="730"/>
      <c r="T20" s="730"/>
      <c r="U20" s="730"/>
      <c r="V20" s="730"/>
      <c r="W20" s="730"/>
      <c r="X20" s="689"/>
      <c r="Y20" s="688"/>
      <c r="Z20" s="689"/>
    </row>
    <row r="21" spans="2:26" ht="27.75" customHeight="1" x14ac:dyDescent="0.15">
      <c r="B21" s="679"/>
      <c r="C21" s="688"/>
      <c r="D21" s="689"/>
      <c r="E21" s="18"/>
      <c r="F21" s="729"/>
      <c r="G21" s="729"/>
      <c r="H21" s="697"/>
      <c r="I21" s="723"/>
      <c r="J21" s="723"/>
      <c r="K21" s="723"/>
      <c r="L21" s="698"/>
      <c r="M21" s="698"/>
      <c r="N21" s="699"/>
      <c r="O21" s="688"/>
      <c r="P21" s="730"/>
      <c r="Q21" s="730"/>
      <c r="R21" s="730"/>
      <c r="S21" s="730"/>
      <c r="T21" s="730"/>
      <c r="U21" s="730"/>
      <c r="V21" s="730"/>
      <c r="W21" s="730"/>
      <c r="X21" s="689"/>
      <c r="Y21" s="688"/>
      <c r="Z21" s="689"/>
    </row>
    <row r="22" spans="2:26" ht="15.95" customHeight="1" x14ac:dyDescent="0.15">
      <c r="B22" s="1" t="s">
        <v>301</v>
      </c>
    </row>
    <row r="23" spans="2:26" ht="15.95" customHeight="1" x14ac:dyDescent="0.15">
      <c r="B23" s="3" t="s">
        <v>207</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2"/>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800-000000000000}">
          <x14:formula1>
            <xm:f>'(参考)リスト'!$F$16:$F$21</xm:f>
          </x14:formula1>
          <xm:sqref>Y7:Z21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X31"/>
  <sheetViews>
    <sheetView showGridLines="0" showZeros="0" view="pageBreakPreview" zoomScale="85" zoomScaleNormal="70" zoomScaleSheetLayoutView="85"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t="s">
        <v>563</v>
      </c>
      <c r="F5" s="769"/>
      <c r="G5" s="770"/>
      <c r="H5" s="770"/>
      <c r="I5" s="770"/>
      <c r="J5" s="770"/>
      <c r="K5" s="770"/>
      <c r="L5" s="771"/>
      <c r="M5" s="765" t="s">
        <v>308</v>
      </c>
      <c r="N5" s="767" t="s">
        <v>309</v>
      </c>
      <c r="O5" s="768"/>
      <c r="P5" s="170">
        <v>1</v>
      </c>
      <c r="Q5" s="772"/>
      <c r="R5" s="773"/>
      <c r="S5" s="773"/>
      <c r="T5" s="773"/>
      <c r="U5" s="773"/>
      <c r="V5" s="773"/>
      <c r="W5" s="774"/>
    </row>
    <row r="6" spans="2:23" s="29" customFormat="1" ht="25.5" customHeight="1" x14ac:dyDescent="0.15">
      <c r="B6" s="766"/>
      <c r="C6" s="767" t="s">
        <v>310</v>
      </c>
      <c r="D6" s="768"/>
      <c r="E6" s="206">
        <v>1</v>
      </c>
      <c r="F6" s="772"/>
      <c r="G6" s="773"/>
      <c r="H6" s="773"/>
      <c r="I6" s="773"/>
      <c r="J6" s="773"/>
      <c r="K6" s="773"/>
      <c r="L6" s="774"/>
      <c r="M6" s="766"/>
      <c r="N6" s="767" t="s">
        <v>310</v>
      </c>
      <c r="O6" s="768"/>
      <c r="P6" s="206">
        <v>1</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698</v>
      </c>
      <c r="F8" s="772"/>
      <c r="G8" s="773"/>
      <c r="H8" s="773"/>
      <c r="I8" s="773"/>
      <c r="J8" s="773"/>
      <c r="K8" s="773"/>
      <c r="L8" s="774"/>
      <c r="M8" s="778"/>
      <c r="N8" s="767" t="s">
        <v>260</v>
      </c>
      <c r="O8" s="768"/>
      <c r="P8" s="170" t="s">
        <v>704</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702</v>
      </c>
      <c r="F13" s="801"/>
      <c r="G13" s="802"/>
      <c r="H13" s="787" t="s">
        <v>315</v>
      </c>
      <c r="I13" s="787"/>
      <c r="J13" s="788" t="s">
        <v>798</v>
      </c>
      <c r="K13" s="788"/>
      <c r="L13" s="788"/>
      <c r="M13" s="787" t="s">
        <v>314</v>
      </c>
      <c r="N13" s="787"/>
      <c r="O13" s="787"/>
      <c r="P13" s="800" t="s">
        <v>705</v>
      </c>
      <c r="Q13" s="801"/>
      <c r="R13" s="802"/>
      <c r="S13" s="787" t="s">
        <v>315</v>
      </c>
      <c r="T13" s="787"/>
      <c r="U13" s="788" t="s">
        <v>799</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703</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2</v>
      </c>
      <c r="F16" s="769"/>
      <c r="G16" s="770"/>
      <c r="H16" s="770"/>
      <c r="I16" s="770"/>
      <c r="J16" s="770"/>
      <c r="K16" s="770"/>
      <c r="L16" s="771"/>
      <c r="M16" s="786" t="s">
        <v>308</v>
      </c>
      <c r="N16" s="786" t="s">
        <v>309</v>
      </c>
      <c r="O16" s="786"/>
      <c r="P16" s="170">
        <v>2</v>
      </c>
      <c r="Q16" s="772"/>
      <c r="R16" s="773"/>
      <c r="S16" s="773"/>
      <c r="T16" s="773"/>
      <c r="U16" s="773"/>
      <c r="V16" s="773"/>
      <c r="W16" s="774"/>
    </row>
    <row r="17" spans="2:24" s="29" customFormat="1" ht="25.5" customHeight="1" x14ac:dyDescent="0.15">
      <c r="B17" s="786"/>
      <c r="C17" s="786" t="s">
        <v>310</v>
      </c>
      <c r="D17" s="786"/>
      <c r="E17" s="206">
        <v>1</v>
      </c>
      <c r="F17" s="772"/>
      <c r="G17" s="773"/>
      <c r="H17" s="773"/>
      <c r="I17" s="773"/>
      <c r="J17" s="773"/>
      <c r="K17" s="773"/>
      <c r="L17" s="774"/>
      <c r="M17" s="786"/>
      <c r="N17" s="786" t="s">
        <v>310</v>
      </c>
      <c r="O17" s="786"/>
      <c r="P17" s="206">
        <v>2</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704</v>
      </c>
      <c r="F19" s="772"/>
      <c r="G19" s="773"/>
      <c r="H19" s="773"/>
      <c r="I19" s="773"/>
      <c r="J19" s="773"/>
      <c r="K19" s="773"/>
      <c r="L19" s="774"/>
      <c r="M19" s="786"/>
      <c r="N19" s="786" t="s">
        <v>260</v>
      </c>
      <c r="O19" s="786"/>
      <c r="P19" s="170" t="s">
        <v>704</v>
      </c>
      <c r="Q19" s="772"/>
      <c r="R19" s="773"/>
      <c r="S19" s="773"/>
      <c r="T19" s="773"/>
      <c r="U19" s="773"/>
      <c r="V19" s="773"/>
      <c r="W19" s="774"/>
    </row>
    <row r="20" spans="2:24" s="29" customFormat="1" ht="25.5" customHeight="1" x14ac:dyDescent="0.15">
      <c r="B20" s="782" t="s">
        <v>262</v>
      </c>
      <c r="C20" s="782"/>
      <c r="D20" s="782"/>
      <c r="E20" s="205" t="s">
        <v>462</v>
      </c>
      <c r="F20" s="772"/>
      <c r="G20" s="773"/>
      <c r="H20" s="773"/>
      <c r="I20" s="773"/>
      <c r="J20" s="773"/>
      <c r="K20" s="773"/>
      <c r="L20" s="774"/>
      <c r="M20" s="782" t="s">
        <v>262</v>
      </c>
      <c r="N20" s="782"/>
      <c r="O20" s="782"/>
      <c r="P20" s="205" t="s">
        <v>462</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707</v>
      </c>
      <c r="F24" s="801"/>
      <c r="G24" s="802"/>
      <c r="H24" s="787" t="s">
        <v>315</v>
      </c>
      <c r="I24" s="787"/>
      <c r="J24" s="800" t="s">
        <v>800</v>
      </c>
      <c r="K24" s="801"/>
      <c r="L24" s="802"/>
      <c r="M24" s="787" t="s">
        <v>314</v>
      </c>
      <c r="N24" s="787"/>
      <c r="O24" s="787"/>
      <c r="P24" s="800" t="s">
        <v>708</v>
      </c>
      <c r="Q24" s="801"/>
      <c r="R24" s="802"/>
      <c r="S24" s="787" t="s">
        <v>315</v>
      </c>
      <c r="T24" s="787"/>
      <c r="U24" s="788" t="s">
        <v>801</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706</v>
      </c>
      <c r="F26" s="784"/>
      <c r="G26" s="784"/>
      <c r="H26" s="784"/>
      <c r="I26" s="784"/>
      <c r="J26" s="784"/>
      <c r="K26" s="784"/>
      <c r="L26" s="785"/>
      <c r="M26" s="782" t="s">
        <v>318</v>
      </c>
      <c r="N26" s="782"/>
      <c r="O26" s="782"/>
      <c r="P26" s="783" t="s">
        <v>706</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1900-000000000000}"/>
    <dataValidation type="list" allowBlank="1" showInputMessage="1" showErrorMessage="1" sqref="E8 E19 P8 P19" xr:uid="{00000000-0002-0000-19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900-000002000000}">
          <x14:formula1>
            <xm:f>'(参考)リスト'!$F$16:$F$21</xm:f>
          </x14:formula1>
          <xm:sqref>E11:E12 E22:E23 P11:P12 P22:P23</xm:sqref>
        </x14:dataValidation>
        <x14:dataValidation type="list" allowBlank="1" showInputMessage="1" showErrorMessage="1" xr:uid="{00000000-0002-0000-1900-000003000000}">
          <x14:formula1>
            <xm:f>'(参考)リスト'!$D$16:$D$18</xm:f>
          </x14:formula1>
          <xm:sqref>E10 E21 P10 P21</xm:sqref>
        </x14:dataValidation>
        <x14:dataValidation type="list" allowBlank="1" showInputMessage="1" showErrorMessage="1" xr:uid="{00000000-0002-0000-1900-000004000000}">
          <x14:formula1>
            <xm:f>'(参考)リスト'!$E$16:$E$27</xm:f>
          </x14:formula1>
          <xm:sqref>E9 E20 P9 P20</xm:sqref>
        </x14:dataValidation>
        <x14:dataValidation type="list" allowBlank="1" showInputMessage="1" showErrorMessage="1" xr:uid="{00000000-0002-0000-1900-000005000000}">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X31"/>
  <sheetViews>
    <sheetView showGridLines="0" showZeros="0" view="pageBreakPreview"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2</v>
      </c>
      <c r="F5" s="769"/>
      <c r="G5" s="770"/>
      <c r="H5" s="770"/>
      <c r="I5" s="770"/>
      <c r="J5" s="770"/>
      <c r="K5" s="770"/>
      <c r="L5" s="771"/>
      <c r="M5" s="765" t="s">
        <v>308</v>
      </c>
      <c r="N5" s="767" t="s">
        <v>309</v>
      </c>
      <c r="O5" s="768"/>
      <c r="P5" s="170">
        <v>3</v>
      </c>
      <c r="Q5" s="772"/>
      <c r="R5" s="773"/>
      <c r="S5" s="773"/>
      <c r="T5" s="773"/>
      <c r="U5" s="773"/>
      <c r="V5" s="773"/>
      <c r="W5" s="774"/>
    </row>
    <row r="6" spans="2:23" s="29" customFormat="1" ht="25.5" customHeight="1" x14ac:dyDescent="0.15">
      <c r="B6" s="766"/>
      <c r="C6" s="767" t="s">
        <v>310</v>
      </c>
      <c r="D6" s="768"/>
      <c r="E6" s="206">
        <v>3</v>
      </c>
      <c r="F6" s="772"/>
      <c r="G6" s="773"/>
      <c r="H6" s="773"/>
      <c r="I6" s="773"/>
      <c r="J6" s="773"/>
      <c r="K6" s="773"/>
      <c r="L6" s="774"/>
      <c r="M6" s="766"/>
      <c r="N6" s="767" t="s">
        <v>310</v>
      </c>
      <c r="O6" s="768"/>
      <c r="P6" s="206">
        <v>1</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709</v>
      </c>
      <c r="F8" s="772"/>
      <c r="G8" s="773"/>
      <c r="H8" s="773"/>
      <c r="I8" s="773"/>
      <c r="J8" s="773"/>
      <c r="K8" s="773"/>
      <c r="L8" s="774"/>
      <c r="M8" s="778"/>
      <c r="N8" s="767" t="s">
        <v>260</v>
      </c>
      <c r="O8" s="768"/>
      <c r="P8" s="170" t="s">
        <v>704</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710</v>
      </c>
      <c r="F13" s="801"/>
      <c r="G13" s="802"/>
      <c r="H13" s="787" t="s">
        <v>315</v>
      </c>
      <c r="I13" s="787"/>
      <c r="J13" s="788" t="s">
        <v>802</v>
      </c>
      <c r="K13" s="788"/>
      <c r="L13" s="788"/>
      <c r="M13" s="787" t="s">
        <v>314</v>
      </c>
      <c r="N13" s="787"/>
      <c r="O13" s="787"/>
      <c r="P13" s="800" t="s">
        <v>711</v>
      </c>
      <c r="Q13" s="801"/>
      <c r="R13" s="802"/>
      <c r="S13" s="787" t="s">
        <v>315</v>
      </c>
      <c r="T13" s="787"/>
      <c r="U13" s="788" t="s">
        <v>803</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706</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3</v>
      </c>
      <c r="F16" s="769"/>
      <c r="G16" s="770"/>
      <c r="H16" s="770"/>
      <c r="I16" s="770"/>
      <c r="J16" s="770"/>
      <c r="K16" s="770"/>
      <c r="L16" s="771"/>
      <c r="M16" s="786" t="s">
        <v>308</v>
      </c>
      <c r="N16" s="786" t="s">
        <v>309</v>
      </c>
      <c r="O16" s="786"/>
      <c r="P16" s="170">
        <v>3</v>
      </c>
      <c r="Q16" s="772"/>
      <c r="R16" s="773"/>
      <c r="S16" s="773"/>
      <c r="T16" s="773"/>
      <c r="U16" s="773"/>
      <c r="V16" s="773"/>
      <c r="W16" s="774"/>
    </row>
    <row r="17" spans="2:24" s="29" customFormat="1" ht="25.5" customHeight="1" x14ac:dyDescent="0.15">
      <c r="B17" s="786"/>
      <c r="C17" s="786" t="s">
        <v>310</v>
      </c>
      <c r="D17" s="786"/>
      <c r="E17" s="206">
        <v>2</v>
      </c>
      <c r="F17" s="772"/>
      <c r="G17" s="773"/>
      <c r="H17" s="773"/>
      <c r="I17" s="773"/>
      <c r="J17" s="773"/>
      <c r="K17" s="773"/>
      <c r="L17" s="774"/>
      <c r="M17" s="786"/>
      <c r="N17" s="786" t="s">
        <v>310</v>
      </c>
      <c r="O17" s="786"/>
      <c r="P17" s="206">
        <v>3</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704</v>
      </c>
      <c r="F19" s="772"/>
      <c r="G19" s="773"/>
      <c r="H19" s="773"/>
      <c r="I19" s="773"/>
      <c r="J19" s="773"/>
      <c r="K19" s="773"/>
      <c r="L19" s="774"/>
      <c r="M19" s="786"/>
      <c r="N19" s="786" t="s">
        <v>260</v>
      </c>
      <c r="O19" s="786"/>
      <c r="P19" s="170" t="s">
        <v>709</v>
      </c>
      <c r="Q19" s="772"/>
      <c r="R19" s="773"/>
      <c r="S19" s="773"/>
      <c r="T19" s="773"/>
      <c r="U19" s="773"/>
      <c r="V19" s="773"/>
      <c r="W19" s="774"/>
    </row>
    <row r="20" spans="2:24" s="29" customFormat="1" ht="25.5" customHeight="1" x14ac:dyDescent="0.15">
      <c r="B20" s="782" t="s">
        <v>262</v>
      </c>
      <c r="C20" s="782"/>
      <c r="D20" s="782"/>
      <c r="E20" s="205" t="s">
        <v>470</v>
      </c>
      <c r="F20" s="772"/>
      <c r="G20" s="773"/>
      <c r="H20" s="773"/>
      <c r="I20" s="773"/>
      <c r="J20" s="773"/>
      <c r="K20" s="773"/>
      <c r="L20" s="774"/>
      <c r="M20" s="782" t="s">
        <v>262</v>
      </c>
      <c r="N20" s="782"/>
      <c r="O20" s="782"/>
      <c r="P20" s="205" t="s">
        <v>470</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712</v>
      </c>
      <c r="F23" s="775"/>
      <c r="G23" s="776"/>
      <c r="H23" s="776"/>
      <c r="I23" s="776"/>
      <c r="J23" s="776"/>
      <c r="K23" s="776"/>
      <c r="L23" s="777"/>
      <c r="M23" s="766"/>
      <c r="N23" s="782" t="s">
        <v>272</v>
      </c>
      <c r="O23" s="782"/>
      <c r="P23" s="182" t="s">
        <v>712</v>
      </c>
      <c r="Q23" s="772"/>
      <c r="R23" s="773"/>
      <c r="S23" s="773"/>
      <c r="T23" s="773"/>
      <c r="U23" s="773"/>
      <c r="V23" s="773"/>
      <c r="W23" s="774"/>
    </row>
    <row r="24" spans="2:24" s="29" customFormat="1" ht="25.5" customHeight="1" x14ac:dyDescent="0.15">
      <c r="B24" s="787" t="s">
        <v>314</v>
      </c>
      <c r="C24" s="787"/>
      <c r="D24" s="787"/>
      <c r="E24" s="800" t="s">
        <v>713</v>
      </c>
      <c r="F24" s="801"/>
      <c r="G24" s="802"/>
      <c r="H24" s="787" t="s">
        <v>315</v>
      </c>
      <c r="I24" s="787"/>
      <c r="J24" s="800" t="s">
        <v>804</v>
      </c>
      <c r="K24" s="801"/>
      <c r="L24" s="802"/>
      <c r="M24" s="787" t="s">
        <v>314</v>
      </c>
      <c r="N24" s="787"/>
      <c r="O24" s="787"/>
      <c r="P24" s="800" t="s">
        <v>715</v>
      </c>
      <c r="Q24" s="801"/>
      <c r="R24" s="802"/>
      <c r="S24" s="787" t="s">
        <v>315</v>
      </c>
      <c r="T24" s="787"/>
      <c r="U24" s="788" t="s">
        <v>805</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714</v>
      </c>
      <c r="F26" s="784"/>
      <c r="G26" s="784"/>
      <c r="H26" s="784"/>
      <c r="I26" s="784"/>
      <c r="J26" s="784"/>
      <c r="K26" s="784"/>
      <c r="L26" s="785"/>
      <c r="M26" s="782" t="s">
        <v>318</v>
      </c>
      <c r="N26" s="782"/>
      <c r="O26" s="782"/>
      <c r="P26" s="783" t="s">
        <v>714</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1A00-000000000000}"/>
    <dataValidation type="list" allowBlank="1" showInputMessage="1" showErrorMessage="1" sqref="E8 E19 P8 P19" xr:uid="{00000000-0002-0000-1A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2000000}">
          <x14:formula1>
            <xm:f>'(参考)リスト'!$F$16:$F$21</xm:f>
          </x14:formula1>
          <xm:sqref>E11:E12 E22:E23 P11:P12 P22:P23</xm:sqref>
        </x14:dataValidation>
        <x14:dataValidation type="list" allowBlank="1" showInputMessage="1" showErrorMessage="1" xr:uid="{00000000-0002-0000-1A00-000003000000}">
          <x14:formula1>
            <xm:f>'(参考)リスト'!$D$16:$D$18</xm:f>
          </x14:formula1>
          <xm:sqref>E10 E21 P10 P21</xm:sqref>
        </x14:dataValidation>
        <x14:dataValidation type="list" allowBlank="1" showInputMessage="1" showErrorMessage="1" xr:uid="{00000000-0002-0000-1A00-000004000000}">
          <x14:formula1>
            <xm:f>'(参考)リスト'!$E$16:$E$27</xm:f>
          </x14:formula1>
          <xm:sqref>E9 E20 P9 P20</xm:sqref>
        </x14:dataValidation>
        <x14:dataValidation type="list" allowBlank="1" showInputMessage="1" showErrorMessage="1" xr:uid="{00000000-0002-0000-1A00-000005000000}">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X31"/>
  <sheetViews>
    <sheetView showGridLines="0" showZeros="0" view="pageBreakPreview"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3</v>
      </c>
      <c r="F5" s="769"/>
      <c r="G5" s="770"/>
      <c r="H5" s="770"/>
      <c r="I5" s="770"/>
      <c r="J5" s="770"/>
      <c r="K5" s="770"/>
      <c r="L5" s="771"/>
      <c r="M5" s="765" t="s">
        <v>308</v>
      </c>
      <c r="N5" s="767" t="s">
        <v>309</v>
      </c>
      <c r="O5" s="768"/>
      <c r="P5" s="170">
        <v>4</v>
      </c>
      <c r="Q5" s="772"/>
      <c r="R5" s="773"/>
      <c r="S5" s="773"/>
      <c r="T5" s="773"/>
      <c r="U5" s="773"/>
      <c r="V5" s="773"/>
      <c r="W5" s="774"/>
    </row>
    <row r="6" spans="2:23" s="29" customFormat="1" ht="25.5" customHeight="1" x14ac:dyDescent="0.15">
      <c r="B6" s="766"/>
      <c r="C6" s="767" t="s">
        <v>310</v>
      </c>
      <c r="D6" s="768"/>
      <c r="E6" s="206">
        <v>4</v>
      </c>
      <c r="F6" s="772"/>
      <c r="G6" s="773"/>
      <c r="H6" s="773"/>
      <c r="I6" s="773"/>
      <c r="J6" s="773"/>
      <c r="K6" s="773"/>
      <c r="L6" s="774"/>
      <c r="M6" s="766"/>
      <c r="N6" s="767" t="s">
        <v>310</v>
      </c>
      <c r="O6" s="768"/>
      <c r="P6" s="206">
        <v>1</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709</v>
      </c>
      <c r="F8" s="772"/>
      <c r="G8" s="773"/>
      <c r="H8" s="773"/>
      <c r="I8" s="773"/>
      <c r="J8" s="773"/>
      <c r="K8" s="773"/>
      <c r="L8" s="774"/>
      <c r="M8" s="778"/>
      <c r="N8" s="767" t="s">
        <v>260</v>
      </c>
      <c r="O8" s="768"/>
      <c r="P8" s="170" t="s">
        <v>704</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717</v>
      </c>
      <c r="F13" s="801"/>
      <c r="G13" s="802"/>
      <c r="H13" s="787" t="s">
        <v>315</v>
      </c>
      <c r="I13" s="787"/>
      <c r="J13" s="788" t="s">
        <v>806</v>
      </c>
      <c r="K13" s="788"/>
      <c r="L13" s="788"/>
      <c r="M13" s="787" t="s">
        <v>314</v>
      </c>
      <c r="N13" s="787"/>
      <c r="O13" s="787"/>
      <c r="P13" s="800" t="s">
        <v>718</v>
      </c>
      <c r="Q13" s="801"/>
      <c r="R13" s="802"/>
      <c r="S13" s="787" t="s">
        <v>315</v>
      </c>
      <c r="T13" s="787"/>
      <c r="U13" s="788" t="s">
        <v>807</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706</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4</v>
      </c>
      <c r="F16" s="769"/>
      <c r="G16" s="770"/>
      <c r="H16" s="770"/>
      <c r="I16" s="770"/>
      <c r="J16" s="770"/>
      <c r="K16" s="770"/>
      <c r="L16" s="771"/>
      <c r="M16" s="786" t="s">
        <v>308</v>
      </c>
      <c r="N16" s="786" t="s">
        <v>309</v>
      </c>
      <c r="O16" s="786"/>
      <c r="P16" s="170">
        <v>5</v>
      </c>
      <c r="Q16" s="772"/>
      <c r="R16" s="773"/>
      <c r="S16" s="773"/>
      <c r="T16" s="773"/>
      <c r="U16" s="773"/>
      <c r="V16" s="773"/>
      <c r="W16" s="774"/>
    </row>
    <row r="17" spans="2:24" s="29" customFormat="1" ht="25.5" customHeight="1" x14ac:dyDescent="0.15">
      <c r="B17" s="786"/>
      <c r="C17" s="786" t="s">
        <v>310</v>
      </c>
      <c r="D17" s="786"/>
      <c r="E17" s="206">
        <v>2</v>
      </c>
      <c r="F17" s="772"/>
      <c r="G17" s="773"/>
      <c r="H17" s="773"/>
      <c r="I17" s="773"/>
      <c r="J17" s="773"/>
      <c r="K17" s="773"/>
      <c r="L17" s="774"/>
      <c r="M17" s="786"/>
      <c r="N17" s="786" t="s">
        <v>310</v>
      </c>
      <c r="O17" s="786"/>
      <c r="P17" s="206">
        <v>1</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709</v>
      </c>
      <c r="F19" s="772"/>
      <c r="G19" s="773"/>
      <c r="H19" s="773"/>
      <c r="I19" s="773"/>
      <c r="J19" s="773"/>
      <c r="K19" s="773"/>
      <c r="L19" s="774"/>
      <c r="M19" s="786"/>
      <c r="N19" s="786" t="s">
        <v>260</v>
      </c>
      <c r="O19" s="786"/>
      <c r="P19" s="170" t="s">
        <v>704</v>
      </c>
      <c r="Q19" s="772"/>
      <c r="R19" s="773"/>
      <c r="S19" s="773"/>
      <c r="T19" s="773"/>
      <c r="U19" s="773"/>
      <c r="V19" s="773"/>
      <c r="W19" s="774"/>
    </row>
    <row r="20" spans="2:24" s="29" customFormat="1" ht="25.5" customHeight="1" x14ac:dyDescent="0.15">
      <c r="B20" s="782" t="s">
        <v>262</v>
      </c>
      <c r="C20" s="782"/>
      <c r="D20" s="782"/>
      <c r="E20" s="205" t="s">
        <v>462</v>
      </c>
      <c r="F20" s="772"/>
      <c r="G20" s="773"/>
      <c r="H20" s="773"/>
      <c r="I20" s="773"/>
      <c r="J20" s="773"/>
      <c r="K20" s="773"/>
      <c r="L20" s="774"/>
      <c r="M20" s="782" t="s">
        <v>262</v>
      </c>
      <c r="N20" s="782"/>
      <c r="O20" s="782"/>
      <c r="P20" s="205" t="s">
        <v>462</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719</v>
      </c>
      <c r="F24" s="801"/>
      <c r="G24" s="802"/>
      <c r="H24" s="787" t="s">
        <v>315</v>
      </c>
      <c r="I24" s="787"/>
      <c r="J24" s="800" t="s">
        <v>808</v>
      </c>
      <c r="K24" s="801"/>
      <c r="L24" s="802"/>
      <c r="M24" s="787" t="s">
        <v>314</v>
      </c>
      <c r="N24" s="787"/>
      <c r="O24" s="787"/>
      <c r="P24" s="800" t="s">
        <v>721</v>
      </c>
      <c r="Q24" s="801"/>
      <c r="R24" s="802"/>
      <c r="S24" s="787" t="s">
        <v>315</v>
      </c>
      <c r="T24" s="787"/>
      <c r="U24" s="788" t="s">
        <v>809</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706</v>
      </c>
      <c r="F26" s="784"/>
      <c r="G26" s="784"/>
      <c r="H26" s="784"/>
      <c r="I26" s="784"/>
      <c r="J26" s="784"/>
      <c r="K26" s="784"/>
      <c r="L26" s="785"/>
      <c r="M26" s="782" t="s">
        <v>318</v>
      </c>
      <c r="N26" s="782"/>
      <c r="O26" s="782"/>
      <c r="P26" s="783" t="s">
        <v>706</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1B00-000000000000}"/>
    <dataValidation type="list" allowBlank="1" showInputMessage="1" showErrorMessage="1" sqref="E8 E19 P8 P19" xr:uid="{00000000-0002-0000-1B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2000000}">
          <x14:formula1>
            <xm:f>'(参考)リスト'!$F$16:$F$21</xm:f>
          </x14:formula1>
          <xm:sqref>E11:E12 E22:E23 P11:P12 P22:P23</xm:sqref>
        </x14:dataValidation>
        <x14:dataValidation type="list" allowBlank="1" showInputMessage="1" showErrorMessage="1" xr:uid="{00000000-0002-0000-1B00-000003000000}">
          <x14:formula1>
            <xm:f>'(参考)リスト'!$D$16:$D$18</xm:f>
          </x14:formula1>
          <xm:sqref>E10 E21 P10 P21</xm:sqref>
        </x14:dataValidation>
        <x14:dataValidation type="list" allowBlank="1" showInputMessage="1" showErrorMessage="1" xr:uid="{00000000-0002-0000-1B00-000004000000}">
          <x14:formula1>
            <xm:f>'(参考)リスト'!$E$16:$E$27</xm:f>
          </x14:formula1>
          <xm:sqref>E9 E20 P9 P20</xm:sqref>
        </x14:dataValidation>
        <x14:dataValidation type="list" allowBlank="1" showInputMessage="1" showErrorMessage="1" xr:uid="{00000000-0002-0000-1B00-000005000000}">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5</v>
      </c>
      <c r="F5" s="769"/>
      <c r="G5" s="770"/>
      <c r="H5" s="770"/>
      <c r="I5" s="770"/>
      <c r="J5" s="770"/>
      <c r="K5" s="770"/>
      <c r="L5" s="771"/>
      <c r="M5" s="765" t="s">
        <v>308</v>
      </c>
      <c r="N5" s="767" t="s">
        <v>309</v>
      </c>
      <c r="O5" s="768"/>
      <c r="P5" s="170">
        <v>5</v>
      </c>
      <c r="Q5" s="772"/>
      <c r="R5" s="773"/>
      <c r="S5" s="773"/>
      <c r="T5" s="773"/>
      <c r="U5" s="773"/>
      <c r="V5" s="773"/>
      <c r="W5" s="774"/>
    </row>
    <row r="6" spans="2:23" s="29" customFormat="1" ht="25.5" customHeight="1" x14ac:dyDescent="0.15">
      <c r="B6" s="766"/>
      <c r="C6" s="767" t="s">
        <v>310</v>
      </c>
      <c r="D6" s="768"/>
      <c r="E6" s="206">
        <v>2</v>
      </c>
      <c r="F6" s="772"/>
      <c r="G6" s="773"/>
      <c r="H6" s="773"/>
      <c r="I6" s="773"/>
      <c r="J6" s="773"/>
      <c r="K6" s="773"/>
      <c r="L6" s="774"/>
      <c r="M6" s="766"/>
      <c r="N6" s="767" t="s">
        <v>310</v>
      </c>
      <c r="O6" s="768"/>
      <c r="P6" s="206">
        <v>3</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704</v>
      </c>
      <c r="F8" s="772"/>
      <c r="G8" s="773"/>
      <c r="H8" s="773"/>
      <c r="I8" s="773"/>
      <c r="J8" s="773"/>
      <c r="K8" s="773"/>
      <c r="L8" s="774"/>
      <c r="M8" s="778"/>
      <c r="N8" s="767" t="s">
        <v>260</v>
      </c>
      <c r="O8" s="768"/>
      <c r="P8" s="170" t="s">
        <v>704</v>
      </c>
      <c r="Q8" s="772"/>
      <c r="R8" s="773"/>
      <c r="S8" s="773"/>
      <c r="T8" s="773"/>
      <c r="U8" s="773"/>
      <c r="V8" s="773"/>
      <c r="W8" s="774"/>
    </row>
    <row r="9" spans="2:23" s="29" customFormat="1" ht="25.5" customHeight="1" x14ac:dyDescent="0.15">
      <c r="B9" s="779" t="s">
        <v>262</v>
      </c>
      <c r="C9" s="780"/>
      <c r="D9" s="781"/>
      <c r="E9" s="205" t="s">
        <v>470</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712</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722</v>
      </c>
      <c r="F13" s="801"/>
      <c r="G13" s="802"/>
      <c r="H13" s="787" t="s">
        <v>315</v>
      </c>
      <c r="I13" s="787"/>
      <c r="J13" s="788" t="s">
        <v>810</v>
      </c>
      <c r="K13" s="788"/>
      <c r="L13" s="788"/>
      <c r="M13" s="787" t="s">
        <v>314</v>
      </c>
      <c r="N13" s="787"/>
      <c r="O13" s="787"/>
      <c r="P13" s="800" t="s">
        <v>724</v>
      </c>
      <c r="Q13" s="801"/>
      <c r="R13" s="802"/>
      <c r="S13" s="787" t="s">
        <v>315</v>
      </c>
      <c r="T13" s="787"/>
      <c r="U13" s="788" t="s">
        <v>811</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723</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5</v>
      </c>
      <c r="F16" s="769"/>
      <c r="G16" s="770"/>
      <c r="H16" s="770"/>
      <c r="I16" s="770"/>
      <c r="J16" s="770"/>
      <c r="K16" s="770"/>
      <c r="L16" s="771"/>
      <c r="M16" s="786" t="s">
        <v>308</v>
      </c>
      <c r="N16" s="786" t="s">
        <v>309</v>
      </c>
      <c r="O16" s="786"/>
      <c r="P16" s="170">
        <v>6</v>
      </c>
      <c r="Q16" s="772"/>
      <c r="R16" s="773"/>
      <c r="S16" s="773"/>
      <c r="T16" s="773"/>
      <c r="U16" s="773"/>
      <c r="V16" s="773"/>
      <c r="W16" s="774"/>
    </row>
    <row r="17" spans="2:24" s="29" customFormat="1" ht="25.5" customHeight="1" x14ac:dyDescent="0.15">
      <c r="B17" s="786"/>
      <c r="C17" s="786" t="s">
        <v>310</v>
      </c>
      <c r="D17" s="786"/>
      <c r="E17" s="206">
        <v>4</v>
      </c>
      <c r="F17" s="772"/>
      <c r="G17" s="773"/>
      <c r="H17" s="773"/>
      <c r="I17" s="773"/>
      <c r="J17" s="773"/>
      <c r="K17" s="773"/>
      <c r="L17" s="774"/>
      <c r="M17" s="786"/>
      <c r="N17" s="786" t="s">
        <v>310</v>
      </c>
      <c r="O17" s="786"/>
      <c r="P17" s="206">
        <v>1</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709</v>
      </c>
      <c r="F19" s="772"/>
      <c r="G19" s="773"/>
      <c r="H19" s="773"/>
      <c r="I19" s="773"/>
      <c r="J19" s="773"/>
      <c r="K19" s="773"/>
      <c r="L19" s="774"/>
      <c r="M19" s="786"/>
      <c r="N19" s="786" t="s">
        <v>260</v>
      </c>
      <c r="O19" s="786"/>
      <c r="P19" s="170" t="s">
        <v>704</v>
      </c>
      <c r="Q19" s="772"/>
      <c r="R19" s="773"/>
      <c r="S19" s="773"/>
      <c r="T19" s="773"/>
      <c r="U19" s="773"/>
      <c r="V19" s="773"/>
      <c r="W19" s="774"/>
    </row>
    <row r="20" spans="2:24" s="29" customFormat="1" ht="25.5" customHeight="1" x14ac:dyDescent="0.15">
      <c r="B20" s="782" t="s">
        <v>262</v>
      </c>
      <c r="C20" s="782"/>
      <c r="D20" s="782"/>
      <c r="E20" s="205" t="s">
        <v>462</v>
      </c>
      <c r="F20" s="772"/>
      <c r="G20" s="773"/>
      <c r="H20" s="773"/>
      <c r="I20" s="773"/>
      <c r="J20" s="773"/>
      <c r="K20" s="773"/>
      <c r="L20" s="774"/>
      <c r="M20" s="782" t="s">
        <v>262</v>
      </c>
      <c r="N20" s="782"/>
      <c r="O20" s="782"/>
      <c r="P20" s="205" t="s">
        <v>462</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725</v>
      </c>
      <c r="F24" s="801"/>
      <c r="G24" s="802"/>
      <c r="H24" s="787" t="s">
        <v>315</v>
      </c>
      <c r="I24" s="787"/>
      <c r="J24" s="800" t="s">
        <v>812</v>
      </c>
      <c r="K24" s="801"/>
      <c r="L24" s="802"/>
      <c r="M24" s="787" t="s">
        <v>314</v>
      </c>
      <c r="N24" s="787"/>
      <c r="O24" s="787"/>
      <c r="P24" s="800" t="s">
        <v>726</v>
      </c>
      <c r="Q24" s="801"/>
      <c r="R24" s="802"/>
      <c r="S24" s="787" t="s">
        <v>315</v>
      </c>
      <c r="T24" s="787"/>
      <c r="U24" s="788" t="s">
        <v>813</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706</v>
      </c>
      <c r="F26" s="784"/>
      <c r="G26" s="784"/>
      <c r="H26" s="784"/>
      <c r="I26" s="784"/>
      <c r="J26" s="784"/>
      <c r="K26" s="784"/>
      <c r="L26" s="785"/>
      <c r="M26" s="782" t="s">
        <v>318</v>
      </c>
      <c r="N26" s="782"/>
      <c r="O26" s="782"/>
      <c r="P26" s="783" t="s">
        <v>706</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1C00-000000000000}"/>
    <dataValidation type="list" allowBlank="1" showInputMessage="1" showErrorMessage="1" sqref="E8 E19 P8 P19" xr:uid="{00000000-0002-0000-1C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C00-000002000000}">
          <x14:formula1>
            <xm:f>'(参考)リスト'!$F$16:$F$21</xm:f>
          </x14:formula1>
          <xm:sqref>E11:E12 E22:E23 P11:P12 P22:P23</xm:sqref>
        </x14:dataValidation>
        <x14:dataValidation type="list" allowBlank="1" showInputMessage="1" showErrorMessage="1" xr:uid="{00000000-0002-0000-1C00-000003000000}">
          <x14:formula1>
            <xm:f>'(参考)リスト'!$D$16:$D$18</xm:f>
          </x14:formula1>
          <xm:sqref>E10 E21 P10 P21</xm:sqref>
        </x14:dataValidation>
        <x14:dataValidation type="list" allowBlank="1" showInputMessage="1" showErrorMessage="1" xr:uid="{00000000-0002-0000-1C00-000004000000}">
          <x14:formula1>
            <xm:f>'(参考)リスト'!$E$16:$E$27</xm:f>
          </x14:formula1>
          <xm:sqref>E9 E20 P9 P20</xm:sqref>
        </x14:dataValidation>
        <x14:dataValidation type="list" allowBlank="1" showInputMessage="1" showErrorMessage="1" xr:uid="{00000000-0002-0000-1C00-000005000000}">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6</v>
      </c>
      <c r="F5" s="769"/>
      <c r="G5" s="770"/>
      <c r="H5" s="770"/>
      <c r="I5" s="770"/>
      <c r="J5" s="770"/>
      <c r="K5" s="770"/>
      <c r="L5" s="771"/>
      <c r="M5" s="765" t="s">
        <v>308</v>
      </c>
      <c r="N5" s="767" t="s">
        <v>309</v>
      </c>
      <c r="O5" s="768"/>
      <c r="P5" s="170">
        <v>6</v>
      </c>
      <c r="Q5" s="772"/>
      <c r="R5" s="773"/>
      <c r="S5" s="773"/>
      <c r="T5" s="773"/>
      <c r="U5" s="773"/>
      <c r="V5" s="773"/>
      <c r="W5" s="774"/>
    </row>
    <row r="6" spans="2:23" s="29" customFormat="1" ht="25.5" customHeight="1" x14ac:dyDescent="0.15">
      <c r="B6" s="766"/>
      <c r="C6" s="767" t="s">
        <v>310</v>
      </c>
      <c r="D6" s="768"/>
      <c r="E6" s="206">
        <v>2</v>
      </c>
      <c r="F6" s="772"/>
      <c r="G6" s="773"/>
      <c r="H6" s="773"/>
      <c r="I6" s="773"/>
      <c r="J6" s="773"/>
      <c r="K6" s="773"/>
      <c r="L6" s="774"/>
      <c r="M6" s="766"/>
      <c r="N6" s="767" t="s">
        <v>310</v>
      </c>
      <c r="O6" s="768"/>
      <c r="P6" s="206">
        <v>3</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704</v>
      </c>
      <c r="F8" s="772"/>
      <c r="G8" s="773"/>
      <c r="H8" s="773"/>
      <c r="I8" s="773"/>
      <c r="J8" s="773"/>
      <c r="K8" s="773"/>
      <c r="L8" s="774"/>
      <c r="M8" s="778"/>
      <c r="N8" s="767" t="s">
        <v>260</v>
      </c>
      <c r="O8" s="768"/>
      <c r="P8" s="170" t="s">
        <v>709</v>
      </c>
      <c r="Q8" s="772"/>
      <c r="R8" s="773"/>
      <c r="S8" s="773"/>
      <c r="T8" s="773"/>
      <c r="U8" s="773"/>
      <c r="V8" s="773"/>
      <c r="W8" s="774"/>
    </row>
    <row r="9" spans="2:23" s="29" customFormat="1" ht="25.5" customHeight="1" x14ac:dyDescent="0.15">
      <c r="B9" s="779" t="s">
        <v>262</v>
      </c>
      <c r="C9" s="780"/>
      <c r="D9" s="781"/>
      <c r="E9" s="205" t="s">
        <v>470</v>
      </c>
      <c r="F9" s="772"/>
      <c r="G9" s="773"/>
      <c r="H9" s="773"/>
      <c r="I9" s="773"/>
      <c r="J9" s="773"/>
      <c r="K9" s="773"/>
      <c r="L9" s="774"/>
      <c r="M9" s="779" t="s">
        <v>262</v>
      </c>
      <c r="N9" s="780"/>
      <c r="O9" s="781"/>
      <c r="P9" s="205" t="s">
        <v>470</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727</v>
      </c>
      <c r="F12" s="775"/>
      <c r="G12" s="776"/>
      <c r="H12" s="776"/>
      <c r="I12" s="776"/>
      <c r="J12" s="776"/>
      <c r="K12" s="776"/>
      <c r="L12" s="777"/>
      <c r="M12" s="766"/>
      <c r="N12" s="782" t="s">
        <v>272</v>
      </c>
      <c r="O12" s="782"/>
      <c r="P12" s="182" t="s">
        <v>712</v>
      </c>
      <c r="Q12" s="772"/>
      <c r="R12" s="773"/>
      <c r="S12" s="773"/>
      <c r="T12" s="773"/>
      <c r="U12" s="773"/>
      <c r="V12" s="773"/>
      <c r="W12" s="774"/>
    </row>
    <row r="13" spans="2:23" s="29" customFormat="1" ht="25.5" customHeight="1" x14ac:dyDescent="0.15">
      <c r="B13" s="787" t="s">
        <v>314</v>
      </c>
      <c r="C13" s="787"/>
      <c r="D13" s="787"/>
      <c r="E13" s="800" t="s">
        <v>728</v>
      </c>
      <c r="F13" s="801"/>
      <c r="G13" s="802"/>
      <c r="H13" s="787" t="s">
        <v>315</v>
      </c>
      <c r="I13" s="787"/>
      <c r="J13" s="788" t="s">
        <v>814</v>
      </c>
      <c r="K13" s="788"/>
      <c r="L13" s="788"/>
      <c r="M13" s="787" t="s">
        <v>314</v>
      </c>
      <c r="N13" s="787"/>
      <c r="O13" s="787"/>
      <c r="P13" s="800" t="s">
        <v>730</v>
      </c>
      <c r="Q13" s="801"/>
      <c r="R13" s="802"/>
      <c r="S13" s="787" t="s">
        <v>315</v>
      </c>
      <c r="T13" s="787"/>
      <c r="U13" s="788" t="s">
        <v>815</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729</v>
      </c>
      <c r="F15" s="784"/>
      <c r="G15" s="784"/>
      <c r="H15" s="784"/>
      <c r="I15" s="784"/>
      <c r="J15" s="784"/>
      <c r="K15" s="784"/>
      <c r="L15" s="785"/>
      <c r="M15" s="782" t="s">
        <v>318</v>
      </c>
      <c r="N15" s="782"/>
      <c r="O15" s="782"/>
      <c r="P15" s="783" t="s">
        <v>714</v>
      </c>
      <c r="Q15" s="784"/>
      <c r="R15" s="784"/>
      <c r="S15" s="784"/>
      <c r="T15" s="784"/>
      <c r="U15" s="784"/>
      <c r="V15" s="784"/>
      <c r="W15" s="785"/>
    </row>
    <row r="16" spans="2:23" s="29" customFormat="1" ht="25.5" customHeight="1" x14ac:dyDescent="0.15">
      <c r="B16" s="786" t="s">
        <v>308</v>
      </c>
      <c r="C16" s="786" t="s">
        <v>309</v>
      </c>
      <c r="D16" s="786"/>
      <c r="E16" s="170">
        <v>6</v>
      </c>
      <c r="F16" s="769"/>
      <c r="G16" s="770"/>
      <c r="H16" s="770"/>
      <c r="I16" s="770"/>
      <c r="J16" s="770"/>
      <c r="K16" s="770"/>
      <c r="L16" s="771"/>
      <c r="M16" s="786" t="s">
        <v>308</v>
      </c>
      <c r="N16" s="786" t="s">
        <v>309</v>
      </c>
      <c r="O16" s="786"/>
      <c r="P16" s="170">
        <v>6</v>
      </c>
      <c r="Q16" s="772"/>
      <c r="R16" s="773"/>
      <c r="S16" s="773"/>
      <c r="T16" s="773"/>
      <c r="U16" s="773"/>
      <c r="V16" s="773"/>
      <c r="W16" s="774"/>
    </row>
    <row r="17" spans="2:24" s="29" customFormat="1" ht="25.5" customHeight="1" x14ac:dyDescent="0.15">
      <c r="B17" s="786"/>
      <c r="C17" s="786" t="s">
        <v>310</v>
      </c>
      <c r="D17" s="786"/>
      <c r="E17" s="206">
        <v>4</v>
      </c>
      <c r="F17" s="772"/>
      <c r="G17" s="773"/>
      <c r="H17" s="773"/>
      <c r="I17" s="773"/>
      <c r="J17" s="773"/>
      <c r="K17" s="773"/>
      <c r="L17" s="774"/>
      <c r="M17" s="786"/>
      <c r="N17" s="786" t="s">
        <v>310</v>
      </c>
      <c r="O17" s="786"/>
      <c r="P17" s="206">
        <v>5</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709</v>
      </c>
      <c r="F19" s="772"/>
      <c r="G19" s="773"/>
      <c r="H19" s="773"/>
      <c r="I19" s="773"/>
      <c r="J19" s="773"/>
      <c r="K19" s="773"/>
      <c r="L19" s="774"/>
      <c r="M19" s="786"/>
      <c r="N19" s="786" t="s">
        <v>260</v>
      </c>
      <c r="O19" s="786"/>
      <c r="P19" s="170" t="s">
        <v>709</v>
      </c>
      <c r="Q19" s="772"/>
      <c r="R19" s="773"/>
      <c r="S19" s="773"/>
      <c r="T19" s="773"/>
      <c r="U19" s="773"/>
      <c r="V19" s="773"/>
      <c r="W19" s="774"/>
    </row>
    <row r="20" spans="2:24" s="29" customFormat="1" ht="25.5" customHeight="1" x14ac:dyDescent="0.15">
      <c r="B20" s="782" t="s">
        <v>262</v>
      </c>
      <c r="C20" s="782"/>
      <c r="D20" s="782"/>
      <c r="E20" s="205" t="s">
        <v>470</v>
      </c>
      <c r="F20" s="772"/>
      <c r="G20" s="773"/>
      <c r="H20" s="773"/>
      <c r="I20" s="773"/>
      <c r="J20" s="773"/>
      <c r="K20" s="773"/>
      <c r="L20" s="774"/>
      <c r="M20" s="782" t="s">
        <v>262</v>
      </c>
      <c r="N20" s="782"/>
      <c r="O20" s="782"/>
      <c r="P20" s="205" t="s">
        <v>470</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712</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731</v>
      </c>
      <c r="F24" s="801"/>
      <c r="G24" s="802"/>
      <c r="H24" s="787" t="s">
        <v>315</v>
      </c>
      <c r="I24" s="787"/>
      <c r="J24" s="800" t="s">
        <v>816</v>
      </c>
      <c r="K24" s="801"/>
      <c r="L24" s="802"/>
      <c r="M24" s="787" t="s">
        <v>314</v>
      </c>
      <c r="N24" s="787"/>
      <c r="O24" s="787"/>
      <c r="P24" s="800" t="s">
        <v>732</v>
      </c>
      <c r="Q24" s="801"/>
      <c r="R24" s="802"/>
      <c r="S24" s="787" t="s">
        <v>315</v>
      </c>
      <c r="T24" s="787"/>
      <c r="U24" s="788" t="s">
        <v>817</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714</v>
      </c>
      <c r="F26" s="784"/>
      <c r="G26" s="784"/>
      <c r="H26" s="784"/>
      <c r="I26" s="784"/>
      <c r="J26" s="784"/>
      <c r="K26" s="784"/>
      <c r="L26" s="785"/>
      <c r="M26" s="782" t="s">
        <v>318</v>
      </c>
      <c r="N26" s="782"/>
      <c r="O26" s="782"/>
      <c r="P26" s="783" t="s">
        <v>733</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1D00-000000000000}"/>
    <dataValidation type="list" allowBlank="1" showInputMessage="1" showErrorMessage="1" sqref="E8 E19 P8 P19" xr:uid="{00000000-0002-0000-1D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D00-000002000000}">
          <x14:formula1>
            <xm:f>'(参考)リスト'!$F$16:$F$21</xm:f>
          </x14:formula1>
          <xm:sqref>E11:E12 E22:E23 P11:P12 P22:P23</xm:sqref>
        </x14:dataValidation>
        <x14:dataValidation type="list" allowBlank="1" showInputMessage="1" showErrorMessage="1" xr:uid="{00000000-0002-0000-1D00-000003000000}">
          <x14:formula1>
            <xm:f>'(参考)リスト'!$D$16:$D$18</xm:f>
          </x14:formula1>
          <xm:sqref>E10 E21 P10 P21</xm:sqref>
        </x14:dataValidation>
        <x14:dataValidation type="list" allowBlank="1" showInputMessage="1" showErrorMessage="1" xr:uid="{00000000-0002-0000-1D00-000004000000}">
          <x14:formula1>
            <xm:f>'(参考)リスト'!$E$16:$E$27</xm:f>
          </x14:formula1>
          <xm:sqref>E9 E20 P9 P20</xm:sqref>
        </x14:dataValidation>
        <x14:dataValidation type="list" allowBlank="1" showInputMessage="1" showErrorMessage="1" xr:uid="{00000000-0002-0000-1D00-000005000000}">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6</v>
      </c>
      <c r="F5" s="769"/>
      <c r="G5" s="770"/>
      <c r="H5" s="770"/>
      <c r="I5" s="770"/>
      <c r="J5" s="770"/>
      <c r="K5" s="770"/>
      <c r="L5" s="771"/>
      <c r="M5" s="765" t="s">
        <v>308</v>
      </c>
      <c r="N5" s="767" t="s">
        <v>309</v>
      </c>
      <c r="O5" s="768"/>
      <c r="P5" s="170">
        <v>7</v>
      </c>
      <c r="Q5" s="772"/>
      <c r="R5" s="773"/>
      <c r="S5" s="773"/>
      <c r="T5" s="773"/>
      <c r="U5" s="773"/>
      <c r="V5" s="773"/>
      <c r="W5" s="774"/>
    </row>
    <row r="6" spans="2:23" s="29" customFormat="1" ht="25.5" customHeight="1" x14ac:dyDescent="0.15">
      <c r="B6" s="766"/>
      <c r="C6" s="767" t="s">
        <v>310</v>
      </c>
      <c r="D6" s="768"/>
      <c r="E6" s="206">
        <v>6</v>
      </c>
      <c r="F6" s="772"/>
      <c r="G6" s="773"/>
      <c r="H6" s="773"/>
      <c r="I6" s="773"/>
      <c r="J6" s="773"/>
      <c r="K6" s="773"/>
      <c r="L6" s="774"/>
      <c r="M6" s="766"/>
      <c r="N6" s="767" t="s">
        <v>310</v>
      </c>
      <c r="O6" s="768"/>
      <c r="P6" s="206">
        <v>1</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709</v>
      </c>
      <c r="F8" s="772"/>
      <c r="G8" s="773"/>
      <c r="H8" s="773"/>
      <c r="I8" s="773"/>
      <c r="J8" s="773"/>
      <c r="K8" s="773"/>
      <c r="L8" s="774"/>
      <c r="M8" s="778"/>
      <c r="N8" s="767" t="s">
        <v>260</v>
      </c>
      <c r="O8" s="768"/>
      <c r="P8" s="170" t="s">
        <v>704</v>
      </c>
      <c r="Q8" s="772"/>
      <c r="R8" s="773"/>
      <c r="S8" s="773"/>
      <c r="T8" s="773"/>
      <c r="U8" s="773"/>
      <c r="V8" s="773"/>
      <c r="W8" s="774"/>
    </row>
    <row r="9" spans="2:23" s="29" customFormat="1" ht="25.5" customHeight="1" x14ac:dyDescent="0.15">
      <c r="B9" s="779" t="s">
        <v>262</v>
      </c>
      <c r="C9" s="780"/>
      <c r="D9" s="781"/>
      <c r="E9" s="205" t="s">
        <v>470</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712</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734</v>
      </c>
      <c r="F13" s="801"/>
      <c r="G13" s="802"/>
      <c r="H13" s="787" t="s">
        <v>315</v>
      </c>
      <c r="I13" s="787"/>
      <c r="J13" s="788" t="s">
        <v>818</v>
      </c>
      <c r="K13" s="788"/>
      <c r="L13" s="788"/>
      <c r="M13" s="787" t="s">
        <v>314</v>
      </c>
      <c r="N13" s="787"/>
      <c r="O13" s="787"/>
      <c r="P13" s="800" t="s">
        <v>735</v>
      </c>
      <c r="Q13" s="801"/>
      <c r="R13" s="802"/>
      <c r="S13" s="787" t="s">
        <v>315</v>
      </c>
      <c r="T13" s="787"/>
      <c r="U13" s="788" t="s">
        <v>819</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714</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7</v>
      </c>
      <c r="F16" s="769"/>
      <c r="G16" s="770"/>
      <c r="H16" s="770"/>
      <c r="I16" s="770"/>
      <c r="J16" s="770"/>
      <c r="K16" s="770"/>
      <c r="L16" s="771"/>
      <c r="M16" s="786" t="s">
        <v>308</v>
      </c>
      <c r="N16" s="786" t="s">
        <v>309</v>
      </c>
      <c r="O16" s="786"/>
      <c r="P16" s="170">
        <v>7</v>
      </c>
      <c r="Q16" s="772"/>
      <c r="R16" s="773"/>
      <c r="S16" s="773"/>
      <c r="T16" s="773"/>
      <c r="U16" s="773"/>
      <c r="V16" s="773"/>
      <c r="W16" s="774"/>
    </row>
    <row r="17" spans="2:24" s="29" customFormat="1" ht="25.5" customHeight="1" x14ac:dyDescent="0.15">
      <c r="B17" s="786"/>
      <c r="C17" s="786" t="s">
        <v>310</v>
      </c>
      <c r="D17" s="786"/>
      <c r="E17" s="206">
        <v>2</v>
      </c>
      <c r="F17" s="772"/>
      <c r="G17" s="773"/>
      <c r="H17" s="773"/>
      <c r="I17" s="773"/>
      <c r="J17" s="773"/>
      <c r="K17" s="773"/>
      <c r="L17" s="774"/>
      <c r="M17" s="786"/>
      <c r="N17" s="786" t="s">
        <v>310</v>
      </c>
      <c r="O17" s="786"/>
      <c r="P17" s="206">
        <v>3</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709</v>
      </c>
      <c r="F19" s="772"/>
      <c r="G19" s="773"/>
      <c r="H19" s="773"/>
      <c r="I19" s="773"/>
      <c r="J19" s="773"/>
      <c r="K19" s="773"/>
      <c r="L19" s="774"/>
      <c r="M19" s="786"/>
      <c r="N19" s="786" t="s">
        <v>260</v>
      </c>
      <c r="O19" s="786"/>
      <c r="P19" s="170" t="s">
        <v>709</v>
      </c>
      <c r="Q19" s="772"/>
      <c r="R19" s="773"/>
      <c r="S19" s="773"/>
      <c r="T19" s="773"/>
      <c r="U19" s="773"/>
      <c r="V19" s="773"/>
      <c r="W19" s="774"/>
    </row>
    <row r="20" spans="2:24" s="29" customFormat="1" ht="25.5" customHeight="1" x14ac:dyDescent="0.15">
      <c r="B20" s="782" t="s">
        <v>262</v>
      </c>
      <c r="C20" s="782"/>
      <c r="D20" s="782"/>
      <c r="E20" s="205" t="s">
        <v>470</v>
      </c>
      <c r="F20" s="772"/>
      <c r="G20" s="773"/>
      <c r="H20" s="773"/>
      <c r="I20" s="773"/>
      <c r="J20" s="773"/>
      <c r="K20" s="773"/>
      <c r="L20" s="774"/>
      <c r="M20" s="782" t="s">
        <v>262</v>
      </c>
      <c r="N20" s="782"/>
      <c r="O20" s="782"/>
      <c r="P20" s="205" t="s">
        <v>470</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727</v>
      </c>
      <c r="F23" s="775"/>
      <c r="G23" s="776"/>
      <c r="H23" s="776"/>
      <c r="I23" s="776"/>
      <c r="J23" s="776"/>
      <c r="K23" s="776"/>
      <c r="L23" s="777"/>
      <c r="M23" s="766"/>
      <c r="N23" s="782" t="s">
        <v>272</v>
      </c>
      <c r="O23" s="782"/>
      <c r="P23" s="182" t="s">
        <v>727</v>
      </c>
      <c r="Q23" s="772"/>
      <c r="R23" s="773"/>
      <c r="S23" s="773"/>
      <c r="T23" s="773"/>
      <c r="U23" s="773"/>
      <c r="V23" s="773"/>
      <c r="W23" s="774"/>
    </row>
    <row r="24" spans="2:24" s="29" customFormat="1" ht="25.5" customHeight="1" x14ac:dyDescent="0.15">
      <c r="B24" s="787" t="s">
        <v>314</v>
      </c>
      <c r="C24" s="787"/>
      <c r="D24" s="787"/>
      <c r="E24" s="800" t="s">
        <v>736</v>
      </c>
      <c r="F24" s="801"/>
      <c r="G24" s="802"/>
      <c r="H24" s="787" t="s">
        <v>315</v>
      </c>
      <c r="I24" s="787"/>
      <c r="J24" s="800" t="s">
        <v>820</v>
      </c>
      <c r="K24" s="801"/>
      <c r="L24" s="802"/>
      <c r="M24" s="787" t="s">
        <v>314</v>
      </c>
      <c r="N24" s="787"/>
      <c r="O24" s="787"/>
      <c r="P24" s="800" t="s">
        <v>737</v>
      </c>
      <c r="Q24" s="801"/>
      <c r="R24" s="802"/>
      <c r="S24" s="787" t="s">
        <v>315</v>
      </c>
      <c r="T24" s="787"/>
      <c r="U24" s="788" t="s">
        <v>821</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729</v>
      </c>
      <c r="F26" s="784"/>
      <c r="G26" s="784"/>
      <c r="H26" s="784"/>
      <c r="I26" s="784"/>
      <c r="J26" s="784"/>
      <c r="K26" s="784"/>
      <c r="L26" s="785"/>
      <c r="M26" s="782" t="s">
        <v>318</v>
      </c>
      <c r="N26" s="782"/>
      <c r="O26" s="782"/>
      <c r="P26" s="783" t="s">
        <v>729</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1E00-000000000000}"/>
    <dataValidation type="list" allowBlank="1" showInputMessage="1" showErrorMessage="1" sqref="E8 E19 P8 P19" xr:uid="{00000000-0002-0000-1E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E00-000002000000}">
          <x14:formula1>
            <xm:f>'(参考)リスト'!$F$16:$F$21</xm:f>
          </x14:formula1>
          <xm:sqref>E11:E12 E22:E23 P11:P12 P22:P23</xm:sqref>
        </x14:dataValidation>
        <x14:dataValidation type="list" allowBlank="1" showInputMessage="1" showErrorMessage="1" xr:uid="{00000000-0002-0000-1E00-000003000000}">
          <x14:formula1>
            <xm:f>'(参考)リスト'!$D$16:$D$18</xm:f>
          </x14:formula1>
          <xm:sqref>E10 E21 P10 P21</xm:sqref>
        </x14:dataValidation>
        <x14:dataValidation type="list" allowBlank="1" showInputMessage="1" showErrorMessage="1" xr:uid="{00000000-0002-0000-1E00-000004000000}">
          <x14:formula1>
            <xm:f>'(参考)リスト'!$E$16:$E$27</xm:f>
          </x14:formula1>
          <xm:sqref>E9 E20 P9 P20</xm:sqref>
        </x14:dataValidation>
        <x14:dataValidation type="list" allowBlank="1" showInputMessage="1" showErrorMessage="1" xr:uid="{00000000-0002-0000-1E00-000005000000}">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7</v>
      </c>
      <c r="F5" s="769"/>
      <c r="G5" s="770"/>
      <c r="H5" s="770"/>
      <c r="I5" s="770"/>
      <c r="J5" s="770"/>
      <c r="K5" s="770"/>
      <c r="L5" s="771"/>
      <c r="M5" s="765" t="s">
        <v>308</v>
      </c>
      <c r="N5" s="767" t="s">
        <v>309</v>
      </c>
      <c r="O5" s="768"/>
      <c r="P5" s="170">
        <v>7</v>
      </c>
      <c r="Q5" s="772"/>
      <c r="R5" s="773"/>
      <c r="S5" s="773"/>
      <c r="T5" s="773"/>
      <c r="U5" s="773"/>
      <c r="V5" s="773"/>
      <c r="W5" s="774"/>
    </row>
    <row r="6" spans="2:23" s="29" customFormat="1" ht="25.5" customHeight="1" x14ac:dyDescent="0.15">
      <c r="B6" s="766"/>
      <c r="C6" s="767" t="s">
        <v>310</v>
      </c>
      <c r="D6" s="768"/>
      <c r="E6" s="206">
        <v>4</v>
      </c>
      <c r="F6" s="772"/>
      <c r="G6" s="773"/>
      <c r="H6" s="773"/>
      <c r="I6" s="773"/>
      <c r="J6" s="773"/>
      <c r="K6" s="773"/>
      <c r="L6" s="774"/>
      <c r="M6" s="766"/>
      <c r="N6" s="767" t="s">
        <v>310</v>
      </c>
      <c r="O6" s="768"/>
      <c r="P6" s="206">
        <v>5</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709</v>
      </c>
      <c r="F8" s="772"/>
      <c r="G8" s="773"/>
      <c r="H8" s="773"/>
      <c r="I8" s="773"/>
      <c r="J8" s="773"/>
      <c r="K8" s="773"/>
      <c r="L8" s="774"/>
      <c r="M8" s="778"/>
      <c r="N8" s="767" t="s">
        <v>260</v>
      </c>
      <c r="O8" s="768"/>
      <c r="P8" s="170" t="s">
        <v>709</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470</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712</v>
      </c>
      <c r="Q12" s="772"/>
      <c r="R12" s="773"/>
      <c r="S12" s="773"/>
      <c r="T12" s="773"/>
      <c r="U12" s="773"/>
      <c r="V12" s="773"/>
      <c r="W12" s="774"/>
    </row>
    <row r="13" spans="2:23" s="29" customFormat="1" ht="25.5" customHeight="1" x14ac:dyDescent="0.15">
      <c r="B13" s="787" t="s">
        <v>314</v>
      </c>
      <c r="C13" s="787"/>
      <c r="D13" s="787"/>
      <c r="E13" s="800" t="s">
        <v>738</v>
      </c>
      <c r="F13" s="801"/>
      <c r="G13" s="802"/>
      <c r="H13" s="787" t="s">
        <v>315</v>
      </c>
      <c r="I13" s="787"/>
      <c r="J13" s="788" t="s">
        <v>822</v>
      </c>
      <c r="K13" s="788"/>
      <c r="L13" s="788"/>
      <c r="M13" s="787" t="s">
        <v>314</v>
      </c>
      <c r="N13" s="787"/>
      <c r="O13" s="787"/>
      <c r="P13" s="800" t="s">
        <v>739</v>
      </c>
      <c r="Q13" s="801"/>
      <c r="R13" s="802"/>
      <c r="S13" s="787" t="s">
        <v>315</v>
      </c>
      <c r="T13" s="787"/>
      <c r="U13" s="788" t="s">
        <v>823</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706</v>
      </c>
      <c r="F15" s="784"/>
      <c r="G15" s="784"/>
      <c r="H15" s="784"/>
      <c r="I15" s="784"/>
      <c r="J15" s="784"/>
      <c r="K15" s="784"/>
      <c r="L15" s="785"/>
      <c r="M15" s="782" t="s">
        <v>318</v>
      </c>
      <c r="N15" s="782"/>
      <c r="O15" s="782"/>
      <c r="P15" s="783" t="s">
        <v>723</v>
      </c>
      <c r="Q15" s="784"/>
      <c r="R15" s="784"/>
      <c r="S15" s="784"/>
      <c r="T15" s="784"/>
      <c r="U15" s="784"/>
      <c r="V15" s="784"/>
      <c r="W15" s="785"/>
    </row>
    <row r="16" spans="2:23" s="29" customFormat="1" ht="25.5" customHeight="1" x14ac:dyDescent="0.15">
      <c r="B16" s="786" t="s">
        <v>308</v>
      </c>
      <c r="C16" s="786" t="s">
        <v>309</v>
      </c>
      <c r="D16" s="786"/>
      <c r="E16" s="170">
        <v>8</v>
      </c>
      <c r="F16" s="769"/>
      <c r="G16" s="770"/>
      <c r="H16" s="770"/>
      <c r="I16" s="770"/>
      <c r="J16" s="770"/>
      <c r="K16" s="770"/>
      <c r="L16" s="771"/>
      <c r="M16" s="786" t="s">
        <v>308</v>
      </c>
      <c r="N16" s="786" t="s">
        <v>309</v>
      </c>
      <c r="O16" s="786"/>
      <c r="P16" s="170">
        <v>8</v>
      </c>
      <c r="Q16" s="772"/>
      <c r="R16" s="773"/>
      <c r="S16" s="773"/>
      <c r="T16" s="773"/>
      <c r="U16" s="773"/>
      <c r="V16" s="773"/>
      <c r="W16" s="774"/>
    </row>
    <row r="17" spans="2:24" s="29" customFormat="1" ht="25.5" customHeight="1" x14ac:dyDescent="0.15">
      <c r="B17" s="786"/>
      <c r="C17" s="786" t="s">
        <v>310</v>
      </c>
      <c r="D17" s="786"/>
      <c r="E17" s="206">
        <v>1</v>
      </c>
      <c r="F17" s="772"/>
      <c r="G17" s="773"/>
      <c r="H17" s="773"/>
      <c r="I17" s="773"/>
      <c r="J17" s="773"/>
      <c r="K17" s="773"/>
      <c r="L17" s="774"/>
      <c r="M17" s="786"/>
      <c r="N17" s="786" t="s">
        <v>310</v>
      </c>
      <c r="O17" s="786"/>
      <c r="P17" s="206">
        <v>2</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704</v>
      </c>
      <c r="F19" s="772"/>
      <c r="G19" s="773"/>
      <c r="H19" s="773"/>
      <c r="I19" s="773"/>
      <c r="J19" s="773"/>
      <c r="K19" s="773"/>
      <c r="L19" s="774"/>
      <c r="M19" s="786"/>
      <c r="N19" s="786" t="s">
        <v>260</v>
      </c>
      <c r="O19" s="786"/>
      <c r="P19" s="170" t="s">
        <v>704</v>
      </c>
      <c r="Q19" s="772"/>
      <c r="R19" s="773"/>
      <c r="S19" s="773"/>
      <c r="T19" s="773"/>
      <c r="U19" s="773"/>
      <c r="V19" s="773"/>
      <c r="W19" s="774"/>
    </row>
    <row r="20" spans="2:24" s="29" customFormat="1" ht="25.5" customHeight="1" x14ac:dyDescent="0.15">
      <c r="B20" s="782" t="s">
        <v>262</v>
      </c>
      <c r="C20" s="782"/>
      <c r="D20" s="782"/>
      <c r="E20" s="205" t="s">
        <v>462</v>
      </c>
      <c r="F20" s="772"/>
      <c r="G20" s="773"/>
      <c r="H20" s="773"/>
      <c r="I20" s="773"/>
      <c r="J20" s="773"/>
      <c r="K20" s="773"/>
      <c r="L20" s="774"/>
      <c r="M20" s="782" t="s">
        <v>262</v>
      </c>
      <c r="N20" s="782"/>
      <c r="O20" s="782"/>
      <c r="P20" s="205" t="s">
        <v>470</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712</v>
      </c>
      <c r="Q23" s="772"/>
      <c r="R23" s="773"/>
      <c r="S23" s="773"/>
      <c r="T23" s="773"/>
      <c r="U23" s="773"/>
      <c r="V23" s="773"/>
      <c r="W23" s="774"/>
    </row>
    <row r="24" spans="2:24" s="29" customFormat="1" ht="25.5" customHeight="1" x14ac:dyDescent="0.15">
      <c r="B24" s="787" t="s">
        <v>314</v>
      </c>
      <c r="C24" s="787"/>
      <c r="D24" s="787"/>
      <c r="E24" s="800" t="s">
        <v>740</v>
      </c>
      <c r="F24" s="801"/>
      <c r="G24" s="802"/>
      <c r="H24" s="787" t="s">
        <v>315</v>
      </c>
      <c r="I24" s="787"/>
      <c r="J24" s="800" t="s">
        <v>808</v>
      </c>
      <c r="K24" s="801"/>
      <c r="L24" s="802"/>
      <c r="M24" s="787" t="s">
        <v>314</v>
      </c>
      <c r="N24" s="787"/>
      <c r="O24" s="787"/>
      <c r="P24" s="800" t="s">
        <v>741</v>
      </c>
      <c r="Q24" s="801"/>
      <c r="R24" s="802"/>
      <c r="S24" s="787" t="s">
        <v>315</v>
      </c>
      <c r="T24" s="787"/>
      <c r="U24" s="788" t="s">
        <v>824</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706</v>
      </c>
      <c r="F26" s="784"/>
      <c r="G26" s="784"/>
      <c r="H26" s="784"/>
      <c r="I26" s="784"/>
      <c r="J26" s="784"/>
      <c r="K26" s="784"/>
      <c r="L26" s="785"/>
      <c r="M26" s="782" t="s">
        <v>318</v>
      </c>
      <c r="N26" s="782"/>
      <c r="O26" s="782"/>
      <c r="P26" s="783" t="s">
        <v>714</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1F00-000000000000}"/>
    <dataValidation type="list" allowBlank="1" showInputMessage="1" showErrorMessage="1" sqref="E8 E19 P8 P19" xr:uid="{00000000-0002-0000-1F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F00-000002000000}">
          <x14:formula1>
            <xm:f>'(参考)リスト'!$F$16:$F$21</xm:f>
          </x14:formula1>
          <xm:sqref>E11:E12 E22:E23 P11:P12 P22:P23</xm:sqref>
        </x14:dataValidation>
        <x14:dataValidation type="list" allowBlank="1" showInputMessage="1" showErrorMessage="1" xr:uid="{00000000-0002-0000-1F00-000003000000}">
          <x14:formula1>
            <xm:f>'(参考)リスト'!$D$16:$D$18</xm:f>
          </x14:formula1>
          <xm:sqref>E10 E21 P10 P21</xm:sqref>
        </x14:dataValidation>
        <x14:dataValidation type="list" allowBlank="1" showInputMessage="1" showErrorMessage="1" xr:uid="{00000000-0002-0000-1F00-000004000000}">
          <x14:formula1>
            <xm:f>'(参考)リスト'!$E$16:$E$27</xm:f>
          </x14:formula1>
          <xm:sqref>E9 E20 P9 P20</xm:sqref>
        </x14:dataValidation>
        <x14:dataValidation type="list" allowBlank="1" showInputMessage="1" showErrorMessage="1" xr:uid="{00000000-0002-0000-1F00-000005000000}">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8</v>
      </c>
      <c r="F5" s="769"/>
      <c r="G5" s="770"/>
      <c r="H5" s="770"/>
      <c r="I5" s="770"/>
      <c r="J5" s="770"/>
      <c r="K5" s="770"/>
      <c r="L5" s="771"/>
      <c r="M5" s="765" t="s">
        <v>308</v>
      </c>
      <c r="N5" s="767" t="s">
        <v>309</v>
      </c>
      <c r="O5" s="768"/>
      <c r="P5" s="170">
        <v>9</v>
      </c>
      <c r="Q5" s="772"/>
      <c r="R5" s="773"/>
      <c r="S5" s="773"/>
      <c r="T5" s="773"/>
      <c r="U5" s="773"/>
      <c r="V5" s="773"/>
      <c r="W5" s="774"/>
    </row>
    <row r="6" spans="2:23" s="29" customFormat="1" ht="25.5" customHeight="1" x14ac:dyDescent="0.15">
      <c r="B6" s="766"/>
      <c r="C6" s="767" t="s">
        <v>310</v>
      </c>
      <c r="D6" s="768"/>
      <c r="E6" s="206">
        <v>3</v>
      </c>
      <c r="F6" s="772"/>
      <c r="G6" s="773"/>
      <c r="H6" s="773"/>
      <c r="I6" s="773"/>
      <c r="J6" s="773"/>
      <c r="K6" s="773"/>
      <c r="L6" s="774"/>
      <c r="M6" s="766"/>
      <c r="N6" s="767" t="s">
        <v>310</v>
      </c>
      <c r="O6" s="768"/>
      <c r="P6" s="206">
        <v>1</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709</v>
      </c>
      <c r="F8" s="772"/>
      <c r="G8" s="773"/>
      <c r="H8" s="773"/>
      <c r="I8" s="773"/>
      <c r="J8" s="773"/>
      <c r="K8" s="773"/>
      <c r="L8" s="774"/>
      <c r="M8" s="778"/>
      <c r="N8" s="767" t="s">
        <v>260</v>
      </c>
      <c r="O8" s="768"/>
      <c r="P8" s="170" t="s">
        <v>704</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717</v>
      </c>
      <c r="F13" s="801"/>
      <c r="G13" s="802"/>
      <c r="H13" s="787" t="s">
        <v>315</v>
      </c>
      <c r="I13" s="787"/>
      <c r="J13" s="788" t="s">
        <v>819</v>
      </c>
      <c r="K13" s="788"/>
      <c r="L13" s="788"/>
      <c r="M13" s="787" t="s">
        <v>314</v>
      </c>
      <c r="N13" s="787"/>
      <c r="O13" s="787"/>
      <c r="P13" s="800" t="s">
        <v>720</v>
      </c>
      <c r="Q13" s="801"/>
      <c r="R13" s="802"/>
      <c r="S13" s="787" t="s">
        <v>315</v>
      </c>
      <c r="T13" s="787"/>
      <c r="U13" s="788" t="s">
        <v>825</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706</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9</v>
      </c>
      <c r="F16" s="769"/>
      <c r="G16" s="770"/>
      <c r="H16" s="770"/>
      <c r="I16" s="770"/>
      <c r="J16" s="770"/>
      <c r="K16" s="770"/>
      <c r="L16" s="771"/>
      <c r="M16" s="786" t="s">
        <v>308</v>
      </c>
      <c r="N16" s="786" t="s">
        <v>309</v>
      </c>
      <c r="O16" s="786"/>
      <c r="P16" s="170">
        <v>9</v>
      </c>
      <c r="Q16" s="772"/>
      <c r="R16" s="773"/>
      <c r="S16" s="773"/>
      <c r="T16" s="773"/>
      <c r="U16" s="773"/>
      <c r="V16" s="773"/>
      <c r="W16" s="774"/>
    </row>
    <row r="17" spans="2:24" s="29" customFormat="1" ht="25.5" customHeight="1" x14ac:dyDescent="0.15">
      <c r="B17" s="786"/>
      <c r="C17" s="786" t="s">
        <v>310</v>
      </c>
      <c r="D17" s="786"/>
      <c r="E17" s="206">
        <v>2</v>
      </c>
      <c r="F17" s="772"/>
      <c r="G17" s="773"/>
      <c r="H17" s="773"/>
      <c r="I17" s="773"/>
      <c r="J17" s="773"/>
      <c r="K17" s="773"/>
      <c r="L17" s="774"/>
      <c r="M17" s="786"/>
      <c r="N17" s="786" t="s">
        <v>310</v>
      </c>
      <c r="O17" s="786"/>
      <c r="P17" s="206">
        <v>3</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704</v>
      </c>
      <c r="F19" s="772"/>
      <c r="G19" s="773"/>
      <c r="H19" s="773"/>
      <c r="I19" s="773"/>
      <c r="J19" s="773"/>
      <c r="K19" s="773"/>
      <c r="L19" s="774"/>
      <c r="M19" s="786"/>
      <c r="N19" s="786" t="s">
        <v>260</v>
      </c>
      <c r="O19" s="786"/>
      <c r="P19" s="170" t="s">
        <v>704</v>
      </c>
      <c r="Q19" s="772"/>
      <c r="R19" s="773"/>
      <c r="S19" s="773"/>
      <c r="T19" s="773"/>
      <c r="U19" s="773"/>
      <c r="V19" s="773"/>
      <c r="W19" s="774"/>
    </row>
    <row r="20" spans="2:24" s="29" customFormat="1" ht="25.5" customHeight="1" x14ac:dyDescent="0.15">
      <c r="B20" s="782" t="s">
        <v>262</v>
      </c>
      <c r="C20" s="782"/>
      <c r="D20" s="782"/>
      <c r="E20" s="205" t="s">
        <v>462</v>
      </c>
      <c r="F20" s="772"/>
      <c r="G20" s="773"/>
      <c r="H20" s="773"/>
      <c r="I20" s="773"/>
      <c r="J20" s="773"/>
      <c r="K20" s="773"/>
      <c r="L20" s="774"/>
      <c r="M20" s="782" t="s">
        <v>262</v>
      </c>
      <c r="N20" s="782"/>
      <c r="O20" s="782"/>
      <c r="P20" s="205" t="s">
        <v>462</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743</v>
      </c>
      <c r="F24" s="801"/>
      <c r="G24" s="802"/>
      <c r="H24" s="787" t="s">
        <v>315</v>
      </c>
      <c r="I24" s="787"/>
      <c r="J24" s="800" t="s">
        <v>806</v>
      </c>
      <c r="K24" s="801"/>
      <c r="L24" s="802"/>
      <c r="M24" s="787" t="s">
        <v>314</v>
      </c>
      <c r="N24" s="787"/>
      <c r="O24" s="787"/>
      <c r="P24" s="800" t="s">
        <v>744</v>
      </c>
      <c r="Q24" s="801"/>
      <c r="R24" s="802"/>
      <c r="S24" s="787" t="s">
        <v>315</v>
      </c>
      <c r="T24" s="787"/>
      <c r="U24" s="788" t="s">
        <v>826</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706</v>
      </c>
      <c r="F26" s="784"/>
      <c r="G26" s="784"/>
      <c r="H26" s="784"/>
      <c r="I26" s="784"/>
      <c r="J26" s="784"/>
      <c r="K26" s="784"/>
      <c r="L26" s="785"/>
      <c r="M26" s="782" t="s">
        <v>318</v>
      </c>
      <c r="N26" s="782"/>
      <c r="O26" s="782"/>
      <c r="P26" s="783" t="s">
        <v>706</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2000-000000000000}"/>
    <dataValidation type="list" allowBlank="1" showInputMessage="1" showErrorMessage="1" sqref="E8 E19 P8 P19" xr:uid="{00000000-0002-0000-20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000-000002000000}">
          <x14:formula1>
            <xm:f>'(参考)リスト'!$F$16:$F$21</xm:f>
          </x14:formula1>
          <xm:sqref>E11:E12 E22:E23 P11:P12 P22:P23</xm:sqref>
        </x14:dataValidation>
        <x14:dataValidation type="list" allowBlank="1" showInputMessage="1" showErrorMessage="1" xr:uid="{00000000-0002-0000-2000-000003000000}">
          <x14:formula1>
            <xm:f>'(参考)リスト'!$D$16:$D$18</xm:f>
          </x14:formula1>
          <xm:sqref>E10 E21 P10 P21</xm:sqref>
        </x14:dataValidation>
        <x14:dataValidation type="list" allowBlank="1" showInputMessage="1" showErrorMessage="1" xr:uid="{00000000-0002-0000-2000-000004000000}">
          <x14:formula1>
            <xm:f>'(参考)リスト'!$E$16:$E$27</xm:f>
          </x14:formula1>
          <xm:sqref>E9 E20 P9 P20</xm:sqref>
        </x14:dataValidation>
        <x14:dataValidation type="list" allowBlank="1" showInputMessage="1" showErrorMessage="1" xr:uid="{00000000-0002-0000-2000-000005000000}">
          <x14:formula1>
            <xm:f>'(参考)リスト'!$B$16:$B$21</xm:f>
          </x14:formula1>
          <xm:sqref>E7 E18 P7 P18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9</v>
      </c>
      <c r="F5" s="769"/>
      <c r="G5" s="770"/>
      <c r="H5" s="770"/>
      <c r="I5" s="770"/>
      <c r="J5" s="770"/>
      <c r="K5" s="770"/>
      <c r="L5" s="771"/>
      <c r="M5" s="765" t="s">
        <v>308</v>
      </c>
      <c r="N5" s="767" t="s">
        <v>309</v>
      </c>
      <c r="O5" s="768"/>
      <c r="P5" s="170">
        <v>9</v>
      </c>
      <c r="Q5" s="772"/>
      <c r="R5" s="773"/>
      <c r="S5" s="773"/>
      <c r="T5" s="773"/>
      <c r="U5" s="773"/>
      <c r="V5" s="773"/>
      <c r="W5" s="774"/>
    </row>
    <row r="6" spans="2:23" s="29" customFormat="1" ht="25.5" customHeight="1" x14ac:dyDescent="0.15">
      <c r="B6" s="766"/>
      <c r="C6" s="767" t="s">
        <v>310</v>
      </c>
      <c r="D6" s="768"/>
      <c r="E6" s="206">
        <v>4</v>
      </c>
      <c r="F6" s="772"/>
      <c r="G6" s="773"/>
      <c r="H6" s="773"/>
      <c r="I6" s="773"/>
      <c r="J6" s="773"/>
      <c r="K6" s="773"/>
      <c r="L6" s="774"/>
      <c r="M6" s="766"/>
      <c r="N6" s="767" t="s">
        <v>310</v>
      </c>
      <c r="O6" s="768"/>
      <c r="P6" s="206">
        <v>5</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709</v>
      </c>
      <c r="F8" s="772"/>
      <c r="G8" s="773"/>
      <c r="H8" s="773"/>
      <c r="I8" s="773"/>
      <c r="J8" s="773"/>
      <c r="K8" s="773"/>
      <c r="L8" s="774"/>
      <c r="M8" s="778"/>
      <c r="N8" s="767" t="s">
        <v>260</v>
      </c>
      <c r="O8" s="768"/>
      <c r="P8" s="170" t="s">
        <v>709</v>
      </c>
      <c r="Q8" s="772"/>
      <c r="R8" s="773"/>
      <c r="S8" s="773"/>
      <c r="T8" s="773"/>
      <c r="U8" s="773"/>
      <c r="V8" s="773"/>
      <c r="W8" s="774"/>
    </row>
    <row r="9" spans="2:23" s="29" customFormat="1" ht="25.5" customHeight="1" x14ac:dyDescent="0.15">
      <c r="B9" s="779" t="s">
        <v>262</v>
      </c>
      <c r="C9" s="780"/>
      <c r="D9" s="781"/>
      <c r="E9" s="205" t="s">
        <v>470</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712</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716</v>
      </c>
      <c r="F13" s="801"/>
      <c r="G13" s="802"/>
      <c r="H13" s="787" t="s">
        <v>315</v>
      </c>
      <c r="I13" s="787"/>
      <c r="J13" s="788" t="s">
        <v>805</v>
      </c>
      <c r="K13" s="788"/>
      <c r="L13" s="788"/>
      <c r="M13" s="787" t="s">
        <v>314</v>
      </c>
      <c r="N13" s="787"/>
      <c r="O13" s="787"/>
      <c r="P13" s="800" t="s">
        <v>717</v>
      </c>
      <c r="Q13" s="801"/>
      <c r="R13" s="802"/>
      <c r="S13" s="787" t="s">
        <v>315</v>
      </c>
      <c r="T13" s="787"/>
      <c r="U13" s="788" t="s">
        <v>827</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723</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10</v>
      </c>
      <c r="F16" s="769"/>
      <c r="G16" s="770"/>
      <c r="H16" s="770"/>
      <c r="I16" s="770"/>
      <c r="J16" s="770"/>
      <c r="K16" s="770"/>
      <c r="L16" s="771"/>
      <c r="M16" s="786" t="s">
        <v>308</v>
      </c>
      <c r="N16" s="786" t="s">
        <v>309</v>
      </c>
      <c r="O16" s="786"/>
      <c r="P16" s="170">
        <v>10</v>
      </c>
      <c r="Q16" s="772"/>
      <c r="R16" s="773"/>
      <c r="S16" s="773"/>
      <c r="T16" s="773"/>
      <c r="U16" s="773"/>
      <c r="V16" s="773"/>
      <c r="W16" s="774"/>
    </row>
    <row r="17" spans="2:24" s="29" customFormat="1" ht="25.5" customHeight="1" x14ac:dyDescent="0.15">
      <c r="B17" s="786"/>
      <c r="C17" s="786" t="s">
        <v>310</v>
      </c>
      <c r="D17" s="786"/>
      <c r="E17" s="206">
        <v>1</v>
      </c>
      <c r="F17" s="772"/>
      <c r="G17" s="773"/>
      <c r="H17" s="773"/>
      <c r="I17" s="773"/>
      <c r="J17" s="773"/>
      <c r="K17" s="773"/>
      <c r="L17" s="774"/>
      <c r="M17" s="786"/>
      <c r="N17" s="786" t="s">
        <v>310</v>
      </c>
      <c r="O17" s="786"/>
      <c r="P17" s="206">
        <v>2</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704</v>
      </c>
      <c r="F19" s="772"/>
      <c r="G19" s="773"/>
      <c r="H19" s="773"/>
      <c r="I19" s="773"/>
      <c r="J19" s="773"/>
      <c r="K19" s="773"/>
      <c r="L19" s="774"/>
      <c r="M19" s="786"/>
      <c r="N19" s="786" t="s">
        <v>260</v>
      </c>
      <c r="O19" s="786"/>
      <c r="P19" s="170" t="s">
        <v>709</v>
      </c>
      <c r="Q19" s="772"/>
      <c r="R19" s="773"/>
      <c r="S19" s="773"/>
      <c r="T19" s="773"/>
      <c r="U19" s="773"/>
      <c r="V19" s="773"/>
      <c r="W19" s="774"/>
    </row>
    <row r="20" spans="2:24" s="29" customFormat="1" ht="25.5" customHeight="1" x14ac:dyDescent="0.15">
      <c r="B20" s="782" t="s">
        <v>262</v>
      </c>
      <c r="C20" s="782"/>
      <c r="D20" s="782"/>
      <c r="E20" s="205" t="s">
        <v>462</v>
      </c>
      <c r="F20" s="772"/>
      <c r="G20" s="773"/>
      <c r="H20" s="773"/>
      <c r="I20" s="773"/>
      <c r="J20" s="773"/>
      <c r="K20" s="773"/>
      <c r="L20" s="774"/>
      <c r="M20" s="782" t="s">
        <v>262</v>
      </c>
      <c r="N20" s="782"/>
      <c r="O20" s="782"/>
      <c r="P20" s="205" t="s">
        <v>462</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718</v>
      </c>
      <c r="F24" s="801"/>
      <c r="G24" s="802"/>
      <c r="H24" s="787" t="s">
        <v>315</v>
      </c>
      <c r="I24" s="787"/>
      <c r="J24" s="800" t="s">
        <v>822</v>
      </c>
      <c r="K24" s="801"/>
      <c r="L24" s="802"/>
      <c r="M24" s="787" t="s">
        <v>314</v>
      </c>
      <c r="N24" s="787"/>
      <c r="O24" s="787"/>
      <c r="P24" s="800" t="s">
        <v>745</v>
      </c>
      <c r="Q24" s="801"/>
      <c r="R24" s="802"/>
      <c r="S24" s="787" t="s">
        <v>315</v>
      </c>
      <c r="T24" s="787"/>
      <c r="U24" s="788" t="s">
        <v>811</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706</v>
      </c>
      <c r="F26" s="784"/>
      <c r="G26" s="784"/>
      <c r="H26" s="784"/>
      <c r="I26" s="784"/>
      <c r="J26" s="784"/>
      <c r="K26" s="784"/>
      <c r="L26" s="785"/>
      <c r="M26" s="782" t="s">
        <v>318</v>
      </c>
      <c r="N26" s="782"/>
      <c r="O26" s="782"/>
      <c r="P26" s="783" t="s">
        <v>706</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2100-000000000000}"/>
    <dataValidation type="list" allowBlank="1" showInputMessage="1" showErrorMessage="1" sqref="E8 E19 P8 P19" xr:uid="{00000000-0002-0000-21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100-000002000000}">
          <x14:formula1>
            <xm:f>'(参考)リスト'!$F$16:$F$21</xm:f>
          </x14:formula1>
          <xm:sqref>E11:E12 E22:E23 P11:P12 P22:P23</xm:sqref>
        </x14:dataValidation>
        <x14:dataValidation type="list" allowBlank="1" showInputMessage="1" showErrorMessage="1" xr:uid="{00000000-0002-0000-2100-000003000000}">
          <x14:formula1>
            <xm:f>'(参考)リスト'!$D$16:$D$18</xm:f>
          </x14:formula1>
          <xm:sqref>E10 E21 P10 P21</xm:sqref>
        </x14:dataValidation>
        <x14:dataValidation type="list" allowBlank="1" showInputMessage="1" showErrorMessage="1" xr:uid="{00000000-0002-0000-2100-000004000000}">
          <x14:formula1>
            <xm:f>'(参考)リスト'!$E$16:$E$27</xm:f>
          </x14:formula1>
          <xm:sqref>E9 E20 P9 P20</xm:sqref>
        </x14:dataValidation>
        <x14:dataValidation type="list" allowBlank="1" showInputMessage="1" showErrorMessage="1" xr:uid="{00000000-0002-0000-2100-000005000000}">
          <x14:formula1>
            <xm:f>'(参考)リスト'!$B$16:$B$21</xm:f>
          </x14:formula1>
          <xm:sqref>E7 E18 P7 P18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11</v>
      </c>
      <c r="F5" s="769"/>
      <c r="G5" s="770"/>
      <c r="H5" s="770"/>
      <c r="I5" s="770"/>
      <c r="J5" s="770"/>
      <c r="K5" s="770"/>
      <c r="L5" s="771"/>
      <c r="M5" s="765" t="s">
        <v>308</v>
      </c>
      <c r="N5" s="767" t="s">
        <v>309</v>
      </c>
      <c r="O5" s="768"/>
      <c r="P5" s="170">
        <v>11</v>
      </c>
      <c r="Q5" s="772"/>
      <c r="R5" s="773"/>
      <c r="S5" s="773"/>
      <c r="T5" s="773"/>
      <c r="U5" s="773"/>
      <c r="V5" s="773"/>
      <c r="W5" s="774"/>
    </row>
    <row r="6" spans="2:23" s="29" customFormat="1" ht="25.5" customHeight="1" x14ac:dyDescent="0.15">
      <c r="B6" s="766"/>
      <c r="C6" s="767" t="s">
        <v>310</v>
      </c>
      <c r="D6" s="768"/>
      <c r="E6" s="206">
        <v>1</v>
      </c>
      <c r="F6" s="772"/>
      <c r="G6" s="773"/>
      <c r="H6" s="773"/>
      <c r="I6" s="773"/>
      <c r="J6" s="773"/>
      <c r="K6" s="773"/>
      <c r="L6" s="774"/>
      <c r="M6" s="766"/>
      <c r="N6" s="767" t="s">
        <v>310</v>
      </c>
      <c r="O6" s="768"/>
      <c r="P6" s="206">
        <v>2</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704</v>
      </c>
      <c r="F8" s="772"/>
      <c r="G8" s="773"/>
      <c r="H8" s="773"/>
      <c r="I8" s="773"/>
      <c r="J8" s="773"/>
      <c r="K8" s="773"/>
      <c r="L8" s="774"/>
      <c r="M8" s="778"/>
      <c r="N8" s="767" t="s">
        <v>260</v>
      </c>
      <c r="O8" s="768"/>
      <c r="P8" s="170" t="s">
        <v>704</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470</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712</v>
      </c>
      <c r="Q12" s="772"/>
      <c r="R12" s="773"/>
      <c r="S12" s="773"/>
      <c r="T12" s="773"/>
      <c r="U12" s="773"/>
      <c r="V12" s="773"/>
      <c r="W12" s="774"/>
    </row>
    <row r="13" spans="2:23" s="29" customFormat="1" ht="25.5" customHeight="1" x14ac:dyDescent="0.15">
      <c r="B13" s="787" t="s">
        <v>314</v>
      </c>
      <c r="C13" s="787"/>
      <c r="D13" s="787"/>
      <c r="E13" s="800" t="s">
        <v>746</v>
      </c>
      <c r="F13" s="801"/>
      <c r="G13" s="802"/>
      <c r="H13" s="787" t="s">
        <v>315</v>
      </c>
      <c r="I13" s="787"/>
      <c r="J13" s="788" t="s">
        <v>828</v>
      </c>
      <c r="K13" s="788"/>
      <c r="L13" s="788"/>
      <c r="M13" s="787" t="s">
        <v>314</v>
      </c>
      <c r="N13" s="787"/>
      <c r="O13" s="787"/>
      <c r="P13" s="800" t="s">
        <v>747</v>
      </c>
      <c r="Q13" s="801"/>
      <c r="R13" s="802"/>
      <c r="S13" s="787" t="s">
        <v>315</v>
      </c>
      <c r="T13" s="787"/>
      <c r="U13" s="788" t="s">
        <v>829</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706</v>
      </c>
      <c r="F15" s="784"/>
      <c r="G15" s="784"/>
      <c r="H15" s="784"/>
      <c r="I15" s="784"/>
      <c r="J15" s="784"/>
      <c r="K15" s="784"/>
      <c r="L15" s="785"/>
      <c r="M15" s="782" t="s">
        <v>318</v>
      </c>
      <c r="N15" s="782"/>
      <c r="O15" s="782"/>
      <c r="P15" s="783" t="s">
        <v>723</v>
      </c>
      <c r="Q15" s="784"/>
      <c r="R15" s="784"/>
      <c r="S15" s="784"/>
      <c r="T15" s="784"/>
      <c r="U15" s="784"/>
      <c r="V15" s="784"/>
      <c r="W15" s="785"/>
    </row>
    <row r="16" spans="2:23" s="29" customFormat="1" ht="25.5" customHeight="1" x14ac:dyDescent="0.15">
      <c r="B16" s="786" t="s">
        <v>308</v>
      </c>
      <c r="C16" s="786" t="s">
        <v>309</v>
      </c>
      <c r="D16" s="786"/>
      <c r="E16" s="170">
        <v>11</v>
      </c>
      <c r="F16" s="769"/>
      <c r="G16" s="770"/>
      <c r="H16" s="770"/>
      <c r="I16" s="770"/>
      <c r="J16" s="770"/>
      <c r="K16" s="770"/>
      <c r="L16" s="771"/>
      <c r="M16" s="786" t="s">
        <v>308</v>
      </c>
      <c r="N16" s="786" t="s">
        <v>309</v>
      </c>
      <c r="O16" s="786"/>
      <c r="P16" s="170">
        <v>11</v>
      </c>
      <c r="Q16" s="772"/>
      <c r="R16" s="773"/>
      <c r="S16" s="773"/>
      <c r="T16" s="773"/>
      <c r="U16" s="773"/>
      <c r="V16" s="773"/>
      <c r="W16" s="774"/>
    </row>
    <row r="17" spans="2:24" s="29" customFormat="1" ht="25.5" customHeight="1" x14ac:dyDescent="0.15">
      <c r="B17" s="786"/>
      <c r="C17" s="786" t="s">
        <v>310</v>
      </c>
      <c r="D17" s="786"/>
      <c r="E17" s="206">
        <v>3</v>
      </c>
      <c r="F17" s="772"/>
      <c r="G17" s="773"/>
      <c r="H17" s="773"/>
      <c r="I17" s="773"/>
      <c r="J17" s="773"/>
      <c r="K17" s="773"/>
      <c r="L17" s="774"/>
      <c r="M17" s="786"/>
      <c r="N17" s="786" t="s">
        <v>310</v>
      </c>
      <c r="O17" s="786"/>
      <c r="P17" s="206">
        <v>4</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704</v>
      </c>
      <c r="F19" s="772"/>
      <c r="G19" s="773"/>
      <c r="H19" s="773"/>
      <c r="I19" s="773"/>
      <c r="J19" s="773"/>
      <c r="K19" s="773"/>
      <c r="L19" s="774"/>
      <c r="M19" s="786"/>
      <c r="N19" s="786" t="s">
        <v>260</v>
      </c>
      <c r="O19" s="786"/>
      <c r="P19" s="170" t="s">
        <v>709</v>
      </c>
      <c r="Q19" s="772"/>
      <c r="R19" s="773"/>
      <c r="S19" s="773"/>
      <c r="T19" s="773"/>
      <c r="U19" s="773"/>
      <c r="V19" s="773"/>
      <c r="W19" s="774"/>
    </row>
    <row r="20" spans="2:24" s="29" customFormat="1" ht="25.5" customHeight="1" x14ac:dyDescent="0.15">
      <c r="B20" s="782" t="s">
        <v>262</v>
      </c>
      <c r="C20" s="782"/>
      <c r="D20" s="782"/>
      <c r="E20" s="205" t="s">
        <v>470</v>
      </c>
      <c r="F20" s="772"/>
      <c r="G20" s="773"/>
      <c r="H20" s="773"/>
      <c r="I20" s="773"/>
      <c r="J20" s="773"/>
      <c r="K20" s="773"/>
      <c r="L20" s="774"/>
      <c r="M20" s="782" t="s">
        <v>262</v>
      </c>
      <c r="N20" s="782"/>
      <c r="O20" s="782"/>
      <c r="P20" s="205" t="s">
        <v>462</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712</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748</v>
      </c>
      <c r="F24" s="801"/>
      <c r="G24" s="802"/>
      <c r="H24" s="787" t="s">
        <v>315</v>
      </c>
      <c r="I24" s="787"/>
      <c r="J24" s="800" t="s">
        <v>810</v>
      </c>
      <c r="K24" s="801"/>
      <c r="L24" s="802"/>
      <c r="M24" s="787" t="s">
        <v>314</v>
      </c>
      <c r="N24" s="787"/>
      <c r="O24" s="787"/>
      <c r="P24" s="800" t="s">
        <v>711</v>
      </c>
      <c r="Q24" s="801"/>
      <c r="R24" s="802"/>
      <c r="S24" s="787" t="s">
        <v>315</v>
      </c>
      <c r="T24" s="787"/>
      <c r="U24" s="788" t="s">
        <v>830</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723</v>
      </c>
      <c r="F26" s="784"/>
      <c r="G26" s="784"/>
      <c r="H26" s="784"/>
      <c r="I26" s="784"/>
      <c r="J26" s="784"/>
      <c r="K26" s="784"/>
      <c r="L26" s="785"/>
      <c r="M26" s="782" t="s">
        <v>318</v>
      </c>
      <c r="N26" s="782"/>
      <c r="O26" s="782"/>
      <c r="P26" s="783" t="s">
        <v>706</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2200-000000000000}"/>
    <dataValidation type="list" allowBlank="1" showInputMessage="1" showErrorMessage="1" sqref="E8 E19 P8 P19" xr:uid="{00000000-0002-0000-22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200-000002000000}">
          <x14:formula1>
            <xm:f>'(参考)リスト'!$F$16:$F$21</xm:f>
          </x14:formula1>
          <xm:sqref>E11:E12 E22:E23 P11:P12 P22:P23</xm:sqref>
        </x14:dataValidation>
        <x14:dataValidation type="list" allowBlank="1" showInputMessage="1" showErrorMessage="1" xr:uid="{00000000-0002-0000-2200-000003000000}">
          <x14:formula1>
            <xm:f>'(参考)リスト'!$D$16:$D$18</xm:f>
          </x14:formula1>
          <xm:sqref>E10 E21 P10 P21</xm:sqref>
        </x14:dataValidation>
        <x14:dataValidation type="list" allowBlank="1" showInputMessage="1" showErrorMessage="1" xr:uid="{00000000-0002-0000-2200-000004000000}">
          <x14:formula1>
            <xm:f>'(参考)リスト'!$E$16:$E$27</xm:f>
          </x14:formula1>
          <xm:sqref>E9 E20 P9 P20</xm:sqref>
        </x14:dataValidation>
        <x14:dataValidation type="list" allowBlank="1" showInputMessage="1" showErrorMessage="1" xr:uid="{00000000-0002-0000-2200-000005000000}">
          <x14:formula1>
            <xm:f>'(参考)リスト'!$B$16:$B$21</xm:f>
          </x14:formula1>
          <xm:sqref>E7 E18 P7 P18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11</v>
      </c>
      <c r="F5" s="769"/>
      <c r="G5" s="770"/>
      <c r="H5" s="770"/>
      <c r="I5" s="770"/>
      <c r="J5" s="770"/>
      <c r="K5" s="770"/>
      <c r="L5" s="771"/>
      <c r="M5" s="765" t="s">
        <v>308</v>
      </c>
      <c r="N5" s="767" t="s">
        <v>309</v>
      </c>
      <c r="O5" s="768"/>
      <c r="P5" s="170">
        <v>12</v>
      </c>
      <c r="Q5" s="772"/>
      <c r="R5" s="773"/>
      <c r="S5" s="773"/>
      <c r="T5" s="773"/>
      <c r="U5" s="773"/>
      <c r="V5" s="773"/>
      <c r="W5" s="774"/>
    </row>
    <row r="6" spans="2:23" s="29" customFormat="1" ht="25.5" customHeight="1" x14ac:dyDescent="0.15">
      <c r="B6" s="766"/>
      <c r="C6" s="767" t="s">
        <v>310</v>
      </c>
      <c r="D6" s="768"/>
      <c r="E6" s="206">
        <v>5</v>
      </c>
      <c r="F6" s="772"/>
      <c r="G6" s="773"/>
      <c r="H6" s="773"/>
      <c r="I6" s="773"/>
      <c r="J6" s="773"/>
      <c r="K6" s="773"/>
      <c r="L6" s="774"/>
      <c r="M6" s="766"/>
      <c r="N6" s="767" t="s">
        <v>310</v>
      </c>
      <c r="O6" s="768"/>
      <c r="P6" s="206">
        <v>1</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704</v>
      </c>
      <c r="F8" s="772"/>
      <c r="G8" s="773"/>
      <c r="H8" s="773"/>
      <c r="I8" s="773"/>
      <c r="J8" s="773"/>
      <c r="K8" s="773"/>
      <c r="L8" s="774"/>
      <c r="M8" s="778"/>
      <c r="N8" s="767" t="s">
        <v>260</v>
      </c>
      <c r="O8" s="768"/>
      <c r="P8" s="170" t="s">
        <v>704</v>
      </c>
      <c r="Q8" s="772"/>
      <c r="R8" s="773"/>
      <c r="S8" s="773"/>
      <c r="T8" s="773"/>
      <c r="U8" s="773"/>
      <c r="V8" s="773"/>
      <c r="W8" s="774"/>
    </row>
    <row r="9" spans="2:23" s="29" customFormat="1" ht="25.5" customHeight="1" x14ac:dyDescent="0.15">
      <c r="B9" s="779" t="s">
        <v>262</v>
      </c>
      <c r="C9" s="780"/>
      <c r="D9" s="781"/>
      <c r="E9" s="205" t="s">
        <v>470</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749</v>
      </c>
      <c r="F13" s="801"/>
      <c r="G13" s="802"/>
      <c r="H13" s="787" t="s">
        <v>315</v>
      </c>
      <c r="I13" s="787"/>
      <c r="J13" s="788" t="s">
        <v>831</v>
      </c>
      <c r="K13" s="788"/>
      <c r="L13" s="788"/>
      <c r="M13" s="787" t="s">
        <v>314</v>
      </c>
      <c r="N13" s="787"/>
      <c r="O13" s="787"/>
      <c r="P13" s="800" t="s">
        <v>750</v>
      </c>
      <c r="Q13" s="801"/>
      <c r="R13" s="802"/>
      <c r="S13" s="787" t="s">
        <v>315</v>
      </c>
      <c r="T13" s="787"/>
      <c r="U13" s="788" t="s">
        <v>832</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733</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12</v>
      </c>
      <c r="F16" s="769"/>
      <c r="G16" s="770"/>
      <c r="H16" s="770"/>
      <c r="I16" s="770"/>
      <c r="J16" s="770"/>
      <c r="K16" s="770"/>
      <c r="L16" s="771"/>
      <c r="M16" s="786" t="s">
        <v>308</v>
      </c>
      <c r="N16" s="786" t="s">
        <v>309</v>
      </c>
      <c r="O16" s="786"/>
      <c r="P16" s="170">
        <v>12</v>
      </c>
      <c r="Q16" s="772"/>
      <c r="R16" s="773"/>
      <c r="S16" s="773"/>
      <c r="T16" s="773"/>
      <c r="U16" s="773"/>
      <c r="V16" s="773"/>
      <c r="W16" s="774"/>
    </row>
    <row r="17" spans="2:24" s="29" customFormat="1" ht="25.5" customHeight="1" x14ac:dyDescent="0.15">
      <c r="B17" s="786"/>
      <c r="C17" s="786" t="s">
        <v>310</v>
      </c>
      <c r="D17" s="786"/>
      <c r="E17" s="206">
        <v>2</v>
      </c>
      <c r="F17" s="772"/>
      <c r="G17" s="773"/>
      <c r="H17" s="773"/>
      <c r="I17" s="773"/>
      <c r="J17" s="773"/>
      <c r="K17" s="773"/>
      <c r="L17" s="774"/>
      <c r="M17" s="786"/>
      <c r="N17" s="786" t="s">
        <v>310</v>
      </c>
      <c r="O17" s="786"/>
      <c r="P17" s="206">
        <v>3</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704</v>
      </c>
      <c r="F19" s="772"/>
      <c r="G19" s="773"/>
      <c r="H19" s="773"/>
      <c r="I19" s="773"/>
      <c r="J19" s="773"/>
      <c r="K19" s="773"/>
      <c r="L19" s="774"/>
      <c r="M19" s="786"/>
      <c r="N19" s="786" t="s">
        <v>260</v>
      </c>
      <c r="O19" s="786"/>
      <c r="P19" s="170" t="s">
        <v>709</v>
      </c>
      <c r="Q19" s="772"/>
      <c r="R19" s="773"/>
      <c r="S19" s="773"/>
      <c r="T19" s="773"/>
      <c r="U19" s="773"/>
      <c r="V19" s="773"/>
      <c r="W19" s="774"/>
    </row>
    <row r="20" spans="2:24" s="29" customFormat="1" ht="25.5" customHeight="1" x14ac:dyDescent="0.15">
      <c r="B20" s="782" t="s">
        <v>262</v>
      </c>
      <c r="C20" s="782"/>
      <c r="D20" s="782"/>
      <c r="E20" s="205" t="s">
        <v>470</v>
      </c>
      <c r="F20" s="772"/>
      <c r="G20" s="773"/>
      <c r="H20" s="773"/>
      <c r="I20" s="773"/>
      <c r="J20" s="773"/>
      <c r="K20" s="773"/>
      <c r="L20" s="774"/>
      <c r="M20" s="782" t="s">
        <v>262</v>
      </c>
      <c r="N20" s="782"/>
      <c r="O20" s="782"/>
      <c r="P20" s="205" t="s">
        <v>462</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741</v>
      </c>
      <c r="F24" s="801"/>
      <c r="G24" s="802"/>
      <c r="H24" s="787" t="s">
        <v>315</v>
      </c>
      <c r="I24" s="787"/>
      <c r="J24" s="800" t="s">
        <v>824</v>
      </c>
      <c r="K24" s="801"/>
      <c r="L24" s="802"/>
      <c r="M24" s="787" t="s">
        <v>314</v>
      </c>
      <c r="N24" s="787"/>
      <c r="O24" s="787"/>
      <c r="P24" s="800" t="s">
        <v>751</v>
      </c>
      <c r="Q24" s="801"/>
      <c r="R24" s="802"/>
      <c r="S24" s="787" t="s">
        <v>315</v>
      </c>
      <c r="T24" s="787"/>
      <c r="U24" s="788" t="s">
        <v>833</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733</v>
      </c>
      <c r="F26" s="784"/>
      <c r="G26" s="784"/>
      <c r="H26" s="784"/>
      <c r="I26" s="784"/>
      <c r="J26" s="784"/>
      <c r="K26" s="784"/>
      <c r="L26" s="785"/>
      <c r="M26" s="782" t="s">
        <v>318</v>
      </c>
      <c r="N26" s="782"/>
      <c r="O26" s="782"/>
      <c r="P26" s="783" t="s">
        <v>706</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2300-000000000000}"/>
    <dataValidation type="list" allowBlank="1" showInputMessage="1" showErrorMessage="1" sqref="E8 E19 P8 P19" xr:uid="{00000000-0002-0000-23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300-000002000000}">
          <x14:formula1>
            <xm:f>'(参考)リスト'!$F$16:$F$21</xm:f>
          </x14:formula1>
          <xm:sqref>E11:E12 E22:E23 P11:P12 P22:P23</xm:sqref>
        </x14:dataValidation>
        <x14:dataValidation type="list" allowBlank="1" showInputMessage="1" showErrorMessage="1" xr:uid="{00000000-0002-0000-2300-000003000000}">
          <x14:formula1>
            <xm:f>'(参考)リスト'!$D$16:$D$18</xm:f>
          </x14:formula1>
          <xm:sqref>E10 E21 P10 P21</xm:sqref>
        </x14:dataValidation>
        <x14:dataValidation type="list" allowBlank="1" showInputMessage="1" showErrorMessage="1" xr:uid="{00000000-0002-0000-2300-000004000000}">
          <x14:formula1>
            <xm:f>'(参考)リスト'!$E$16:$E$27</xm:f>
          </x14:formula1>
          <xm:sqref>E9 E20 P9 P20</xm:sqref>
        </x14:dataValidation>
        <x14:dataValidation type="list" allowBlank="1" showInputMessage="1" showErrorMessage="1" xr:uid="{00000000-0002-0000-2300-000005000000}">
          <x14:formula1>
            <xm:f>'(参考)リスト'!$B$16:$B$21</xm:f>
          </x14:formula1>
          <xm:sqref>E7 E18 P7 P18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13</v>
      </c>
      <c r="F5" s="769"/>
      <c r="G5" s="770"/>
      <c r="H5" s="770"/>
      <c r="I5" s="770"/>
      <c r="J5" s="770"/>
      <c r="K5" s="770"/>
      <c r="L5" s="771"/>
      <c r="M5" s="765" t="s">
        <v>308</v>
      </c>
      <c r="N5" s="767" t="s">
        <v>309</v>
      </c>
      <c r="O5" s="768"/>
      <c r="P5" s="170">
        <v>13</v>
      </c>
      <c r="Q5" s="772"/>
      <c r="R5" s="773"/>
      <c r="S5" s="773"/>
      <c r="T5" s="773"/>
      <c r="U5" s="773"/>
      <c r="V5" s="773"/>
      <c r="W5" s="774"/>
    </row>
    <row r="6" spans="2:23" s="29" customFormat="1" ht="25.5" customHeight="1" x14ac:dyDescent="0.15">
      <c r="B6" s="766"/>
      <c r="C6" s="767" t="s">
        <v>310</v>
      </c>
      <c r="D6" s="768"/>
      <c r="E6" s="206">
        <v>1</v>
      </c>
      <c r="F6" s="772"/>
      <c r="G6" s="773"/>
      <c r="H6" s="773"/>
      <c r="I6" s="773"/>
      <c r="J6" s="773"/>
      <c r="K6" s="773"/>
      <c r="L6" s="774"/>
      <c r="M6" s="766"/>
      <c r="N6" s="767" t="s">
        <v>310</v>
      </c>
      <c r="O6" s="768"/>
      <c r="P6" s="206">
        <v>2</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704</v>
      </c>
      <c r="F8" s="772"/>
      <c r="G8" s="773"/>
      <c r="H8" s="773"/>
      <c r="I8" s="773"/>
      <c r="J8" s="773"/>
      <c r="K8" s="773"/>
      <c r="L8" s="774"/>
      <c r="M8" s="778"/>
      <c r="N8" s="767" t="s">
        <v>260</v>
      </c>
      <c r="O8" s="768"/>
      <c r="P8" s="170" t="s">
        <v>704</v>
      </c>
      <c r="Q8" s="772"/>
      <c r="R8" s="773"/>
      <c r="S8" s="773"/>
      <c r="T8" s="773"/>
      <c r="U8" s="773"/>
      <c r="V8" s="773"/>
      <c r="W8" s="774"/>
    </row>
    <row r="9" spans="2:23" s="29" customFormat="1" ht="25.5" customHeight="1" x14ac:dyDescent="0.15">
      <c r="B9" s="779" t="s">
        <v>262</v>
      </c>
      <c r="C9" s="780"/>
      <c r="D9" s="781"/>
      <c r="E9" s="205" t="s">
        <v>470</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712</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752</v>
      </c>
      <c r="F13" s="801"/>
      <c r="G13" s="802"/>
      <c r="H13" s="787" t="s">
        <v>315</v>
      </c>
      <c r="I13" s="787"/>
      <c r="J13" s="788" t="s">
        <v>834</v>
      </c>
      <c r="K13" s="788"/>
      <c r="L13" s="788"/>
      <c r="M13" s="787" t="s">
        <v>314</v>
      </c>
      <c r="N13" s="787"/>
      <c r="O13" s="787"/>
      <c r="P13" s="800" t="s">
        <v>754</v>
      </c>
      <c r="Q13" s="801"/>
      <c r="R13" s="802"/>
      <c r="S13" s="787" t="s">
        <v>315</v>
      </c>
      <c r="T13" s="787"/>
      <c r="U13" s="788" t="s">
        <v>835</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714</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13</v>
      </c>
      <c r="F16" s="769"/>
      <c r="G16" s="770"/>
      <c r="H16" s="770"/>
      <c r="I16" s="770"/>
      <c r="J16" s="770"/>
      <c r="K16" s="770"/>
      <c r="L16" s="771"/>
      <c r="M16" s="786" t="s">
        <v>308</v>
      </c>
      <c r="N16" s="786" t="s">
        <v>309</v>
      </c>
      <c r="O16" s="786"/>
      <c r="P16" s="170">
        <v>13</v>
      </c>
      <c r="Q16" s="772"/>
      <c r="R16" s="773"/>
      <c r="S16" s="773"/>
      <c r="T16" s="773"/>
      <c r="U16" s="773"/>
      <c r="V16" s="773"/>
      <c r="W16" s="774"/>
    </row>
    <row r="17" spans="2:24" s="29" customFormat="1" ht="25.5" customHeight="1" x14ac:dyDescent="0.15">
      <c r="B17" s="786"/>
      <c r="C17" s="786" t="s">
        <v>310</v>
      </c>
      <c r="D17" s="786"/>
      <c r="E17" s="206">
        <v>3</v>
      </c>
      <c r="F17" s="772"/>
      <c r="G17" s="773"/>
      <c r="H17" s="773"/>
      <c r="I17" s="773"/>
      <c r="J17" s="773"/>
      <c r="K17" s="773"/>
      <c r="L17" s="774"/>
      <c r="M17" s="786"/>
      <c r="N17" s="786" t="s">
        <v>310</v>
      </c>
      <c r="O17" s="786"/>
      <c r="P17" s="206">
        <v>4</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704</v>
      </c>
      <c r="F19" s="772"/>
      <c r="G19" s="773"/>
      <c r="H19" s="773"/>
      <c r="I19" s="773"/>
      <c r="J19" s="773"/>
      <c r="K19" s="773"/>
      <c r="L19" s="774"/>
      <c r="M19" s="786"/>
      <c r="N19" s="786" t="s">
        <v>260</v>
      </c>
      <c r="O19" s="786"/>
      <c r="P19" s="170" t="s">
        <v>709</v>
      </c>
      <c r="Q19" s="772"/>
      <c r="R19" s="773"/>
      <c r="S19" s="773"/>
      <c r="T19" s="773"/>
      <c r="U19" s="773"/>
      <c r="V19" s="773"/>
      <c r="W19" s="774"/>
    </row>
    <row r="20" spans="2:24" s="29" customFormat="1" ht="25.5" customHeight="1" x14ac:dyDescent="0.15">
      <c r="B20" s="782" t="s">
        <v>262</v>
      </c>
      <c r="C20" s="782"/>
      <c r="D20" s="782"/>
      <c r="E20" s="205" t="s">
        <v>479</v>
      </c>
      <c r="F20" s="772"/>
      <c r="G20" s="773"/>
      <c r="H20" s="773"/>
      <c r="I20" s="773"/>
      <c r="J20" s="773"/>
      <c r="K20" s="773"/>
      <c r="L20" s="774"/>
      <c r="M20" s="782" t="s">
        <v>262</v>
      </c>
      <c r="N20" s="782"/>
      <c r="O20" s="782"/>
      <c r="P20" s="205" t="s">
        <v>470</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878</v>
      </c>
      <c r="F24" s="801"/>
      <c r="G24" s="802"/>
      <c r="H24" s="787" t="s">
        <v>315</v>
      </c>
      <c r="I24" s="787"/>
      <c r="J24" s="800" t="s">
        <v>836</v>
      </c>
      <c r="K24" s="801"/>
      <c r="L24" s="802"/>
      <c r="M24" s="787" t="s">
        <v>314</v>
      </c>
      <c r="N24" s="787"/>
      <c r="O24" s="787"/>
      <c r="P24" s="800" t="s">
        <v>756</v>
      </c>
      <c r="Q24" s="801"/>
      <c r="R24" s="802"/>
      <c r="S24" s="787" t="s">
        <v>315</v>
      </c>
      <c r="T24" s="787"/>
      <c r="U24" s="788" t="s">
        <v>824</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755</v>
      </c>
      <c r="F26" s="784"/>
      <c r="G26" s="784"/>
      <c r="H26" s="784"/>
      <c r="I26" s="784"/>
      <c r="J26" s="784"/>
      <c r="K26" s="784"/>
      <c r="L26" s="785"/>
      <c r="M26" s="782" t="s">
        <v>318</v>
      </c>
      <c r="N26" s="782"/>
      <c r="O26" s="782"/>
      <c r="P26" s="783" t="s">
        <v>733</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2400-000000000000}"/>
    <dataValidation type="list" allowBlank="1" showInputMessage="1" showErrorMessage="1" sqref="E8 E19 P8 P19" xr:uid="{00000000-0002-0000-24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400-000002000000}">
          <x14:formula1>
            <xm:f>'(参考)リスト'!$F$16:$F$21</xm:f>
          </x14:formula1>
          <xm:sqref>E11:E12 E22:E23 P11:P12 P22:P23</xm:sqref>
        </x14:dataValidation>
        <x14:dataValidation type="list" allowBlank="1" showInputMessage="1" showErrorMessage="1" xr:uid="{00000000-0002-0000-2400-000003000000}">
          <x14:formula1>
            <xm:f>'(参考)リスト'!$D$16:$D$18</xm:f>
          </x14:formula1>
          <xm:sqref>E10 E21 P10 P21</xm:sqref>
        </x14:dataValidation>
        <x14:dataValidation type="list" allowBlank="1" showInputMessage="1" showErrorMessage="1" xr:uid="{00000000-0002-0000-2400-000004000000}">
          <x14:formula1>
            <xm:f>'(参考)リスト'!$E$16:$E$27</xm:f>
          </x14:formula1>
          <xm:sqref>E9 E20 P9 P20</xm:sqref>
        </x14:dataValidation>
        <x14:dataValidation type="list" allowBlank="1" showInputMessage="1" showErrorMessage="1" xr:uid="{00000000-0002-0000-2400-000005000000}">
          <x14:formula1>
            <xm:f>'(参考)リスト'!$B$16:$B$21</xm:f>
          </x14:formula1>
          <xm:sqref>E7 E18 P7 P18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13</v>
      </c>
      <c r="F5" s="769"/>
      <c r="G5" s="770"/>
      <c r="H5" s="770"/>
      <c r="I5" s="770"/>
      <c r="J5" s="770"/>
      <c r="K5" s="770"/>
      <c r="L5" s="771"/>
      <c r="M5" s="765" t="s">
        <v>308</v>
      </c>
      <c r="N5" s="767" t="s">
        <v>309</v>
      </c>
      <c r="O5" s="768"/>
      <c r="P5" s="170">
        <v>14</v>
      </c>
      <c r="Q5" s="772"/>
      <c r="R5" s="773"/>
      <c r="S5" s="773"/>
      <c r="T5" s="773"/>
      <c r="U5" s="773"/>
      <c r="V5" s="773"/>
      <c r="W5" s="774"/>
    </row>
    <row r="6" spans="2:23" s="29" customFormat="1" ht="25.5" customHeight="1" x14ac:dyDescent="0.15">
      <c r="B6" s="766"/>
      <c r="C6" s="767" t="s">
        <v>310</v>
      </c>
      <c r="D6" s="768"/>
      <c r="E6" s="206">
        <v>5</v>
      </c>
      <c r="F6" s="772"/>
      <c r="G6" s="773"/>
      <c r="H6" s="773"/>
      <c r="I6" s="773"/>
      <c r="J6" s="773"/>
      <c r="K6" s="773"/>
      <c r="L6" s="774"/>
      <c r="M6" s="766"/>
      <c r="N6" s="767" t="s">
        <v>310</v>
      </c>
      <c r="O6" s="768"/>
      <c r="P6" s="206">
        <v>1</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709</v>
      </c>
      <c r="F8" s="772"/>
      <c r="G8" s="773"/>
      <c r="H8" s="773"/>
      <c r="I8" s="773"/>
      <c r="J8" s="773"/>
      <c r="K8" s="773"/>
      <c r="L8" s="774"/>
      <c r="M8" s="778"/>
      <c r="N8" s="767" t="s">
        <v>260</v>
      </c>
      <c r="O8" s="768"/>
      <c r="P8" s="170" t="s">
        <v>704</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718</v>
      </c>
      <c r="F13" s="801"/>
      <c r="G13" s="802"/>
      <c r="H13" s="787" t="s">
        <v>315</v>
      </c>
      <c r="I13" s="787"/>
      <c r="J13" s="788" t="s">
        <v>837</v>
      </c>
      <c r="K13" s="788"/>
      <c r="L13" s="788"/>
      <c r="M13" s="787" t="s">
        <v>314</v>
      </c>
      <c r="N13" s="787"/>
      <c r="O13" s="787"/>
      <c r="P13" s="800" t="s">
        <v>757</v>
      </c>
      <c r="Q13" s="801"/>
      <c r="R13" s="802"/>
      <c r="S13" s="787" t="s">
        <v>315</v>
      </c>
      <c r="T13" s="787"/>
      <c r="U13" s="788" t="s">
        <v>838</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706</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14</v>
      </c>
      <c r="F16" s="769"/>
      <c r="G16" s="770"/>
      <c r="H16" s="770"/>
      <c r="I16" s="770"/>
      <c r="J16" s="770"/>
      <c r="K16" s="770"/>
      <c r="L16" s="771"/>
      <c r="M16" s="786" t="s">
        <v>308</v>
      </c>
      <c r="N16" s="786" t="s">
        <v>309</v>
      </c>
      <c r="O16" s="786"/>
      <c r="P16" s="170">
        <v>15</v>
      </c>
      <c r="Q16" s="772"/>
      <c r="R16" s="773"/>
      <c r="S16" s="773"/>
      <c r="T16" s="773"/>
      <c r="U16" s="773"/>
      <c r="V16" s="773"/>
      <c r="W16" s="774"/>
    </row>
    <row r="17" spans="2:24" s="29" customFormat="1" ht="25.5" customHeight="1" x14ac:dyDescent="0.15">
      <c r="B17" s="786"/>
      <c r="C17" s="786" t="s">
        <v>310</v>
      </c>
      <c r="D17" s="786"/>
      <c r="E17" s="206">
        <v>2</v>
      </c>
      <c r="F17" s="772"/>
      <c r="G17" s="773"/>
      <c r="H17" s="773"/>
      <c r="I17" s="773"/>
      <c r="J17" s="773"/>
      <c r="K17" s="773"/>
      <c r="L17" s="774"/>
      <c r="M17" s="786"/>
      <c r="N17" s="786" t="s">
        <v>310</v>
      </c>
      <c r="O17" s="786"/>
      <c r="P17" s="206">
        <v>1</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709</v>
      </c>
      <c r="F19" s="772"/>
      <c r="G19" s="773"/>
      <c r="H19" s="773"/>
      <c r="I19" s="773"/>
      <c r="J19" s="773"/>
      <c r="K19" s="773"/>
      <c r="L19" s="774"/>
      <c r="M19" s="786"/>
      <c r="N19" s="786" t="s">
        <v>260</v>
      </c>
      <c r="O19" s="786"/>
      <c r="P19" s="170" t="s">
        <v>704</v>
      </c>
      <c r="Q19" s="772"/>
      <c r="R19" s="773"/>
      <c r="S19" s="773"/>
      <c r="T19" s="773"/>
      <c r="U19" s="773"/>
      <c r="V19" s="773"/>
      <c r="W19" s="774"/>
    </row>
    <row r="20" spans="2:24" s="29" customFormat="1" ht="25.5" customHeight="1" x14ac:dyDescent="0.15">
      <c r="B20" s="782" t="s">
        <v>262</v>
      </c>
      <c r="C20" s="782"/>
      <c r="D20" s="782"/>
      <c r="E20" s="205" t="s">
        <v>462</v>
      </c>
      <c r="F20" s="772"/>
      <c r="G20" s="773"/>
      <c r="H20" s="773"/>
      <c r="I20" s="773"/>
      <c r="J20" s="773"/>
      <c r="K20" s="773"/>
      <c r="L20" s="774"/>
      <c r="M20" s="782" t="s">
        <v>262</v>
      </c>
      <c r="N20" s="782"/>
      <c r="O20" s="782"/>
      <c r="P20" s="205" t="s">
        <v>470</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712</v>
      </c>
      <c r="Q23" s="772"/>
      <c r="R23" s="773"/>
      <c r="S23" s="773"/>
      <c r="T23" s="773"/>
      <c r="U23" s="773"/>
      <c r="V23" s="773"/>
      <c r="W23" s="774"/>
    </row>
    <row r="24" spans="2:24" s="29" customFormat="1" ht="25.5" customHeight="1" x14ac:dyDescent="0.15">
      <c r="B24" s="787" t="s">
        <v>314</v>
      </c>
      <c r="C24" s="787"/>
      <c r="D24" s="787"/>
      <c r="E24" s="800" t="s">
        <v>758</v>
      </c>
      <c r="F24" s="801"/>
      <c r="G24" s="802"/>
      <c r="H24" s="787" t="s">
        <v>315</v>
      </c>
      <c r="I24" s="787"/>
      <c r="J24" s="800" t="s">
        <v>839</v>
      </c>
      <c r="K24" s="801"/>
      <c r="L24" s="802"/>
      <c r="M24" s="787" t="s">
        <v>314</v>
      </c>
      <c r="N24" s="787"/>
      <c r="O24" s="787"/>
      <c r="P24" s="800" t="s">
        <v>753</v>
      </c>
      <c r="Q24" s="801"/>
      <c r="R24" s="802"/>
      <c r="S24" s="787" t="s">
        <v>315</v>
      </c>
      <c r="T24" s="787"/>
      <c r="U24" s="788" t="s">
        <v>840</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706</v>
      </c>
      <c r="F26" s="784"/>
      <c r="G26" s="784"/>
      <c r="H26" s="784"/>
      <c r="I26" s="784"/>
      <c r="J26" s="784"/>
      <c r="K26" s="784"/>
      <c r="L26" s="785"/>
      <c r="M26" s="782" t="s">
        <v>318</v>
      </c>
      <c r="N26" s="782"/>
      <c r="O26" s="782"/>
      <c r="P26" s="783" t="s">
        <v>723</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2500-000000000000}"/>
    <dataValidation type="list" allowBlank="1" showInputMessage="1" showErrorMessage="1" sqref="E8 E19 P8 P19" xr:uid="{00000000-0002-0000-25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500-000002000000}">
          <x14:formula1>
            <xm:f>'(参考)リスト'!$F$16:$F$21</xm:f>
          </x14:formula1>
          <xm:sqref>E11:E12 E22:E23 P11:P12 P22:P23</xm:sqref>
        </x14:dataValidation>
        <x14:dataValidation type="list" allowBlank="1" showInputMessage="1" showErrorMessage="1" xr:uid="{00000000-0002-0000-2500-000003000000}">
          <x14:formula1>
            <xm:f>'(参考)リスト'!$D$16:$D$18</xm:f>
          </x14:formula1>
          <xm:sqref>E10 E21 P10 P21</xm:sqref>
        </x14:dataValidation>
        <x14:dataValidation type="list" allowBlank="1" showInputMessage="1" showErrorMessage="1" xr:uid="{00000000-0002-0000-2500-000004000000}">
          <x14:formula1>
            <xm:f>'(参考)リスト'!$E$16:$E$27</xm:f>
          </x14:formula1>
          <xm:sqref>E9 E20 P9 P20</xm:sqref>
        </x14:dataValidation>
        <x14:dataValidation type="list" allowBlank="1" showInputMessage="1" showErrorMessage="1" xr:uid="{00000000-0002-0000-2500-000005000000}">
          <x14:formula1>
            <xm:f>'(参考)リスト'!$B$16:$B$21</xm:f>
          </x14:formula1>
          <xm:sqref>E7 E18 P7 P18</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15</v>
      </c>
      <c r="F5" s="769"/>
      <c r="G5" s="770"/>
      <c r="H5" s="770"/>
      <c r="I5" s="770"/>
      <c r="J5" s="770"/>
      <c r="K5" s="770"/>
      <c r="L5" s="771"/>
      <c r="M5" s="765" t="s">
        <v>308</v>
      </c>
      <c r="N5" s="767" t="s">
        <v>309</v>
      </c>
      <c r="O5" s="768"/>
      <c r="P5" s="170">
        <v>15</v>
      </c>
      <c r="Q5" s="772"/>
      <c r="R5" s="773"/>
      <c r="S5" s="773"/>
      <c r="T5" s="773"/>
      <c r="U5" s="773"/>
      <c r="V5" s="773"/>
      <c r="W5" s="774"/>
    </row>
    <row r="6" spans="2:23" s="29" customFormat="1" ht="25.5" customHeight="1" x14ac:dyDescent="0.15">
      <c r="B6" s="766"/>
      <c r="C6" s="767" t="s">
        <v>310</v>
      </c>
      <c r="D6" s="768"/>
      <c r="E6" s="206">
        <v>2</v>
      </c>
      <c r="F6" s="772"/>
      <c r="G6" s="773"/>
      <c r="H6" s="773"/>
      <c r="I6" s="773"/>
      <c r="J6" s="773"/>
      <c r="K6" s="773"/>
      <c r="L6" s="774"/>
      <c r="M6" s="766"/>
      <c r="N6" s="767" t="s">
        <v>310</v>
      </c>
      <c r="O6" s="768"/>
      <c r="P6" s="206">
        <v>3</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704</v>
      </c>
      <c r="F8" s="772"/>
      <c r="G8" s="773"/>
      <c r="H8" s="773"/>
      <c r="I8" s="773"/>
      <c r="J8" s="773"/>
      <c r="K8" s="773"/>
      <c r="L8" s="774"/>
      <c r="M8" s="778"/>
      <c r="N8" s="767" t="s">
        <v>260</v>
      </c>
      <c r="O8" s="768"/>
      <c r="P8" s="170" t="s">
        <v>709</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470</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759</v>
      </c>
      <c r="F13" s="801"/>
      <c r="G13" s="802"/>
      <c r="H13" s="787" t="s">
        <v>315</v>
      </c>
      <c r="I13" s="787"/>
      <c r="J13" s="788" t="s">
        <v>841</v>
      </c>
      <c r="K13" s="788"/>
      <c r="L13" s="788"/>
      <c r="M13" s="787" t="s">
        <v>314</v>
      </c>
      <c r="N13" s="787"/>
      <c r="O13" s="787"/>
      <c r="P13" s="800" t="s">
        <v>760</v>
      </c>
      <c r="Q13" s="801"/>
      <c r="R13" s="802"/>
      <c r="S13" s="787" t="s">
        <v>315</v>
      </c>
      <c r="T13" s="787"/>
      <c r="U13" s="788" t="s">
        <v>815</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706</v>
      </c>
      <c r="F15" s="784"/>
      <c r="G15" s="784"/>
      <c r="H15" s="784"/>
      <c r="I15" s="784"/>
      <c r="J15" s="784"/>
      <c r="K15" s="784"/>
      <c r="L15" s="785"/>
      <c r="M15" s="782" t="s">
        <v>318</v>
      </c>
      <c r="N15" s="782"/>
      <c r="O15" s="782"/>
      <c r="P15" s="783" t="s">
        <v>733</v>
      </c>
      <c r="Q15" s="784"/>
      <c r="R15" s="784"/>
      <c r="S15" s="784"/>
      <c r="T15" s="784"/>
      <c r="U15" s="784"/>
      <c r="V15" s="784"/>
      <c r="W15" s="785"/>
    </row>
    <row r="16" spans="2:23" s="29" customFormat="1" ht="25.5" customHeight="1" x14ac:dyDescent="0.15">
      <c r="B16" s="786" t="s">
        <v>308</v>
      </c>
      <c r="C16" s="786" t="s">
        <v>309</v>
      </c>
      <c r="D16" s="786"/>
      <c r="E16" s="170">
        <v>15</v>
      </c>
      <c r="F16" s="769"/>
      <c r="G16" s="770"/>
      <c r="H16" s="770"/>
      <c r="I16" s="770"/>
      <c r="J16" s="770"/>
      <c r="K16" s="770"/>
      <c r="L16" s="771"/>
      <c r="M16" s="786" t="s">
        <v>308</v>
      </c>
      <c r="N16" s="786" t="s">
        <v>309</v>
      </c>
      <c r="O16" s="786"/>
      <c r="P16" s="170">
        <v>15</v>
      </c>
      <c r="Q16" s="772"/>
      <c r="R16" s="773"/>
      <c r="S16" s="773"/>
      <c r="T16" s="773"/>
      <c r="U16" s="773"/>
      <c r="V16" s="773"/>
      <c r="W16" s="774"/>
    </row>
    <row r="17" spans="2:24" s="29" customFormat="1" ht="25.5" customHeight="1" x14ac:dyDescent="0.15">
      <c r="B17" s="786"/>
      <c r="C17" s="786" t="s">
        <v>310</v>
      </c>
      <c r="D17" s="786"/>
      <c r="E17" s="206">
        <v>4</v>
      </c>
      <c r="F17" s="772"/>
      <c r="G17" s="773"/>
      <c r="H17" s="773"/>
      <c r="I17" s="773"/>
      <c r="J17" s="773"/>
      <c r="K17" s="773"/>
      <c r="L17" s="774"/>
      <c r="M17" s="786"/>
      <c r="N17" s="786" t="s">
        <v>310</v>
      </c>
      <c r="O17" s="786"/>
      <c r="P17" s="206">
        <v>5</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709</v>
      </c>
      <c r="F19" s="772"/>
      <c r="G19" s="773"/>
      <c r="H19" s="773"/>
      <c r="I19" s="773"/>
      <c r="J19" s="773"/>
      <c r="K19" s="773"/>
      <c r="L19" s="774"/>
      <c r="M19" s="786"/>
      <c r="N19" s="786" t="s">
        <v>260</v>
      </c>
      <c r="O19" s="786"/>
      <c r="P19" s="170" t="s">
        <v>761</v>
      </c>
      <c r="Q19" s="772"/>
      <c r="R19" s="773"/>
      <c r="S19" s="773"/>
      <c r="T19" s="773"/>
      <c r="U19" s="773"/>
      <c r="V19" s="773"/>
      <c r="W19" s="774"/>
    </row>
    <row r="20" spans="2:24" s="29" customFormat="1" ht="25.5" customHeight="1" x14ac:dyDescent="0.15">
      <c r="B20" s="782" t="s">
        <v>262</v>
      </c>
      <c r="C20" s="782"/>
      <c r="D20" s="782"/>
      <c r="E20" s="205" t="s">
        <v>462</v>
      </c>
      <c r="F20" s="772"/>
      <c r="G20" s="773"/>
      <c r="H20" s="773"/>
      <c r="I20" s="773"/>
      <c r="J20" s="773"/>
      <c r="K20" s="773"/>
      <c r="L20" s="774"/>
      <c r="M20" s="782" t="s">
        <v>262</v>
      </c>
      <c r="N20" s="782"/>
      <c r="O20" s="782"/>
      <c r="P20" s="205" t="s">
        <v>470</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751</v>
      </c>
      <c r="F24" s="801"/>
      <c r="G24" s="802"/>
      <c r="H24" s="787" t="s">
        <v>315</v>
      </c>
      <c r="I24" s="787"/>
      <c r="J24" s="800" t="s">
        <v>842</v>
      </c>
      <c r="K24" s="801"/>
      <c r="L24" s="802"/>
      <c r="M24" s="787" t="s">
        <v>314</v>
      </c>
      <c r="N24" s="787"/>
      <c r="O24" s="787"/>
      <c r="P24" s="800" t="s">
        <v>762</v>
      </c>
      <c r="Q24" s="801"/>
      <c r="R24" s="802"/>
      <c r="S24" s="787" t="s">
        <v>315</v>
      </c>
      <c r="T24" s="787"/>
      <c r="U24" s="788" t="s">
        <v>831</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706</v>
      </c>
      <c r="F26" s="784"/>
      <c r="G26" s="784"/>
      <c r="H26" s="784"/>
      <c r="I26" s="784"/>
      <c r="J26" s="784"/>
      <c r="K26" s="784"/>
      <c r="L26" s="785"/>
      <c r="M26" s="782" t="s">
        <v>318</v>
      </c>
      <c r="N26" s="782"/>
      <c r="O26" s="782"/>
      <c r="P26" s="783" t="s">
        <v>763</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2600-000000000000}"/>
    <dataValidation type="list" allowBlank="1" showInputMessage="1" showErrorMessage="1" sqref="E8 E19 P8 P19" xr:uid="{00000000-0002-0000-26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600-000002000000}">
          <x14:formula1>
            <xm:f>'(参考)リスト'!$F$16:$F$21</xm:f>
          </x14:formula1>
          <xm:sqref>E11:E12 E22:E23 P11:P12 P22:P23</xm:sqref>
        </x14:dataValidation>
        <x14:dataValidation type="list" allowBlank="1" showInputMessage="1" showErrorMessage="1" xr:uid="{00000000-0002-0000-2600-000003000000}">
          <x14:formula1>
            <xm:f>'(参考)リスト'!$D$16:$D$18</xm:f>
          </x14:formula1>
          <xm:sqref>E10 E21 P10 P21</xm:sqref>
        </x14:dataValidation>
        <x14:dataValidation type="list" allowBlank="1" showInputMessage="1" showErrorMessage="1" xr:uid="{00000000-0002-0000-2600-000004000000}">
          <x14:formula1>
            <xm:f>'(参考)リスト'!$E$16:$E$27</xm:f>
          </x14:formula1>
          <xm:sqref>E9 E20 P9 P20</xm:sqref>
        </x14:dataValidation>
        <x14:dataValidation type="list" allowBlank="1" showInputMessage="1" showErrorMessage="1" xr:uid="{00000000-0002-0000-2600-000005000000}">
          <x14:formula1>
            <xm:f>'(参考)リスト'!$B$16:$B$21</xm:f>
          </x14:formula1>
          <xm:sqref>E7 E18 P7 P18</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16</v>
      </c>
      <c r="F5" s="769"/>
      <c r="G5" s="770"/>
      <c r="H5" s="770"/>
      <c r="I5" s="770"/>
      <c r="J5" s="770"/>
      <c r="K5" s="770"/>
      <c r="L5" s="771"/>
      <c r="M5" s="765" t="s">
        <v>308</v>
      </c>
      <c r="N5" s="767" t="s">
        <v>309</v>
      </c>
      <c r="O5" s="768"/>
      <c r="P5" s="170">
        <v>17</v>
      </c>
      <c r="Q5" s="772"/>
      <c r="R5" s="773"/>
      <c r="S5" s="773"/>
      <c r="T5" s="773"/>
      <c r="U5" s="773"/>
      <c r="V5" s="773"/>
      <c r="W5" s="774"/>
    </row>
    <row r="6" spans="2:23" s="29" customFormat="1" ht="25.5" customHeight="1" x14ac:dyDescent="0.15">
      <c r="B6" s="766"/>
      <c r="C6" s="767" t="s">
        <v>310</v>
      </c>
      <c r="D6" s="768"/>
      <c r="E6" s="206">
        <v>1</v>
      </c>
      <c r="F6" s="772"/>
      <c r="G6" s="773"/>
      <c r="H6" s="773"/>
      <c r="I6" s="773"/>
      <c r="J6" s="773"/>
      <c r="K6" s="773"/>
      <c r="L6" s="774"/>
      <c r="M6" s="766"/>
      <c r="N6" s="767" t="s">
        <v>310</v>
      </c>
      <c r="O6" s="768"/>
      <c r="P6" s="206">
        <v>1</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709</v>
      </c>
      <c r="F8" s="772"/>
      <c r="G8" s="773"/>
      <c r="H8" s="773"/>
      <c r="I8" s="773"/>
      <c r="J8" s="773"/>
      <c r="K8" s="773"/>
      <c r="L8" s="774"/>
      <c r="M8" s="778"/>
      <c r="N8" s="767" t="s">
        <v>260</v>
      </c>
      <c r="O8" s="768"/>
      <c r="P8" s="170" t="s">
        <v>764</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711</v>
      </c>
      <c r="F13" s="801"/>
      <c r="G13" s="802"/>
      <c r="H13" s="787" t="s">
        <v>315</v>
      </c>
      <c r="I13" s="787"/>
      <c r="J13" s="788" t="s">
        <v>843</v>
      </c>
      <c r="K13" s="788"/>
      <c r="L13" s="788"/>
      <c r="M13" s="787" t="s">
        <v>314</v>
      </c>
      <c r="N13" s="787"/>
      <c r="O13" s="787"/>
      <c r="P13" s="800" t="s">
        <v>765</v>
      </c>
      <c r="Q13" s="801"/>
      <c r="R13" s="802"/>
      <c r="S13" s="787" t="s">
        <v>315</v>
      </c>
      <c r="T13" s="787"/>
      <c r="U13" s="788" t="s">
        <v>844</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706</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19</v>
      </c>
      <c r="F16" s="769"/>
      <c r="G16" s="770"/>
      <c r="H16" s="770"/>
      <c r="I16" s="770"/>
      <c r="J16" s="770"/>
      <c r="K16" s="770"/>
      <c r="L16" s="771"/>
      <c r="M16" s="786" t="s">
        <v>308</v>
      </c>
      <c r="N16" s="786" t="s">
        <v>309</v>
      </c>
      <c r="O16" s="786"/>
      <c r="P16" s="170">
        <v>20</v>
      </c>
      <c r="Q16" s="772"/>
      <c r="R16" s="773"/>
      <c r="S16" s="773"/>
      <c r="T16" s="773"/>
      <c r="U16" s="773"/>
      <c r="V16" s="773"/>
      <c r="W16" s="774"/>
    </row>
    <row r="17" spans="2:24" s="29" customFormat="1" ht="25.5" customHeight="1" x14ac:dyDescent="0.15">
      <c r="B17" s="786"/>
      <c r="C17" s="786" t="s">
        <v>310</v>
      </c>
      <c r="D17" s="786"/>
      <c r="E17" s="206">
        <v>1</v>
      </c>
      <c r="F17" s="772"/>
      <c r="G17" s="773"/>
      <c r="H17" s="773"/>
      <c r="I17" s="773"/>
      <c r="J17" s="773"/>
      <c r="K17" s="773"/>
      <c r="L17" s="774"/>
      <c r="M17" s="786"/>
      <c r="N17" s="786" t="s">
        <v>310</v>
      </c>
      <c r="O17" s="786"/>
      <c r="P17" s="206">
        <v>1</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764</v>
      </c>
      <c r="F19" s="772"/>
      <c r="G19" s="773"/>
      <c r="H19" s="773"/>
      <c r="I19" s="773"/>
      <c r="J19" s="773"/>
      <c r="K19" s="773"/>
      <c r="L19" s="774"/>
      <c r="M19" s="786"/>
      <c r="N19" s="786" t="s">
        <v>260</v>
      </c>
      <c r="O19" s="786"/>
      <c r="P19" s="170" t="s">
        <v>704</v>
      </c>
      <c r="Q19" s="772"/>
      <c r="R19" s="773"/>
      <c r="S19" s="773"/>
      <c r="T19" s="773"/>
      <c r="U19" s="773"/>
      <c r="V19" s="773"/>
      <c r="W19" s="774"/>
    </row>
    <row r="20" spans="2:24" s="29" customFormat="1" ht="25.5" customHeight="1" x14ac:dyDescent="0.15">
      <c r="B20" s="782" t="s">
        <v>262</v>
      </c>
      <c r="C20" s="782"/>
      <c r="D20" s="782"/>
      <c r="E20" s="205" t="s">
        <v>462</v>
      </c>
      <c r="F20" s="772"/>
      <c r="G20" s="773"/>
      <c r="H20" s="773"/>
      <c r="I20" s="773"/>
      <c r="J20" s="773"/>
      <c r="K20" s="773"/>
      <c r="L20" s="774"/>
      <c r="M20" s="782" t="s">
        <v>262</v>
      </c>
      <c r="N20" s="782"/>
      <c r="O20" s="782"/>
      <c r="P20" s="205" t="s">
        <v>462</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766</v>
      </c>
      <c r="F24" s="801"/>
      <c r="G24" s="802"/>
      <c r="H24" s="787" t="s">
        <v>315</v>
      </c>
      <c r="I24" s="787"/>
      <c r="J24" s="800" t="s">
        <v>845</v>
      </c>
      <c r="K24" s="801"/>
      <c r="L24" s="802"/>
      <c r="M24" s="787" t="s">
        <v>314</v>
      </c>
      <c r="N24" s="787"/>
      <c r="O24" s="787"/>
      <c r="P24" s="800" t="s">
        <v>767</v>
      </c>
      <c r="Q24" s="801"/>
      <c r="R24" s="802"/>
      <c r="S24" s="787" t="s">
        <v>315</v>
      </c>
      <c r="T24" s="787"/>
      <c r="U24" s="788" t="s">
        <v>833</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706</v>
      </c>
      <c r="F26" s="784"/>
      <c r="G26" s="784"/>
      <c r="H26" s="784"/>
      <c r="I26" s="784"/>
      <c r="J26" s="784"/>
      <c r="K26" s="784"/>
      <c r="L26" s="785"/>
      <c r="M26" s="782" t="s">
        <v>318</v>
      </c>
      <c r="N26" s="782"/>
      <c r="O26" s="782"/>
      <c r="P26" s="783" t="s">
        <v>706</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2700-000000000000}"/>
    <dataValidation type="list" allowBlank="1" showInputMessage="1" showErrorMessage="1" sqref="E8 E19 P8 P19" xr:uid="{00000000-0002-0000-27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700-000002000000}">
          <x14:formula1>
            <xm:f>'(参考)リスト'!$F$16:$F$21</xm:f>
          </x14:formula1>
          <xm:sqref>E11:E12 E22:E23 P11:P12 P22:P23</xm:sqref>
        </x14:dataValidation>
        <x14:dataValidation type="list" allowBlank="1" showInputMessage="1" showErrorMessage="1" xr:uid="{00000000-0002-0000-2700-000003000000}">
          <x14:formula1>
            <xm:f>'(参考)リスト'!$D$16:$D$18</xm:f>
          </x14:formula1>
          <xm:sqref>E10 E21 P10 P21</xm:sqref>
        </x14:dataValidation>
        <x14:dataValidation type="list" allowBlank="1" showInputMessage="1" showErrorMessage="1" xr:uid="{00000000-0002-0000-2700-000004000000}">
          <x14:formula1>
            <xm:f>'(参考)リスト'!$E$16:$E$27</xm:f>
          </x14:formula1>
          <xm:sqref>E9 E20 P9 P20</xm:sqref>
        </x14:dataValidation>
        <x14:dataValidation type="list" allowBlank="1" showInputMessage="1" showErrorMessage="1" xr:uid="{00000000-0002-0000-2700-000005000000}">
          <x14:formula1>
            <xm:f>'(参考)リスト'!$B$16:$B$21</xm:f>
          </x14:formula1>
          <xm:sqref>E7 E18 P7 P18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21</v>
      </c>
      <c r="F5" s="769"/>
      <c r="G5" s="770"/>
      <c r="H5" s="770"/>
      <c r="I5" s="770"/>
      <c r="J5" s="770"/>
      <c r="K5" s="770"/>
      <c r="L5" s="771"/>
      <c r="M5" s="765" t="s">
        <v>308</v>
      </c>
      <c r="N5" s="767" t="s">
        <v>309</v>
      </c>
      <c r="O5" s="768"/>
      <c r="P5" s="170">
        <v>23</v>
      </c>
      <c r="Q5" s="772"/>
      <c r="R5" s="773"/>
      <c r="S5" s="773"/>
      <c r="T5" s="773"/>
      <c r="U5" s="773"/>
      <c r="V5" s="773"/>
      <c r="W5" s="774"/>
    </row>
    <row r="6" spans="2:23" s="29" customFormat="1" ht="25.5" customHeight="1" x14ac:dyDescent="0.15">
      <c r="B6" s="766"/>
      <c r="C6" s="767" t="s">
        <v>310</v>
      </c>
      <c r="D6" s="768"/>
      <c r="E6" s="206">
        <v>1</v>
      </c>
      <c r="F6" s="772"/>
      <c r="G6" s="773"/>
      <c r="H6" s="773"/>
      <c r="I6" s="773"/>
      <c r="J6" s="773"/>
      <c r="K6" s="773"/>
      <c r="L6" s="774"/>
      <c r="M6" s="766"/>
      <c r="N6" s="767" t="s">
        <v>310</v>
      </c>
      <c r="O6" s="768"/>
      <c r="P6" s="206">
        <v>1</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704</v>
      </c>
      <c r="F8" s="772"/>
      <c r="G8" s="773"/>
      <c r="H8" s="773"/>
      <c r="I8" s="773"/>
      <c r="J8" s="773"/>
      <c r="K8" s="773"/>
      <c r="L8" s="774"/>
      <c r="M8" s="778"/>
      <c r="N8" s="767" t="s">
        <v>260</v>
      </c>
      <c r="O8" s="768"/>
      <c r="P8" s="170" t="s">
        <v>764</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768</v>
      </c>
      <c r="F13" s="801"/>
      <c r="G13" s="802"/>
      <c r="H13" s="787" t="s">
        <v>315</v>
      </c>
      <c r="I13" s="787"/>
      <c r="J13" s="788" t="s">
        <v>826</v>
      </c>
      <c r="K13" s="788"/>
      <c r="L13" s="788"/>
      <c r="M13" s="787" t="s">
        <v>314</v>
      </c>
      <c r="N13" s="787"/>
      <c r="O13" s="787"/>
      <c r="P13" s="800" t="s">
        <v>769</v>
      </c>
      <c r="Q13" s="801"/>
      <c r="R13" s="802"/>
      <c r="S13" s="787" t="s">
        <v>315</v>
      </c>
      <c r="T13" s="787"/>
      <c r="U13" s="788" t="s">
        <v>846</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706</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24</v>
      </c>
      <c r="F16" s="769"/>
      <c r="G16" s="770"/>
      <c r="H16" s="770"/>
      <c r="I16" s="770"/>
      <c r="J16" s="770"/>
      <c r="K16" s="770"/>
      <c r="L16" s="771"/>
      <c r="M16" s="786" t="s">
        <v>308</v>
      </c>
      <c r="N16" s="786" t="s">
        <v>309</v>
      </c>
      <c r="O16" s="786"/>
      <c r="P16" s="170">
        <v>26</v>
      </c>
      <c r="Q16" s="772"/>
      <c r="R16" s="773"/>
      <c r="S16" s="773"/>
      <c r="T16" s="773"/>
      <c r="U16" s="773"/>
      <c r="V16" s="773"/>
      <c r="W16" s="774"/>
    </row>
    <row r="17" spans="2:24" s="29" customFormat="1" ht="25.5" customHeight="1" x14ac:dyDescent="0.15">
      <c r="B17" s="786"/>
      <c r="C17" s="786" t="s">
        <v>310</v>
      </c>
      <c r="D17" s="786"/>
      <c r="E17" s="206">
        <v>1</v>
      </c>
      <c r="F17" s="772"/>
      <c r="G17" s="773"/>
      <c r="H17" s="773"/>
      <c r="I17" s="773"/>
      <c r="J17" s="773"/>
      <c r="K17" s="773"/>
      <c r="L17" s="774"/>
      <c r="M17" s="786"/>
      <c r="N17" s="786" t="s">
        <v>310</v>
      </c>
      <c r="O17" s="786"/>
      <c r="P17" s="206">
        <v>1</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764</v>
      </c>
      <c r="F19" s="772"/>
      <c r="G19" s="773"/>
      <c r="H19" s="773"/>
      <c r="I19" s="773"/>
      <c r="J19" s="773"/>
      <c r="K19" s="773"/>
      <c r="L19" s="774"/>
      <c r="M19" s="786"/>
      <c r="N19" s="786" t="s">
        <v>260</v>
      </c>
      <c r="O19" s="786"/>
      <c r="P19" s="170" t="s">
        <v>709</v>
      </c>
      <c r="Q19" s="772"/>
      <c r="R19" s="773"/>
      <c r="S19" s="773"/>
      <c r="T19" s="773"/>
      <c r="U19" s="773"/>
      <c r="V19" s="773"/>
      <c r="W19" s="774"/>
    </row>
    <row r="20" spans="2:24" s="29" customFormat="1" ht="25.5" customHeight="1" x14ac:dyDescent="0.15">
      <c r="B20" s="782" t="s">
        <v>262</v>
      </c>
      <c r="C20" s="782"/>
      <c r="D20" s="782"/>
      <c r="E20" s="205" t="s">
        <v>462</v>
      </c>
      <c r="F20" s="772"/>
      <c r="G20" s="773"/>
      <c r="H20" s="773"/>
      <c r="I20" s="773"/>
      <c r="J20" s="773"/>
      <c r="K20" s="773"/>
      <c r="L20" s="774"/>
      <c r="M20" s="782" t="s">
        <v>262</v>
      </c>
      <c r="N20" s="782"/>
      <c r="O20" s="782"/>
      <c r="P20" s="205" t="s">
        <v>470</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712</v>
      </c>
      <c r="Q23" s="772"/>
      <c r="R23" s="773"/>
      <c r="S23" s="773"/>
      <c r="T23" s="773"/>
      <c r="U23" s="773"/>
      <c r="V23" s="773"/>
      <c r="W23" s="774"/>
    </row>
    <row r="24" spans="2:24" s="29" customFormat="1" ht="25.5" customHeight="1" x14ac:dyDescent="0.15">
      <c r="B24" s="787" t="s">
        <v>314</v>
      </c>
      <c r="C24" s="787"/>
      <c r="D24" s="787"/>
      <c r="E24" s="800" t="s">
        <v>770</v>
      </c>
      <c r="F24" s="801"/>
      <c r="G24" s="802"/>
      <c r="H24" s="787" t="s">
        <v>315</v>
      </c>
      <c r="I24" s="787"/>
      <c r="J24" s="800" t="s">
        <v>847</v>
      </c>
      <c r="K24" s="801"/>
      <c r="L24" s="802"/>
      <c r="M24" s="787" t="s">
        <v>314</v>
      </c>
      <c r="N24" s="787"/>
      <c r="O24" s="787"/>
      <c r="P24" s="800" t="s">
        <v>742</v>
      </c>
      <c r="Q24" s="801"/>
      <c r="R24" s="802"/>
      <c r="S24" s="787" t="s">
        <v>315</v>
      </c>
      <c r="T24" s="787"/>
      <c r="U24" s="788" t="s">
        <v>848</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706</v>
      </c>
      <c r="F26" s="784"/>
      <c r="G26" s="784"/>
      <c r="H26" s="784"/>
      <c r="I26" s="784"/>
      <c r="J26" s="784"/>
      <c r="K26" s="784"/>
      <c r="L26" s="785"/>
      <c r="M26" s="782" t="s">
        <v>318</v>
      </c>
      <c r="N26" s="782"/>
      <c r="O26" s="782"/>
      <c r="P26" s="783" t="s">
        <v>723</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2800-000000000000}"/>
    <dataValidation type="list" allowBlank="1" showInputMessage="1" showErrorMessage="1" sqref="E8 E19 P8 P19" xr:uid="{00000000-0002-0000-28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800-000002000000}">
          <x14:formula1>
            <xm:f>'(参考)リスト'!$F$16:$F$21</xm:f>
          </x14:formula1>
          <xm:sqref>E11:E12 E22:E23 P11:P12 P22:P23</xm:sqref>
        </x14:dataValidation>
        <x14:dataValidation type="list" allowBlank="1" showInputMessage="1" showErrorMessage="1" xr:uid="{00000000-0002-0000-2800-000003000000}">
          <x14:formula1>
            <xm:f>'(参考)リスト'!$D$16:$D$18</xm:f>
          </x14:formula1>
          <xm:sqref>E10 E21 P10 P21</xm:sqref>
        </x14:dataValidation>
        <x14:dataValidation type="list" allowBlank="1" showInputMessage="1" showErrorMessage="1" xr:uid="{00000000-0002-0000-2800-000004000000}">
          <x14:formula1>
            <xm:f>'(参考)リスト'!$E$16:$E$27</xm:f>
          </x14:formula1>
          <xm:sqref>E9 E20 P9 P20</xm:sqref>
        </x14:dataValidation>
        <x14:dataValidation type="list" allowBlank="1" showInputMessage="1" showErrorMessage="1" xr:uid="{00000000-0002-0000-2800-000005000000}">
          <x14:formula1>
            <xm:f>'(参考)リスト'!$B$16:$B$21</xm:f>
          </x14:formula1>
          <xm:sqref>E7 E18 P7 P18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26</v>
      </c>
      <c r="F5" s="769"/>
      <c r="G5" s="770"/>
      <c r="H5" s="770"/>
      <c r="I5" s="770"/>
      <c r="J5" s="770"/>
      <c r="K5" s="770"/>
      <c r="L5" s="771"/>
      <c r="M5" s="765" t="s">
        <v>308</v>
      </c>
      <c r="N5" s="767" t="s">
        <v>309</v>
      </c>
      <c r="O5" s="768"/>
      <c r="P5" s="170">
        <v>27</v>
      </c>
      <c r="Q5" s="772"/>
      <c r="R5" s="773"/>
      <c r="S5" s="773"/>
      <c r="T5" s="773"/>
      <c r="U5" s="773"/>
      <c r="V5" s="773"/>
      <c r="W5" s="774"/>
    </row>
    <row r="6" spans="2:23" s="29" customFormat="1" ht="25.5" customHeight="1" x14ac:dyDescent="0.15">
      <c r="B6" s="766"/>
      <c r="C6" s="767" t="s">
        <v>310</v>
      </c>
      <c r="D6" s="768"/>
      <c r="E6" s="206">
        <v>2</v>
      </c>
      <c r="F6" s="772"/>
      <c r="G6" s="773"/>
      <c r="H6" s="773"/>
      <c r="I6" s="773"/>
      <c r="J6" s="773"/>
      <c r="K6" s="773"/>
      <c r="L6" s="774"/>
      <c r="M6" s="766"/>
      <c r="N6" s="767" t="s">
        <v>310</v>
      </c>
      <c r="O6" s="768"/>
      <c r="P6" s="206">
        <v>1</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709</v>
      </c>
      <c r="F8" s="772"/>
      <c r="G8" s="773"/>
      <c r="H8" s="773"/>
      <c r="I8" s="773"/>
      <c r="J8" s="773"/>
      <c r="K8" s="773"/>
      <c r="L8" s="774"/>
      <c r="M8" s="778"/>
      <c r="N8" s="767" t="s">
        <v>260</v>
      </c>
      <c r="O8" s="768"/>
      <c r="P8" s="170" t="s">
        <v>704</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470</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712</v>
      </c>
      <c r="Q12" s="772"/>
      <c r="R12" s="773"/>
      <c r="S12" s="773"/>
      <c r="T12" s="773"/>
      <c r="U12" s="773"/>
      <c r="V12" s="773"/>
      <c r="W12" s="774"/>
    </row>
    <row r="13" spans="2:23" s="29" customFormat="1" ht="25.5" customHeight="1" x14ac:dyDescent="0.15">
      <c r="B13" s="787" t="s">
        <v>314</v>
      </c>
      <c r="C13" s="787"/>
      <c r="D13" s="787"/>
      <c r="E13" s="800" t="s">
        <v>771</v>
      </c>
      <c r="F13" s="801"/>
      <c r="G13" s="802"/>
      <c r="H13" s="787" t="s">
        <v>315</v>
      </c>
      <c r="I13" s="787"/>
      <c r="J13" s="788" t="s">
        <v>849</v>
      </c>
      <c r="K13" s="788"/>
      <c r="L13" s="788"/>
      <c r="M13" s="787" t="s">
        <v>314</v>
      </c>
      <c r="N13" s="787"/>
      <c r="O13" s="787"/>
      <c r="P13" s="800" t="s">
        <v>772</v>
      </c>
      <c r="Q13" s="801"/>
      <c r="R13" s="802"/>
      <c r="S13" s="787" t="s">
        <v>315</v>
      </c>
      <c r="T13" s="787"/>
      <c r="U13" s="788" t="s">
        <v>818</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706</v>
      </c>
      <c r="F15" s="784"/>
      <c r="G15" s="784"/>
      <c r="H15" s="784"/>
      <c r="I15" s="784"/>
      <c r="J15" s="784"/>
      <c r="K15" s="784"/>
      <c r="L15" s="785"/>
      <c r="M15" s="782" t="s">
        <v>318</v>
      </c>
      <c r="N15" s="782"/>
      <c r="O15" s="782"/>
      <c r="P15" s="783" t="s">
        <v>723</v>
      </c>
      <c r="Q15" s="784"/>
      <c r="R15" s="784"/>
      <c r="S15" s="784"/>
      <c r="T15" s="784"/>
      <c r="U15" s="784"/>
      <c r="V15" s="784"/>
      <c r="W15" s="785"/>
    </row>
    <row r="16" spans="2:23" s="29" customFormat="1" ht="25.5" customHeight="1" x14ac:dyDescent="0.15">
      <c r="B16" s="786" t="s">
        <v>308</v>
      </c>
      <c r="C16" s="786" t="s">
        <v>309</v>
      </c>
      <c r="D16" s="786"/>
      <c r="E16" s="170">
        <v>27</v>
      </c>
      <c r="F16" s="769"/>
      <c r="G16" s="770"/>
      <c r="H16" s="770"/>
      <c r="I16" s="770"/>
      <c r="J16" s="770"/>
      <c r="K16" s="770"/>
      <c r="L16" s="771"/>
      <c r="M16" s="786" t="s">
        <v>308</v>
      </c>
      <c r="N16" s="786" t="s">
        <v>309</v>
      </c>
      <c r="O16" s="786"/>
      <c r="P16" s="170">
        <v>27</v>
      </c>
      <c r="Q16" s="772"/>
      <c r="R16" s="773"/>
      <c r="S16" s="773"/>
      <c r="T16" s="773"/>
      <c r="U16" s="773"/>
      <c r="V16" s="773"/>
      <c r="W16" s="774"/>
    </row>
    <row r="17" spans="2:24" s="29" customFormat="1" ht="25.5" customHeight="1" x14ac:dyDescent="0.15">
      <c r="B17" s="786"/>
      <c r="C17" s="786" t="s">
        <v>310</v>
      </c>
      <c r="D17" s="786"/>
      <c r="E17" s="206">
        <v>2</v>
      </c>
      <c r="F17" s="772"/>
      <c r="G17" s="773"/>
      <c r="H17" s="773"/>
      <c r="I17" s="773"/>
      <c r="J17" s="773"/>
      <c r="K17" s="773"/>
      <c r="L17" s="774"/>
      <c r="M17" s="786"/>
      <c r="N17" s="786" t="s">
        <v>310</v>
      </c>
      <c r="O17" s="786"/>
      <c r="P17" s="206">
        <v>3</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704</v>
      </c>
      <c r="F19" s="772"/>
      <c r="G19" s="773"/>
      <c r="H19" s="773"/>
      <c r="I19" s="773"/>
      <c r="J19" s="773"/>
      <c r="K19" s="773"/>
      <c r="L19" s="774"/>
      <c r="M19" s="786"/>
      <c r="N19" s="786" t="s">
        <v>260</v>
      </c>
      <c r="O19" s="786"/>
      <c r="P19" s="170" t="s">
        <v>704</v>
      </c>
      <c r="Q19" s="772"/>
      <c r="R19" s="773"/>
      <c r="S19" s="773"/>
      <c r="T19" s="773"/>
      <c r="U19" s="773"/>
      <c r="V19" s="773"/>
      <c r="W19" s="774"/>
    </row>
    <row r="20" spans="2:24" s="29" customFormat="1" ht="25.5" customHeight="1" x14ac:dyDescent="0.15">
      <c r="B20" s="782" t="s">
        <v>262</v>
      </c>
      <c r="C20" s="782"/>
      <c r="D20" s="782"/>
      <c r="E20" s="205" t="s">
        <v>470</v>
      </c>
      <c r="F20" s="772"/>
      <c r="G20" s="773"/>
      <c r="H20" s="773"/>
      <c r="I20" s="773"/>
      <c r="J20" s="773"/>
      <c r="K20" s="773"/>
      <c r="L20" s="774"/>
      <c r="M20" s="782" t="s">
        <v>262</v>
      </c>
      <c r="N20" s="782"/>
      <c r="O20" s="782"/>
      <c r="P20" s="205" t="s">
        <v>462</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727</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773</v>
      </c>
      <c r="F24" s="801"/>
      <c r="G24" s="802"/>
      <c r="H24" s="787" t="s">
        <v>315</v>
      </c>
      <c r="I24" s="787"/>
      <c r="J24" s="800" t="s">
        <v>805</v>
      </c>
      <c r="K24" s="801"/>
      <c r="L24" s="802"/>
      <c r="M24" s="787" t="s">
        <v>314</v>
      </c>
      <c r="N24" s="787"/>
      <c r="O24" s="787"/>
      <c r="P24" s="800" t="s">
        <v>774</v>
      </c>
      <c r="Q24" s="801"/>
      <c r="R24" s="802"/>
      <c r="S24" s="787" t="s">
        <v>315</v>
      </c>
      <c r="T24" s="787"/>
      <c r="U24" s="788" t="s">
        <v>850</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729</v>
      </c>
      <c r="F26" s="784"/>
      <c r="G26" s="784"/>
      <c r="H26" s="784"/>
      <c r="I26" s="784"/>
      <c r="J26" s="784"/>
      <c r="K26" s="784"/>
      <c r="L26" s="785"/>
      <c r="M26" s="782" t="s">
        <v>318</v>
      </c>
      <c r="N26" s="782"/>
      <c r="O26" s="782"/>
      <c r="P26" s="783" t="s">
        <v>706</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2900-000000000000}"/>
    <dataValidation type="list" allowBlank="1" showInputMessage="1" showErrorMessage="1" sqref="E8 E19 P8 P19" xr:uid="{00000000-0002-0000-29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900-000002000000}">
          <x14:formula1>
            <xm:f>'(参考)リスト'!$F$16:$F$21</xm:f>
          </x14:formula1>
          <xm:sqref>E11:E12 E22:E23 P11:P12 P22:P23</xm:sqref>
        </x14:dataValidation>
        <x14:dataValidation type="list" allowBlank="1" showInputMessage="1" showErrorMessage="1" xr:uid="{00000000-0002-0000-2900-000003000000}">
          <x14:formula1>
            <xm:f>'(参考)リスト'!$D$16:$D$18</xm:f>
          </x14:formula1>
          <xm:sqref>E10 E21 P10 P21</xm:sqref>
        </x14:dataValidation>
        <x14:dataValidation type="list" allowBlank="1" showInputMessage="1" showErrorMessage="1" xr:uid="{00000000-0002-0000-2900-000004000000}">
          <x14:formula1>
            <xm:f>'(参考)リスト'!$E$16:$E$27</xm:f>
          </x14:formula1>
          <xm:sqref>E9 E20 P9 P20</xm:sqref>
        </x14:dataValidation>
        <x14:dataValidation type="list" allowBlank="1" showInputMessage="1" showErrorMessage="1" xr:uid="{00000000-0002-0000-2900-000005000000}">
          <x14:formula1>
            <xm:f>'(参考)リスト'!$B$16:$B$21</xm:f>
          </x14:formula1>
          <xm:sqref>E7 E18 P7 P18</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30</v>
      </c>
      <c r="F5" s="769"/>
      <c r="G5" s="770"/>
      <c r="H5" s="770"/>
      <c r="I5" s="770"/>
      <c r="J5" s="770"/>
      <c r="K5" s="770"/>
      <c r="L5" s="771"/>
      <c r="M5" s="765" t="s">
        <v>308</v>
      </c>
      <c r="N5" s="767" t="s">
        <v>309</v>
      </c>
      <c r="O5" s="768"/>
      <c r="P5" s="170">
        <v>31</v>
      </c>
      <c r="Q5" s="772"/>
      <c r="R5" s="773"/>
      <c r="S5" s="773"/>
      <c r="T5" s="773"/>
      <c r="U5" s="773"/>
      <c r="V5" s="773"/>
      <c r="W5" s="774"/>
    </row>
    <row r="6" spans="2:23" s="29" customFormat="1" ht="25.5" customHeight="1" x14ac:dyDescent="0.15">
      <c r="B6" s="766"/>
      <c r="C6" s="767" t="s">
        <v>310</v>
      </c>
      <c r="D6" s="768"/>
      <c r="E6" s="206">
        <v>1</v>
      </c>
      <c r="F6" s="772"/>
      <c r="G6" s="773"/>
      <c r="H6" s="773"/>
      <c r="I6" s="773"/>
      <c r="J6" s="773"/>
      <c r="K6" s="773"/>
      <c r="L6" s="774"/>
      <c r="M6" s="766"/>
      <c r="N6" s="767" t="s">
        <v>310</v>
      </c>
      <c r="O6" s="768"/>
      <c r="P6" s="206">
        <v>1</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764</v>
      </c>
      <c r="F8" s="772"/>
      <c r="G8" s="773"/>
      <c r="H8" s="773"/>
      <c r="I8" s="773"/>
      <c r="J8" s="773"/>
      <c r="K8" s="773"/>
      <c r="L8" s="774"/>
      <c r="M8" s="778"/>
      <c r="N8" s="767" t="s">
        <v>260</v>
      </c>
      <c r="O8" s="768"/>
      <c r="P8" s="170" t="s">
        <v>709</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769</v>
      </c>
      <c r="F13" s="801"/>
      <c r="G13" s="802"/>
      <c r="H13" s="787" t="s">
        <v>315</v>
      </c>
      <c r="I13" s="787"/>
      <c r="J13" s="788" t="s">
        <v>851</v>
      </c>
      <c r="K13" s="788"/>
      <c r="L13" s="788"/>
      <c r="M13" s="787" t="s">
        <v>314</v>
      </c>
      <c r="N13" s="787"/>
      <c r="O13" s="787"/>
      <c r="P13" s="800" t="s">
        <v>775</v>
      </c>
      <c r="Q13" s="801"/>
      <c r="R13" s="802"/>
      <c r="S13" s="787" t="s">
        <v>315</v>
      </c>
      <c r="T13" s="787"/>
      <c r="U13" s="788" t="s">
        <v>826</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706</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33</v>
      </c>
      <c r="F16" s="769"/>
      <c r="G16" s="770"/>
      <c r="H16" s="770"/>
      <c r="I16" s="770"/>
      <c r="J16" s="770"/>
      <c r="K16" s="770"/>
      <c r="L16" s="771"/>
      <c r="M16" s="786" t="s">
        <v>308</v>
      </c>
      <c r="N16" s="786" t="s">
        <v>309</v>
      </c>
      <c r="O16" s="786"/>
      <c r="P16" s="170">
        <v>33</v>
      </c>
      <c r="Q16" s="772"/>
      <c r="R16" s="773"/>
      <c r="S16" s="773"/>
      <c r="T16" s="773"/>
      <c r="U16" s="773"/>
      <c r="V16" s="773"/>
      <c r="W16" s="774"/>
    </row>
    <row r="17" spans="2:24" s="29" customFormat="1" ht="25.5" customHeight="1" x14ac:dyDescent="0.15">
      <c r="B17" s="786"/>
      <c r="C17" s="786" t="s">
        <v>310</v>
      </c>
      <c r="D17" s="786"/>
      <c r="E17" s="206">
        <v>1</v>
      </c>
      <c r="F17" s="772"/>
      <c r="G17" s="773"/>
      <c r="H17" s="773"/>
      <c r="I17" s="773"/>
      <c r="J17" s="773"/>
      <c r="K17" s="773"/>
      <c r="L17" s="774"/>
      <c r="M17" s="786"/>
      <c r="N17" s="786" t="s">
        <v>310</v>
      </c>
      <c r="O17" s="786"/>
      <c r="P17" s="206">
        <v>2</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764</v>
      </c>
      <c r="F19" s="772"/>
      <c r="G19" s="773"/>
      <c r="H19" s="773"/>
      <c r="I19" s="773"/>
      <c r="J19" s="773"/>
      <c r="K19" s="773"/>
      <c r="L19" s="774"/>
      <c r="M19" s="786"/>
      <c r="N19" s="786" t="s">
        <v>260</v>
      </c>
      <c r="O19" s="786"/>
      <c r="P19" s="170" t="s">
        <v>704</v>
      </c>
      <c r="Q19" s="772"/>
      <c r="R19" s="773"/>
      <c r="S19" s="773"/>
      <c r="T19" s="773"/>
      <c r="U19" s="773"/>
      <c r="V19" s="773"/>
      <c r="W19" s="774"/>
    </row>
    <row r="20" spans="2:24" s="29" customFormat="1" ht="25.5" customHeight="1" x14ac:dyDescent="0.15">
      <c r="B20" s="782" t="s">
        <v>262</v>
      </c>
      <c r="C20" s="782"/>
      <c r="D20" s="782"/>
      <c r="E20" s="205" t="s">
        <v>462</v>
      </c>
      <c r="F20" s="772"/>
      <c r="G20" s="773"/>
      <c r="H20" s="773"/>
      <c r="I20" s="773"/>
      <c r="J20" s="773"/>
      <c r="K20" s="773"/>
      <c r="L20" s="774"/>
      <c r="M20" s="782" t="s">
        <v>262</v>
      </c>
      <c r="N20" s="782"/>
      <c r="O20" s="782"/>
      <c r="P20" s="205" t="s">
        <v>470</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712</v>
      </c>
      <c r="Q23" s="772"/>
      <c r="R23" s="773"/>
      <c r="S23" s="773"/>
      <c r="T23" s="773"/>
      <c r="U23" s="773"/>
      <c r="V23" s="773"/>
      <c r="W23" s="774"/>
    </row>
    <row r="24" spans="2:24" s="29" customFormat="1" ht="25.5" customHeight="1" x14ac:dyDescent="0.15">
      <c r="B24" s="787" t="s">
        <v>314</v>
      </c>
      <c r="C24" s="787"/>
      <c r="D24" s="787"/>
      <c r="E24" s="800" t="s">
        <v>776</v>
      </c>
      <c r="F24" s="801"/>
      <c r="G24" s="802"/>
      <c r="H24" s="787" t="s">
        <v>315</v>
      </c>
      <c r="I24" s="787"/>
      <c r="J24" s="800" t="s">
        <v>852</v>
      </c>
      <c r="K24" s="801"/>
      <c r="L24" s="802"/>
      <c r="M24" s="787" t="s">
        <v>314</v>
      </c>
      <c r="N24" s="787"/>
      <c r="O24" s="787"/>
      <c r="P24" s="800" t="s">
        <v>777</v>
      </c>
      <c r="Q24" s="801"/>
      <c r="R24" s="802"/>
      <c r="S24" s="787" t="s">
        <v>315</v>
      </c>
      <c r="T24" s="787"/>
      <c r="U24" s="788" t="s">
        <v>831</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706</v>
      </c>
      <c r="F26" s="784"/>
      <c r="G26" s="784"/>
      <c r="H26" s="784"/>
      <c r="I26" s="784"/>
      <c r="J26" s="784"/>
      <c r="K26" s="784"/>
      <c r="L26" s="785"/>
      <c r="M26" s="782" t="s">
        <v>318</v>
      </c>
      <c r="N26" s="782"/>
      <c r="O26" s="782"/>
      <c r="P26" s="783" t="s">
        <v>723</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2A00-000000000000}"/>
    <dataValidation type="list" allowBlank="1" showInputMessage="1" showErrorMessage="1" sqref="E8 E19 P8 P19" xr:uid="{00000000-0002-0000-2A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A00-000002000000}">
          <x14:formula1>
            <xm:f>'(参考)リスト'!$F$16:$F$21</xm:f>
          </x14:formula1>
          <xm:sqref>E11:E12 E22:E23 P11:P12 P22:P23</xm:sqref>
        </x14:dataValidation>
        <x14:dataValidation type="list" allowBlank="1" showInputMessage="1" showErrorMessage="1" xr:uid="{00000000-0002-0000-2A00-000003000000}">
          <x14:formula1>
            <xm:f>'(参考)リスト'!$D$16:$D$18</xm:f>
          </x14:formula1>
          <xm:sqref>E10 E21 P10 P21</xm:sqref>
        </x14:dataValidation>
        <x14:dataValidation type="list" allowBlank="1" showInputMessage="1" showErrorMessage="1" xr:uid="{00000000-0002-0000-2A00-000004000000}">
          <x14:formula1>
            <xm:f>'(参考)リスト'!$E$16:$E$27</xm:f>
          </x14:formula1>
          <xm:sqref>E9 E20 P9 P20</xm:sqref>
        </x14:dataValidation>
        <x14:dataValidation type="list" allowBlank="1" showInputMessage="1" showErrorMessage="1" xr:uid="{00000000-0002-0000-2A00-000005000000}">
          <x14:formula1>
            <xm:f>'(参考)リスト'!$B$16:$B$21</xm:f>
          </x14:formula1>
          <xm:sqref>E7 E18 P7 P18</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33</v>
      </c>
      <c r="F5" s="769"/>
      <c r="G5" s="770"/>
      <c r="H5" s="770"/>
      <c r="I5" s="770"/>
      <c r="J5" s="770"/>
      <c r="K5" s="770"/>
      <c r="L5" s="771"/>
      <c r="M5" s="765" t="s">
        <v>308</v>
      </c>
      <c r="N5" s="767" t="s">
        <v>309</v>
      </c>
      <c r="O5" s="768"/>
      <c r="P5" s="170">
        <v>34</v>
      </c>
      <c r="Q5" s="772"/>
      <c r="R5" s="773"/>
      <c r="S5" s="773"/>
      <c r="T5" s="773"/>
      <c r="U5" s="773"/>
      <c r="V5" s="773"/>
      <c r="W5" s="774"/>
    </row>
    <row r="6" spans="2:23" s="29" customFormat="1" ht="25.5" customHeight="1" x14ac:dyDescent="0.15">
      <c r="B6" s="766"/>
      <c r="C6" s="767" t="s">
        <v>310</v>
      </c>
      <c r="D6" s="768"/>
      <c r="E6" s="206">
        <v>3</v>
      </c>
      <c r="F6" s="772"/>
      <c r="G6" s="773"/>
      <c r="H6" s="773"/>
      <c r="I6" s="773"/>
      <c r="J6" s="773"/>
      <c r="K6" s="773"/>
      <c r="L6" s="774"/>
      <c r="M6" s="766"/>
      <c r="N6" s="767" t="s">
        <v>310</v>
      </c>
      <c r="O6" s="768"/>
      <c r="P6" s="206">
        <v>1</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704</v>
      </c>
      <c r="F8" s="772"/>
      <c r="G8" s="773"/>
      <c r="H8" s="773"/>
      <c r="I8" s="773"/>
      <c r="J8" s="773"/>
      <c r="K8" s="773"/>
      <c r="L8" s="774"/>
      <c r="M8" s="778"/>
      <c r="N8" s="767" t="s">
        <v>260</v>
      </c>
      <c r="O8" s="768"/>
      <c r="P8" s="170" t="s">
        <v>709</v>
      </c>
      <c r="Q8" s="772"/>
      <c r="R8" s="773"/>
      <c r="S8" s="773"/>
      <c r="T8" s="773"/>
      <c r="U8" s="773"/>
      <c r="V8" s="773"/>
      <c r="W8" s="774"/>
    </row>
    <row r="9" spans="2:23" s="29" customFormat="1" ht="25.5" customHeight="1" x14ac:dyDescent="0.15">
      <c r="B9" s="779" t="s">
        <v>262</v>
      </c>
      <c r="C9" s="780"/>
      <c r="D9" s="781"/>
      <c r="E9" s="205" t="s">
        <v>470</v>
      </c>
      <c r="F9" s="772"/>
      <c r="G9" s="773"/>
      <c r="H9" s="773"/>
      <c r="I9" s="773"/>
      <c r="J9" s="773"/>
      <c r="K9" s="773"/>
      <c r="L9" s="774"/>
      <c r="M9" s="779" t="s">
        <v>262</v>
      </c>
      <c r="N9" s="780"/>
      <c r="O9" s="781"/>
      <c r="P9" s="205" t="s">
        <v>470</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712</v>
      </c>
      <c r="F12" s="775"/>
      <c r="G12" s="776"/>
      <c r="H12" s="776"/>
      <c r="I12" s="776"/>
      <c r="J12" s="776"/>
      <c r="K12" s="776"/>
      <c r="L12" s="777"/>
      <c r="M12" s="766"/>
      <c r="N12" s="782" t="s">
        <v>272</v>
      </c>
      <c r="O12" s="782"/>
      <c r="P12" s="182" t="s">
        <v>712</v>
      </c>
      <c r="Q12" s="772"/>
      <c r="R12" s="773"/>
      <c r="S12" s="773"/>
      <c r="T12" s="773"/>
      <c r="U12" s="773"/>
      <c r="V12" s="773"/>
      <c r="W12" s="774"/>
    </row>
    <row r="13" spans="2:23" s="29" customFormat="1" ht="25.5" customHeight="1" x14ac:dyDescent="0.15">
      <c r="B13" s="787" t="s">
        <v>314</v>
      </c>
      <c r="C13" s="787"/>
      <c r="D13" s="787"/>
      <c r="E13" s="800" t="s">
        <v>739</v>
      </c>
      <c r="F13" s="801"/>
      <c r="G13" s="802"/>
      <c r="H13" s="787" t="s">
        <v>315</v>
      </c>
      <c r="I13" s="787"/>
      <c r="J13" s="788" t="s">
        <v>810</v>
      </c>
      <c r="K13" s="788"/>
      <c r="L13" s="788"/>
      <c r="M13" s="787" t="s">
        <v>314</v>
      </c>
      <c r="N13" s="787"/>
      <c r="O13" s="787"/>
      <c r="P13" s="800" t="s">
        <v>731</v>
      </c>
      <c r="Q13" s="801"/>
      <c r="R13" s="802"/>
      <c r="S13" s="787" t="s">
        <v>315</v>
      </c>
      <c r="T13" s="787"/>
      <c r="U13" s="788" t="s">
        <v>823</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723</v>
      </c>
      <c r="F15" s="784"/>
      <c r="G15" s="784"/>
      <c r="H15" s="784"/>
      <c r="I15" s="784"/>
      <c r="J15" s="784"/>
      <c r="K15" s="784"/>
      <c r="L15" s="785"/>
      <c r="M15" s="782" t="s">
        <v>318</v>
      </c>
      <c r="N15" s="782"/>
      <c r="O15" s="782"/>
      <c r="P15" s="783" t="s">
        <v>723</v>
      </c>
      <c r="Q15" s="784"/>
      <c r="R15" s="784"/>
      <c r="S15" s="784"/>
      <c r="T15" s="784"/>
      <c r="U15" s="784"/>
      <c r="V15" s="784"/>
      <c r="W15" s="785"/>
    </row>
    <row r="16" spans="2:23" s="29" customFormat="1" ht="25.5" customHeight="1" x14ac:dyDescent="0.15">
      <c r="B16" s="786" t="s">
        <v>308</v>
      </c>
      <c r="C16" s="786" t="s">
        <v>309</v>
      </c>
      <c r="D16" s="786"/>
      <c r="E16" s="170">
        <v>35</v>
      </c>
      <c r="F16" s="769"/>
      <c r="G16" s="770"/>
      <c r="H16" s="770"/>
      <c r="I16" s="770"/>
      <c r="J16" s="770"/>
      <c r="K16" s="770"/>
      <c r="L16" s="771"/>
      <c r="M16" s="786" t="s">
        <v>308</v>
      </c>
      <c r="N16" s="786" t="s">
        <v>309</v>
      </c>
      <c r="O16" s="786"/>
      <c r="P16" s="170">
        <v>36</v>
      </c>
      <c r="Q16" s="772"/>
      <c r="R16" s="773"/>
      <c r="S16" s="773"/>
      <c r="T16" s="773"/>
      <c r="U16" s="773"/>
      <c r="V16" s="773"/>
      <c r="W16" s="774"/>
    </row>
    <row r="17" spans="2:24" s="29" customFormat="1" ht="25.5" customHeight="1" x14ac:dyDescent="0.15">
      <c r="B17" s="786"/>
      <c r="C17" s="786" t="s">
        <v>310</v>
      </c>
      <c r="D17" s="786"/>
      <c r="E17" s="206">
        <v>1</v>
      </c>
      <c r="F17" s="772"/>
      <c r="G17" s="773"/>
      <c r="H17" s="773"/>
      <c r="I17" s="773"/>
      <c r="J17" s="773"/>
      <c r="K17" s="773"/>
      <c r="L17" s="774"/>
      <c r="M17" s="786"/>
      <c r="N17" s="786" t="s">
        <v>310</v>
      </c>
      <c r="O17" s="786"/>
      <c r="P17" s="206">
        <v>1</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764</v>
      </c>
      <c r="F19" s="772"/>
      <c r="G19" s="773"/>
      <c r="H19" s="773"/>
      <c r="I19" s="773"/>
      <c r="J19" s="773"/>
      <c r="K19" s="773"/>
      <c r="L19" s="774"/>
      <c r="M19" s="786"/>
      <c r="N19" s="786" t="s">
        <v>260</v>
      </c>
      <c r="O19" s="786"/>
      <c r="P19" s="170" t="s">
        <v>704</v>
      </c>
      <c r="Q19" s="772"/>
      <c r="R19" s="773"/>
      <c r="S19" s="773"/>
      <c r="T19" s="773"/>
      <c r="U19" s="773"/>
      <c r="V19" s="773"/>
      <c r="W19" s="774"/>
    </row>
    <row r="20" spans="2:24" s="29" customFormat="1" ht="25.5" customHeight="1" x14ac:dyDescent="0.15">
      <c r="B20" s="782" t="s">
        <v>262</v>
      </c>
      <c r="C20" s="782"/>
      <c r="D20" s="782"/>
      <c r="E20" s="205" t="s">
        <v>462</v>
      </c>
      <c r="F20" s="772"/>
      <c r="G20" s="773"/>
      <c r="H20" s="773"/>
      <c r="I20" s="773"/>
      <c r="J20" s="773"/>
      <c r="K20" s="773"/>
      <c r="L20" s="774"/>
      <c r="M20" s="782" t="s">
        <v>262</v>
      </c>
      <c r="N20" s="782"/>
      <c r="O20" s="782"/>
      <c r="P20" s="205" t="s">
        <v>462</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778</v>
      </c>
      <c r="F24" s="801"/>
      <c r="G24" s="802"/>
      <c r="H24" s="787" t="s">
        <v>315</v>
      </c>
      <c r="I24" s="787"/>
      <c r="J24" s="800" t="s">
        <v>853</v>
      </c>
      <c r="K24" s="801"/>
      <c r="L24" s="802"/>
      <c r="M24" s="787" t="s">
        <v>314</v>
      </c>
      <c r="N24" s="787"/>
      <c r="O24" s="787"/>
      <c r="P24" s="800" t="s">
        <v>743</v>
      </c>
      <c r="Q24" s="801"/>
      <c r="R24" s="802"/>
      <c r="S24" s="787" t="s">
        <v>315</v>
      </c>
      <c r="T24" s="787"/>
      <c r="U24" s="788" t="s">
        <v>854</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706</v>
      </c>
      <c r="F26" s="784"/>
      <c r="G26" s="784"/>
      <c r="H26" s="784"/>
      <c r="I26" s="784"/>
      <c r="J26" s="784"/>
      <c r="K26" s="784"/>
      <c r="L26" s="785"/>
      <c r="M26" s="782" t="s">
        <v>318</v>
      </c>
      <c r="N26" s="782"/>
      <c r="O26" s="782"/>
      <c r="P26" s="783" t="s">
        <v>706</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2B00-000000000000}"/>
    <dataValidation type="list" allowBlank="1" showInputMessage="1" showErrorMessage="1" sqref="E8 E19 P8 P19" xr:uid="{00000000-0002-0000-2B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B00-000002000000}">
          <x14:formula1>
            <xm:f>'(参考)リスト'!$F$16:$F$21</xm:f>
          </x14:formula1>
          <xm:sqref>E11:E12 E22:E23 P11:P12 P22:P23</xm:sqref>
        </x14:dataValidation>
        <x14:dataValidation type="list" allowBlank="1" showInputMessage="1" showErrorMessage="1" xr:uid="{00000000-0002-0000-2B00-000003000000}">
          <x14:formula1>
            <xm:f>'(参考)リスト'!$D$16:$D$18</xm:f>
          </x14:formula1>
          <xm:sqref>E10 E21 P10 P21</xm:sqref>
        </x14:dataValidation>
        <x14:dataValidation type="list" allowBlank="1" showInputMessage="1" showErrorMessage="1" xr:uid="{00000000-0002-0000-2B00-000004000000}">
          <x14:formula1>
            <xm:f>'(参考)リスト'!$E$16:$E$27</xm:f>
          </x14:formula1>
          <xm:sqref>E9 E20 P9 P20</xm:sqref>
        </x14:dataValidation>
        <x14:dataValidation type="list" allowBlank="1" showInputMessage="1" showErrorMessage="1" xr:uid="{00000000-0002-0000-2B00-000005000000}">
          <x14:formula1>
            <xm:f>'(参考)リスト'!$B$16:$B$21</xm:f>
          </x14:formula1>
          <xm:sqref>E7 E18 P7 P18</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37</v>
      </c>
      <c r="F5" s="769"/>
      <c r="G5" s="770"/>
      <c r="H5" s="770"/>
      <c r="I5" s="770"/>
      <c r="J5" s="770"/>
      <c r="K5" s="770"/>
      <c r="L5" s="771"/>
      <c r="M5" s="765" t="s">
        <v>308</v>
      </c>
      <c r="N5" s="767" t="s">
        <v>309</v>
      </c>
      <c r="O5" s="768"/>
      <c r="P5" s="170">
        <v>38</v>
      </c>
      <c r="Q5" s="772"/>
      <c r="R5" s="773"/>
      <c r="S5" s="773"/>
      <c r="T5" s="773"/>
      <c r="U5" s="773"/>
      <c r="V5" s="773"/>
      <c r="W5" s="774"/>
    </row>
    <row r="6" spans="2:23" s="29" customFormat="1" ht="25.5" customHeight="1" x14ac:dyDescent="0.15">
      <c r="B6" s="766"/>
      <c r="C6" s="767" t="s">
        <v>310</v>
      </c>
      <c r="D6" s="768"/>
      <c r="E6" s="206">
        <v>1</v>
      </c>
      <c r="F6" s="772"/>
      <c r="G6" s="773"/>
      <c r="H6" s="773"/>
      <c r="I6" s="773"/>
      <c r="J6" s="773"/>
      <c r="K6" s="773"/>
      <c r="L6" s="774"/>
      <c r="M6" s="766"/>
      <c r="N6" s="767" t="s">
        <v>310</v>
      </c>
      <c r="O6" s="768"/>
      <c r="P6" s="206">
        <v>1</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764</v>
      </c>
      <c r="F8" s="772"/>
      <c r="G8" s="773"/>
      <c r="H8" s="773"/>
      <c r="I8" s="773"/>
      <c r="J8" s="773"/>
      <c r="K8" s="773"/>
      <c r="L8" s="774"/>
      <c r="M8" s="778"/>
      <c r="N8" s="767" t="s">
        <v>260</v>
      </c>
      <c r="O8" s="768"/>
      <c r="P8" s="170" t="s">
        <v>704</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470</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712</v>
      </c>
      <c r="Q12" s="772"/>
      <c r="R12" s="773"/>
      <c r="S12" s="773"/>
      <c r="T12" s="773"/>
      <c r="U12" s="773"/>
      <c r="V12" s="773"/>
      <c r="W12" s="774"/>
    </row>
    <row r="13" spans="2:23" s="29" customFormat="1" ht="25.5" customHeight="1" x14ac:dyDescent="0.15">
      <c r="B13" s="787" t="s">
        <v>314</v>
      </c>
      <c r="C13" s="787"/>
      <c r="D13" s="787"/>
      <c r="E13" s="800" t="s">
        <v>735</v>
      </c>
      <c r="F13" s="801"/>
      <c r="G13" s="802"/>
      <c r="H13" s="787" t="s">
        <v>315</v>
      </c>
      <c r="I13" s="787"/>
      <c r="J13" s="788" t="s">
        <v>809</v>
      </c>
      <c r="K13" s="788"/>
      <c r="L13" s="788"/>
      <c r="M13" s="787" t="s">
        <v>314</v>
      </c>
      <c r="N13" s="787"/>
      <c r="O13" s="787"/>
      <c r="P13" s="800" t="s">
        <v>756</v>
      </c>
      <c r="Q13" s="801"/>
      <c r="R13" s="802"/>
      <c r="S13" s="787" t="s">
        <v>315</v>
      </c>
      <c r="T13" s="787"/>
      <c r="U13" s="788" t="s">
        <v>855</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706</v>
      </c>
      <c r="F15" s="784"/>
      <c r="G15" s="784"/>
      <c r="H15" s="784"/>
      <c r="I15" s="784"/>
      <c r="J15" s="784"/>
      <c r="K15" s="784"/>
      <c r="L15" s="785"/>
      <c r="M15" s="782" t="s">
        <v>318</v>
      </c>
      <c r="N15" s="782"/>
      <c r="O15" s="782"/>
      <c r="P15" s="783" t="s">
        <v>723</v>
      </c>
      <c r="Q15" s="784"/>
      <c r="R15" s="784"/>
      <c r="S15" s="784"/>
      <c r="T15" s="784"/>
      <c r="U15" s="784"/>
      <c r="V15" s="784"/>
      <c r="W15" s="785"/>
    </row>
    <row r="16" spans="2:23" s="29" customFormat="1" ht="25.5" customHeight="1" x14ac:dyDescent="0.15">
      <c r="B16" s="786" t="s">
        <v>308</v>
      </c>
      <c r="C16" s="786" t="s">
        <v>309</v>
      </c>
      <c r="D16" s="786"/>
      <c r="E16" s="170">
        <v>38</v>
      </c>
      <c r="F16" s="769"/>
      <c r="G16" s="770"/>
      <c r="H16" s="770"/>
      <c r="I16" s="770"/>
      <c r="J16" s="770"/>
      <c r="K16" s="770"/>
      <c r="L16" s="771"/>
      <c r="M16" s="786" t="s">
        <v>308</v>
      </c>
      <c r="N16" s="786" t="s">
        <v>309</v>
      </c>
      <c r="O16" s="786"/>
      <c r="P16" s="170">
        <v>39</v>
      </c>
      <c r="Q16" s="772"/>
      <c r="R16" s="773"/>
      <c r="S16" s="773"/>
      <c r="T16" s="773"/>
      <c r="U16" s="773"/>
      <c r="V16" s="773"/>
      <c r="W16" s="774"/>
    </row>
    <row r="17" spans="2:24" s="29" customFormat="1" ht="25.5" customHeight="1" x14ac:dyDescent="0.15">
      <c r="B17" s="786"/>
      <c r="C17" s="786" t="s">
        <v>310</v>
      </c>
      <c r="D17" s="786"/>
      <c r="E17" s="206">
        <v>2</v>
      </c>
      <c r="F17" s="772"/>
      <c r="G17" s="773"/>
      <c r="H17" s="773"/>
      <c r="I17" s="773"/>
      <c r="J17" s="773"/>
      <c r="K17" s="773"/>
      <c r="L17" s="774"/>
      <c r="M17" s="786"/>
      <c r="N17" s="786" t="s">
        <v>310</v>
      </c>
      <c r="O17" s="786"/>
      <c r="P17" s="206">
        <v>1</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764</v>
      </c>
      <c r="F19" s="772"/>
      <c r="G19" s="773"/>
      <c r="H19" s="773"/>
      <c r="I19" s="773"/>
      <c r="J19" s="773"/>
      <c r="K19" s="773"/>
      <c r="L19" s="774"/>
      <c r="M19" s="786"/>
      <c r="N19" s="786" t="s">
        <v>260</v>
      </c>
      <c r="O19" s="786"/>
      <c r="P19" s="170" t="s">
        <v>764</v>
      </c>
      <c r="Q19" s="772"/>
      <c r="R19" s="773"/>
      <c r="S19" s="773"/>
      <c r="T19" s="773"/>
      <c r="U19" s="773"/>
      <c r="V19" s="773"/>
      <c r="W19" s="774"/>
    </row>
    <row r="20" spans="2:24" s="29" customFormat="1" ht="25.5" customHeight="1" x14ac:dyDescent="0.15">
      <c r="B20" s="782" t="s">
        <v>262</v>
      </c>
      <c r="C20" s="782"/>
      <c r="D20" s="782"/>
      <c r="E20" s="205" t="s">
        <v>462</v>
      </c>
      <c r="F20" s="772"/>
      <c r="G20" s="773"/>
      <c r="H20" s="773"/>
      <c r="I20" s="773"/>
      <c r="J20" s="773"/>
      <c r="K20" s="773"/>
      <c r="L20" s="774"/>
      <c r="M20" s="782" t="s">
        <v>262</v>
      </c>
      <c r="N20" s="782"/>
      <c r="O20" s="782"/>
      <c r="P20" s="205" t="s">
        <v>462</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780</v>
      </c>
      <c r="F24" s="801"/>
      <c r="G24" s="802"/>
      <c r="H24" s="787" t="s">
        <v>315</v>
      </c>
      <c r="I24" s="787"/>
      <c r="J24" s="800" t="s">
        <v>856</v>
      </c>
      <c r="K24" s="801"/>
      <c r="L24" s="802"/>
      <c r="M24" s="787" t="s">
        <v>314</v>
      </c>
      <c r="N24" s="787"/>
      <c r="O24" s="787"/>
      <c r="P24" s="800" t="s">
        <v>751</v>
      </c>
      <c r="Q24" s="801"/>
      <c r="R24" s="802"/>
      <c r="S24" s="787" t="s">
        <v>315</v>
      </c>
      <c r="T24" s="787"/>
      <c r="U24" s="788" t="s">
        <v>857</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706</v>
      </c>
      <c r="F26" s="784"/>
      <c r="G26" s="784"/>
      <c r="H26" s="784"/>
      <c r="I26" s="784"/>
      <c r="J26" s="784"/>
      <c r="K26" s="784"/>
      <c r="L26" s="785"/>
      <c r="M26" s="782" t="s">
        <v>318</v>
      </c>
      <c r="N26" s="782"/>
      <c r="O26" s="782"/>
      <c r="P26" s="783" t="s">
        <v>706</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2C00-000000000000}"/>
    <dataValidation type="list" allowBlank="1" showInputMessage="1" showErrorMessage="1" sqref="E8 E19 P8 P19" xr:uid="{00000000-0002-0000-2C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C00-000002000000}">
          <x14:formula1>
            <xm:f>'(参考)リスト'!$F$16:$F$21</xm:f>
          </x14:formula1>
          <xm:sqref>E11:E12 E22:E23 P11:P12 P22:P23</xm:sqref>
        </x14:dataValidation>
        <x14:dataValidation type="list" allowBlank="1" showInputMessage="1" showErrorMessage="1" xr:uid="{00000000-0002-0000-2C00-000003000000}">
          <x14:formula1>
            <xm:f>'(参考)リスト'!$D$16:$D$18</xm:f>
          </x14:formula1>
          <xm:sqref>E10 E21 P10 P21</xm:sqref>
        </x14:dataValidation>
        <x14:dataValidation type="list" allowBlank="1" showInputMessage="1" showErrorMessage="1" xr:uid="{00000000-0002-0000-2C00-000004000000}">
          <x14:formula1>
            <xm:f>'(参考)リスト'!$E$16:$E$27</xm:f>
          </x14:formula1>
          <xm:sqref>E9 E20 P9 P20</xm:sqref>
        </x14:dataValidation>
        <x14:dataValidation type="list" allowBlank="1" showInputMessage="1" showErrorMessage="1" xr:uid="{00000000-0002-0000-2C00-000005000000}">
          <x14:formula1>
            <xm:f>'(参考)リスト'!$B$16:$B$21</xm:f>
          </x14:formula1>
          <xm:sqref>E7 E18 P7 P18</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40</v>
      </c>
      <c r="F5" s="769"/>
      <c r="G5" s="770"/>
      <c r="H5" s="770"/>
      <c r="I5" s="770"/>
      <c r="J5" s="770"/>
      <c r="K5" s="770"/>
      <c r="L5" s="771"/>
      <c r="M5" s="765" t="s">
        <v>308</v>
      </c>
      <c r="N5" s="767" t="s">
        <v>309</v>
      </c>
      <c r="O5" s="768"/>
      <c r="P5" s="170">
        <v>40</v>
      </c>
      <c r="Q5" s="772"/>
      <c r="R5" s="773"/>
      <c r="S5" s="773"/>
      <c r="T5" s="773"/>
      <c r="U5" s="773"/>
      <c r="V5" s="773"/>
      <c r="W5" s="774"/>
    </row>
    <row r="6" spans="2:23" s="29" customFormat="1" ht="25.5" customHeight="1" x14ac:dyDescent="0.15">
      <c r="B6" s="766"/>
      <c r="C6" s="767" t="s">
        <v>310</v>
      </c>
      <c r="D6" s="768"/>
      <c r="E6" s="206">
        <v>1</v>
      </c>
      <c r="F6" s="772"/>
      <c r="G6" s="773"/>
      <c r="H6" s="773"/>
      <c r="I6" s="773"/>
      <c r="J6" s="773"/>
      <c r="K6" s="773"/>
      <c r="L6" s="774"/>
      <c r="M6" s="766"/>
      <c r="N6" s="767" t="s">
        <v>310</v>
      </c>
      <c r="O6" s="768"/>
      <c r="P6" s="206">
        <v>2</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704</v>
      </c>
      <c r="F8" s="772"/>
      <c r="G8" s="773"/>
      <c r="H8" s="773"/>
      <c r="I8" s="773"/>
      <c r="J8" s="773"/>
      <c r="K8" s="773"/>
      <c r="L8" s="774"/>
      <c r="M8" s="778"/>
      <c r="N8" s="767" t="s">
        <v>260</v>
      </c>
      <c r="O8" s="768"/>
      <c r="P8" s="170" t="s">
        <v>764</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781</v>
      </c>
      <c r="F13" s="801"/>
      <c r="G13" s="802"/>
      <c r="H13" s="787" t="s">
        <v>315</v>
      </c>
      <c r="I13" s="787"/>
      <c r="J13" s="788" t="s">
        <v>858</v>
      </c>
      <c r="K13" s="788"/>
      <c r="L13" s="788"/>
      <c r="M13" s="787" t="s">
        <v>314</v>
      </c>
      <c r="N13" s="787"/>
      <c r="O13" s="787"/>
      <c r="P13" s="800" t="s">
        <v>782</v>
      </c>
      <c r="Q13" s="801"/>
      <c r="R13" s="802"/>
      <c r="S13" s="787" t="s">
        <v>315</v>
      </c>
      <c r="T13" s="787"/>
      <c r="U13" s="788" t="s">
        <v>859</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706</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40</v>
      </c>
      <c r="F16" s="769"/>
      <c r="G16" s="770"/>
      <c r="H16" s="770"/>
      <c r="I16" s="770"/>
      <c r="J16" s="770"/>
      <c r="K16" s="770"/>
      <c r="L16" s="771"/>
      <c r="M16" s="786" t="s">
        <v>308</v>
      </c>
      <c r="N16" s="786" t="s">
        <v>309</v>
      </c>
      <c r="O16" s="786"/>
      <c r="P16" s="170">
        <v>40</v>
      </c>
      <c r="Q16" s="772"/>
      <c r="R16" s="773"/>
      <c r="S16" s="773"/>
      <c r="T16" s="773"/>
      <c r="U16" s="773"/>
      <c r="V16" s="773"/>
      <c r="W16" s="774"/>
    </row>
    <row r="17" spans="2:24" s="29" customFormat="1" ht="25.5" customHeight="1" x14ac:dyDescent="0.15">
      <c r="B17" s="786"/>
      <c r="C17" s="786" t="s">
        <v>310</v>
      </c>
      <c r="D17" s="786"/>
      <c r="E17" s="206">
        <v>3</v>
      </c>
      <c r="F17" s="772"/>
      <c r="G17" s="773"/>
      <c r="H17" s="773"/>
      <c r="I17" s="773"/>
      <c r="J17" s="773"/>
      <c r="K17" s="773"/>
      <c r="L17" s="774"/>
      <c r="M17" s="786"/>
      <c r="N17" s="786" t="s">
        <v>310</v>
      </c>
      <c r="O17" s="786"/>
      <c r="P17" s="206">
        <v>4</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709</v>
      </c>
      <c r="F19" s="772"/>
      <c r="G19" s="773"/>
      <c r="H19" s="773"/>
      <c r="I19" s="773"/>
      <c r="J19" s="773"/>
      <c r="K19" s="773"/>
      <c r="L19" s="774"/>
      <c r="M19" s="786"/>
      <c r="N19" s="786" t="s">
        <v>260</v>
      </c>
      <c r="O19" s="786"/>
      <c r="P19" s="170" t="s">
        <v>709</v>
      </c>
      <c r="Q19" s="772"/>
      <c r="R19" s="773"/>
      <c r="S19" s="773"/>
      <c r="T19" s="773"/>
      <c r="U19" s="773"/>
      <c r="V19" s="773"/>
      <c r="W19" s="774"/>
    </row>
    <row r="20" spans="2:24" s="29" customFormat="1" ht="25.5" customHeight="1" x14ac:dyDescent="0.15">
      <c r="B20" s="782" t="s">
        <v>262</v>
      </c>
      <c r="C20" s="782"/>
      <c r="D20" s="782"/>
      <c r="E20" s="205" t="s">
        <v>470</v>
      </c>
      <c r="F20" s="772"/>
      <c r="G20" s="773"/>
      <c r="H20" s="773"/>
      <c r="I20" s="773"/>
      <c r="J20" s="773"/>
      <c r="K20" s="773"/>
      <c r="L20" s="774"/>
      <c r="M20" s="782" t="s">
        <v>262</v>
      </c>
      <c r="N20" s="782"/>
      <c r="O20" s="782"/>
      <c r="P20" s="205" t="s">
        <v>462</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712</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783</v>
      </c>
      <c r="F24" s="801"/>
      <c r="G24" s="802"/>
      <c r="H24" s="787" t="s">
        <v>315</v>
      </c>
      <c r="I24" s="787"/>
      <c r="J24" s="800" t="s">
        <v>810</v>
      </c>
      <c r="K24" s="801"/>
      <c r="L24" s="802"/>
      <c r="M24" s="787" t="s">
        <v>314</v>
      </c>
      <c r="N24" s="787"/>
      <c r="O24" s="787"/>
      <c r="P24" s="800" t="s">
        <v>754</v>
      </c>
      <c r="Q24" s="801"/>
      <c r="R24" s="802"/>
      <c r="S24" s="787" t="s">
        <v>315</v>
      </c>
      <c r="T24" s="787"/>
      <c r="U24" s="788" t="s">
        <v>835</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723</v>
      </c>
      <c r="F26" s="784"/>
      <c r="G26" s="784"/>
      <c r="H26" s="784"/>
      <c r="I26" s="784"/>
      <c r="J26" s="784"/>
      <c r="K26" s="784"/>
      <c r="L26" s="785"/>
      <c r="M26" s="782" t="s">
        <v>318</v>
      </c>
      <c r="N26" s="782"/>
      <c r="O26" s="782"/>
      <c r="P26" s="783" t="s">
        <v>706</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2D00-000000000000}"/>
    <dataValidation type="list" allowBlank="1" showInputMessage="1" showErrorMessage="1" sqref="E8 E19 P8 P19" xr:uid="{00000000-0002-0000-2D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D00-000002000000}">
          <x14:formula1>
            <xm:f>'(参考)リスト'!$F$16:$F$21</xm:f>
          </x14:formula1>
          <xm:sqref>E11:E12 E22:E23 P11:P12 P22:P23</xm:sqref>
        </x14:dataValidation>
        <x14:dataValidation type="list" allowBlank="1" showInputMessage="1" showErrorMessage="1" xr:uid="{00000000-0002-0000-2D00-000003000000}">
          <x14:formula1>
            <xm:f>'(参考)リスト'!$D$16:$D$18</xm:f>
          </x14:formula1>
          <xm:sqref>E10 E21 P10 P21</xm:sqref>
        </x14:dataValidation>
        <x14:dataValidation type="list" allowBlank="1" showInputMessage="1" showErrorMessage="1" xr:uid="{00000000-0002-0000-2D00-000004000000}">
          <x14:formula1>
            <xm:f>'(参考)リスト'!$E$16:$E$27</xm:f>
          </x14:formula1>
          <xm:sqref>E9 E20 P9 P20</xm:sqref>
        </x14:dataValidation>
        <x14:dataValidation type="list" allowBlank="1" showInputMessage="1" showErrorMessage="1" xr:uid="{00000000-0002-0000-2D00-000005000000}">
          <x14:formula1>
            <xm:f>'(参考)リスト'!$B$16:$B$21</xm:f>
          </x14:formula1>
          <xm:sqref>E7 E18 P7 P18</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41</v>
      </c>
      <c r="F5" s="769"/>
      <c r="G5" s="770"/>
      <c r="H5" s="770"/>
      <c r="I5" s="770"/>
      <c r="J5" s="770"/>
      <c r="K5" s="770"/>
      <c r="L5" s="771"/>
      <c r="M5" s="765" t="s">
        <v>308</v>
      </c>
      <c r="N5" s="767" t="s">
        <v>309</v>
      </c>
      <c r="O5" s="768"/>
      <c r="P5" s="170">
        <v>41</v>
      </c>
      <c r="Q5" s="772"/>
      <c r="R5" s="773"/>
      <c r="S5" s="773"/>
      <c r="T5" s="773"/>
      <c r="U5" s="773"/>
      <c r="V5" s="773"/>
      <c r="W5" s="774"/>
    </row>
    <row r="6" spans="2:23" s="29" customFormat="1" ht="25.5" customHeight="1" x14ac:dyDescent="0.15">
      <c r="B6" s="766"/>
      <c r="C6" s="767" t="s">
        <v>310</v>
      </c>
      <c r="D6" s="768"/>
      <c r="E6" s="206">
        <v>1</v>
      </c>
      <c r="F6" s="772"/>
      <c r="G6" s="773"/>
      <c r="H6" s="773"/>
      <c r="I6" s="773"/>
      <c r="J6" s="773"/>
      <c r="K6" s="773"/>
      <c r="L6" s="774"/>
      <c r="M6" s="766"/>
      <c r="N6" s="767" t="s">
        <v>310</v>
      </c>
      <c r="O6" s="768"/>
      <c r="P6" s="206">
        <v>2</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704</v>
      </c>
      <c r="F8" s="772"/>
      <c r="G8" s="773"/>
      <c r="H8" s="773"/>
      <c r="I8" s="773"/>
      <c r="J8" s="773"/>
      <c r="K8" s="773"/>
      <c r="L8" s="774"/>
      <c r="M8" s="778"/>
      <c r="N8" s="767" t="s">
        <v>260</v>
      </c>
      <c r="O8" s="768"/>
      <c r="P8" s="170" t="s">
        <v>764</v>
      </c>
      <c r="Q8" s="772"/>
      <c r="R8" s="773"/>
      <c r="S8" s="773"/>
      <c r="T8" s="773"/>
      <c r="U8" s="773"/>
      <c r="V8" s="773"/>
      <c r="W8" s="774"/>
    </row>
    <row r="9" spans="2:23" s="29" customFormat="1" ht="25.5" customHeight="1" x14ac:dyDescent="0.15">
      <c r="B9" s="779" t="s">
        <v>262</v>
      </c>
      <c r="C9" s="780"/>
      <c r="D9" s="781"/>
      <c r="E9" s="205" t="s">
        <v>470</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712</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779</v>
      </c>
      <c r="F13" s="801"/>
      <c r="G13" s="802"/>
      <c r="H13" s="787" t="s">
        <v>315</v>
      </c>
      <c r="I13" s="787"/>
      <c r="J13" s="788" t="s">
        <v>855</v>
      </c>
      <c r="K13" s="788"/>
      <c r="L13" s="788"/>
      <c r="M13" s="787" t="s">
        <v>314</v>
      </c>
      <c r="N13" s="787"/>
      <c r="O13" s="787"/>
      <c r="P13" s="800" t="s">
        <v>784</v>
      </c>
      <c r="Q13" s="801"/>
      <c r="R13" s="802"/>
      <c r="S13" s="787" t="s">
        <v>315</v>
      </c>
      <c r="T13" s="787"/>
      <c r="U13" s="788" t="s">
        <v>860</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723</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43</v>
      </c>
      <c r="F16" s="769"/>
      <c r="G16" s="770"/>
      <c r="H16" s="770"/>
      <c r="I16" s="770"/>
      <c r="J16" s="770"/>
      <c r="K16" s="770"/>
      <c r="L16" s="771"/>
      <c r="M16" s="786" t="s">
        <v>308</v>
      </c>
      <c r="N16" s="786" t="s">
        <v>309</v>
      </c>
      <c r="O16" s="786"/>
      <c r="P16" s="170">
        <v>43</v>
      </c>
      <c r="Q16" s="772"/>
      <c r="R16" s="773"/>
      <c r="S16" s="773"/>
      <c r="T16" s="773"/>
      <c r="U16" s="773"/>
      <c r="V16" s="773"/>
      <c r="W16" s="774"/>
    </row>
    <row r="17" spans="2:24" s="29" customFormat="1" ht="25.5" customHeight="1" x14ac:dyDescent="0.15">
      <c r="B17" s="786"/>
      <c r="C17" s="786" t="s">
        <v>310</v>
      </c>
      <c r="D17" s="786"/>
      <c r="E17" s="206">
        <v>1</v>
      </c>
      <c r="F17" s="772"/>
      <c r="G17" s="773"/>
      <c r="H17" s="773"/>
      <c r="I17" s="773"/>
      <c r="J17" s="773"/>
      <c r="K17" s="773"/>
      <c r="L17" s="774"/>
      <c r="M17" s="786"/>
      <c r="N17" s="786" t="s">
        <v>310</v>
      </c>
      <c r="O17" s="786"/>
      <c r="P17" s="206">
        <v>2</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704</v>
      </c>
      <c r="F19" s="772"/>
      <c r="G19" s="773"/>
      <c r="H19" s="773"/>
      <c r="I19" s="773"/>
      <c r="J19" s="773"/>
      <c r="K19" s="773"/>
      <c r="L19" s="774"/>
      <c r="M19" s="786"/>
      <c r="N19" s="786" t="s">
        <v>260</v>
      </c>
      <c r="O19" s="786"/>
      <c r="P19" s="170" t="s">
        <v>709</v>
      </c>
      <c r="Q19" s="772"/>
      <c r="R19" s="773"/>
      <c r="S19" s="773"/>
      <c r="T19" s="773"/>
      <c r="U19" s="773"/>
      <c r="V19" s="773"/>
      <c r="W19" s="774"/>
    </row>
    <row r="20" spans="2:24" s="29" customFormat="1" ht="25.5" customHeight="1" x14ac:dyDescent="0.15">
      <c r="B20" s="782" t="s">
        <v>262</v>
      </c>
      <c r="C20" s="782"/>
      <c r="D20" s="782"/>
      <c r="E20" s="205" t="s">
        <v>462</v>
      </c>
      <c r="F20" s="772"/>
      <c r="G20" s="773"/>
      <c r="H20" s="773"/>
      <c r="I20" s="773"/>
      <c r="J20" s="773"/>
      <c r="K20" s="773"/>
      <c r="L20" s="774"/>
      <c r="M20" s="782" t="s">
        <v>262</v>
      </c>
      <c r="N20" s="782"/>
      <c r="O20" s="782"/>
      <c r="P20" s="205" t="s">
        <v>462</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775</v>
      </c>
      <c r="F24" s="801"/>
      <c r="G24" s="802"/>
      <c r="H24" s="787" t="s">
        <v>315</v>
      </c>
      <c r="I24" s="787"/>
      <c r="J24" s="800" t="s">
        <v>861</v>
      </c>
      <c r="K24" s="801"/>
      <c r="L24" s="802"/>
      <c r="M24" s="787" t="s">
        <v>314</v>
      </c>
      <c r="N24" s="787"/>
      <c r="O24" s="787"/>
      <c r="P24" s="800" t="s">
        <v>785</v>
      </c>
      <c r="Q24" s="801"/>
      <c r="R24" s="802"/>
      <c r="S24" s="787" t="s">
        <v>315</v>
      </c>
      <c r="T24" s="787"/>
      <c r="U24" s="788" t="s">
        <v>862</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706</v>
      </c>
      <c r="F26" s="784"/>
      <c r="G26" s="784"/>
      <c r="H26" s="784"/>
      <c r="I26" s="784"/>
      <c r="J26" s="784"/>
      <c r="K26" s="784"/>
      <c r="L26" s="785"/>
      <c r="M26" s="782" t="s">
        <v>318</v>
      </c>
      <c r="N26" s="782"/>
      <c r="O26" s="782"/>
      <c r="P26" s="783" t="s">
        <v>706</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2E00-000000000000}"/>
    <dataValidation type="list" allowBlank="1" showInputMessage="1" showErrorMessage="1" sqref="E8 E19 P8 P19" xr:uid="{00000000-0002-0000-2E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E00-000002000000}">
          <x14:formula1>
            <xm:f>'(参考)リスト'!$F$16:$F$21</xm:f>
          </x14:formula1>
          <xm:sqref>E11:E12 E22:E23 P11:P12 P22:P23</xm:sqref>
        </x14:dataValidation>
        <x14:dataValidation type="list" allowBlank="1" showInputMessage="1" showErrorMessage="1" xr:uid="{00000000-0002-0000-2E00-000003000000}">
          <x14:formula1>
            <xm:f>'(参考)リスト'!$D$16:$D$18</xm:f>
          </x14:formula1>
          <xm:sqref>E10 E21 P10 P21</xm:sqref>
        </x14:dataValidation>
        <x14:dataValidation type="list" allowBlank="1" showInputMessage="1" showErrorMessage="1" xr:uid="{00000000-0002-0000-2E00-000004000000}">
          <x14:formula1>
            <xm:f>'(参考)リスト'!$E$16:$E$27</xm:f>
          </x14:formula1>
          <xm:sqref>E9 E20 P9 P20</xm:sqref>
        </x14:dataValidation>
        <x14:dataValidation type="list" allowBlank="1" showInputMessage="1" showErrorMessage="1" xr:uid="{00000000-0002-0000-2E00-000005000000}">
          <x14:formula1>
            <xm:f>'(参考)リスト'!$B$16:$B$21</xm:f>
          </x14:formula1>
          <xm:sqref>E7 E18 P7 P18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44</v>
      </c>
      <c r="F5" s="769"/>
      <c r="G5" s="770"/>
      <c r="H5" s="770"/>
      <c r="I5" s="770"/>
      <c r="J5" s="770"/>
      <c r="K5" s="770"/>
      <c r="L5" s="771"/>
      <c r="M5" s="765" t="s">
        <v>308</v>
      </c>
      <c r="N5" s="767" t="s">
        <v>309</v>
      </c>
      <c r="O5" s="768"/>
      <c r="P5" s="170">
        <v>44</v>
      </c>
      <c r="Q5" s="772"/>
      <c r="R5" s="773"/>
      <c r="S5" s="773"/>
      <c r="T5" s="773"/>
      <c r="U5" s="773"/>
      <c r="V5" s="773"/>
      <c r="W5" s="774"/>
    </row>
    <row r="6" spans="2:23" s="29" customFormat="1" ht="25.5" customHeight="1" x14ac:dyDescent="0.15">
      <c r="B6" s="766"/>
      <c r="C6" s="767" t="s">
        <v>310</v>
      </c>
      <c r="D6" s="768"/>
      <c r="E6" s="206">
        <v>1</v>
      </c>
      <c r="F6" s="772"/>
      <c r="G6" s="773"/>
      <c r="H6" s="773"/>
      <c r="I6" s="773"/>
      <c r="J6" s="773"/>
      <c r="K6" s="773"/>
      <c r="L6" s="774"/>
      <c r="M6" s="766"/>
      <c r="N6" s="767" t="s">
        <v>310</v>
      </c>
      <c r="O6" s="768"/>
      <c r="P6" s="206">
        <v>2</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704</v>
      </c>
      <c r="F8" s="772"/>
      <c r="G8" s="773"/>
      <c r="H8" s="773"/>
      <c r="I8" s="773"/>
      <c r="J8" s="773"/>
      <c r="K8" s="773"/>
      <c r="L8" s="774"/>
      <c r="M8" s="778"/>
      <c r="N8" s="767" t="s">
        <v>260</v>
      </c>
      <c r="O8" s="768"/>
      <c r="P8" s="170" t="s">
        <v>709</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786</v>
      </c>
      <c r="F13" s="801"/>
      <c r="G13" s="802"/>
      <c r="H13" s="787" t="s">
        <v>315</v>
      </c>
      <c r="I13" s="787"/>
      <c r="J13" s="788" t="s">
        <v>863</v>
      </c>
      <c r="K13" s="788"/>
      <c r="L13" s="788"/>
      <c r="M13" s="787" t="s">
        <v>314</v>
      </c>
      <c r="N13" s="787"/>
      <c r="O13" s="787"/>
      <c r="P13" s="800" t="s">
        <v>787</v>
      </c>
      <c r="Q13" s="801"/>
      <c r="R13" s="802"/>
      <c r="S13" s="787" t="s">
        <v>315</v>
      </c>
      <c r="T13" s="787"/>
      <c r="U13" s="788" t="s">
        <v>864</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706</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44</v>
      </c>
      <c r="F16" s="769"/>
      <c r="G16" s="770"/>
      <c r="H16" s="770"/>
      <c r="I16" s="770"/>
      <c r="J16" s="770"/>
      <c r="K16" s="770"/>
      <c r="L16" s="771"/>
      <c r="M16" s="786" t="s">
        <v>308</v>
      </c>
      <c r="N16" s="786" t="s">
        <v>309</v>
      </c>
      <c r="O16" s="786"/>
      <c r="P16" s="170">
        <v>45</v>
      </c>
      <c r="Q16" s="772"/>
      <c r="R16" s="773"/>
      <c r="S16" s="773"/>
      <c r="T16" s="773"/>
      <c r="U16" s="773"/>
      <c r="V16" s="773"/>
      <c r="W16" s="774"/>
    </row>
    <row r="17" spans="2:24" s="29" customFormat="1" ht="25.5" customHeight="1" x14ac:dyDescent="0.15">
      <c r="B17" s="786"/>
      <c r="C17" s="786" t="s">
        <v>310</v>
      </c>
      <c r="D17" s="786"/>
      <c r="E17" s="206">
        <v>3</v>
      </c>
      <c r="F17" s="772"/>
      <c r="G17" s="773"/>
      <c r="H17" s="773"/>
      <c r="I17" s="773"/>
      <c r="J17" s="773"/>
      <c r="K17" s="773"/>
      <c r="L17" s="774"/>
      <c r="M17" s="786"/>
      <c r="N17" s="786" t="s">
        <v>310</v>
      </c>
      <c r="O17" s="786"/>
      <c r="P17" s="206">
        <v>1</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704</v>
      </c>
      <c r="F19" s="772"/>
      <c r="G19" s="773"/>
      <c r="H19" s="773"/>
      <c r="I19" s="773"/>
      <c r="J19" s="773"/>
      <c r="K19" s="773"/>
      <c r="L19" s="774"/>
      <c r="M19" s="786"/>
      <c r="N19" s="786" t="s">
        <v>260</v>
      </c>
      <c r="O19" s="786"/>
      <c r="P19" s="170" t="s">
        <v>704</v>
      </c>
      <c r="Q19" s="772"/>
      <c r="R19" s="773"/>
      <c r="S19" s="773"/>
      <c r="T19" s="773"/>
      <c r="U19" s="773"/>
      <c r="V19" s="773"/>
      <c r="W19" s="774"/>
    </row>
    <row r="20" spans="2:24" s="29" customFormat="1" ht="25.5" customHeight="1" x14ac:dyDescent="0.15">
      <c r="B20" s="782" t="s">
        <v>262</v>
      </c>
      <c r="C20" s="782"/>
      <c r="D20" s="782"/>
      <c r="E20" s="205" t="s">
        <v>470</v>
      </c>
      <c r="F20" s="772"/>
      <c r="G20" s="773"/>
      <c r="H20" s="773"/>
      <c r="I20" s="773"/>
      <c r="J20" s="773"/>
      <c r="K20" s="773"/>
      <c r="L20" s="774"/>
      <c r="M20" s="782" t="s">
        <v>262</v>
      </c>
      <c r="N20" s="782"/>
      <c r="O20" s="782"/>
      <c r="P20" s="205" t="s">
        <v>462</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712</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752</v>
      </c>
      <c r="F24" s="801"/>
      <c r="G24" s="802"/>
      <c r="H24" s="787" t="s">
        <v>315</v>
      </c>
      <c r="I24" s="787"/>
      <c r="J24" s="800" t="s">
        <v>831</v>
      </c>
      <c r="K24" s="801"/>
      <c r="L24" s="802"/>
      <c r="M24" s="787" t="s">
        <v>314</v>
      </c>
      <c r="N24" s="787"/>
      <c r="O24" s="787"/>
      <c r="P24" s="800" t="s">
        <v>788</v>
      </c>
      <c r="Q24" s="801"/>
      <c r="R24" s="802"/>
      <c r="S24" s="787" t="s">
        <v>315</v>
      </c>
      <c r="T24" s="787"/>
      <c r="U24" s="788" t="s">
        <v>865</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714</v>
      </c>
      <c r="F26" s="784"/>
      <c r="G26" s="784"/>
      <c r="H26" s="784"/>
      <c r="I26" s="784"/>
      <c r="J26" s="784"/>
      <c r="K26" s="784"/>
      <c r="L26" s="785"/>
      <c r="M26" s="782" t="s">
        <v>318</v>
      </c>
      <c r="N26" s="782"/>
      <c r="O26" s="782"/>
      <c r="P26" s="783" t="s">
        <v>706</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2F00-000000000000}"/>
    <dataValidation type="list" allowBlank="1" showInputMessage="1" showErrorMessage="1" sqref="E8 E19 P8 P19" xr:uid="{00000000-0002-0000-2F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F00-000002000000}">
          <x14:formula1>
            <xm:f>'(参考)リスト'!$F$16:$F$21</xm:f>
          </x14:formula1>
          <xm:sqref>E11:E12 E22:E23 P11:P12 P22:P23</xm:sqref>
        </x14:dataValidation>
        <x14:dataValidation type="list" allowBlank="1" showInputMessage="1" showErrorMessage="1" xr:uid="{00000000-0002-0000-2F00-000003000000}">
          <x14:formula1>
            <xm:f>'(参考)リスト'!$D$16:$D$18</xm:f>
          </x14:formula1>
          <xm:sqref>E10 E21 P10 P21</xm:sqref>
        </x14:dataValidation>
        <x14:dataValidation type="list" allowBlank="1" showInputMessage="1" showErrorMessage="1" xr:uid="{00000000-0002-0000-2F00-000004000000}">
          <x14:formula1>
            <xm:f>'(参考)リスト'!$E$16:$E$27</xm:f>
          </x14:formula1>
          <xm:sqref>E9 E20 P9 P20</xm:sqref>
        </x14:dataValidation>
        <x14:dataValidation type="list" allowBlank="1" showInputMessage="1" showErrorMessage="1" xr:uid="{00000000-0002-0000-2F00-000005000000}">
          <x14:formula1>
            <xm:f>'(参考)リスト'!$B$16:$B$21</xm:f>
          </x14:formula1>
          <xm:sqref>E7 E18 P7 P18</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v>45</v>
      </c>
      <c r="F5" s="769"/>
      <c r="G5" s="770"/>
      <c r="H5" s="770"/>
      <c r="I5" s="770"/>
      <c r="J5" s="770"/>
      <c r="K5" s="770"/>
      <c r="L5" s="771"/>
      <c r="M5" s="765" t="s">
        <v>308</v>
      </c>
      <c r="N5" s="767" t="s">
        <v>309</v>
      </c>
      <c r="O5" s="768"/>
      <c r="P5" s="170">
        <v>45</v>
      </c>
      <c r="Q5" s="772"/>
      <c r="R5" s="773"/>
      <c r="S5" s="773"/>
      <c r="T5" s="773"/>
      <c r="U5" s="773"/>
      <c r="V5" s="773"/>
      <c r="W5" s="774"/>
    </row>
    <row r="6" spans="2:23" s="29" customFormat="1" ht="25.5" customHeight="1" x14ac:dyDescent="0.15">
      <c r="B6" s="766"/>
      <c r="C6" s="767" t="s">
        <v>310</v>
      </c>
      <c r="D6" s="768"/>
      <c r="E6" s="206">
        <v>2</v>
      </c>
      <c r="F6" s="772"/>
      <c r="G6" s="773"/>
      <c r="H6" s="773"/>
      <c r="I6" s="773"/>
      <c r="J6" s="773"/>
      <c r="K6" s="773"/>
      <c r="L6" s="774"/>
      <c r="M6" s="766"/>
      <c r="N6" s="767" t="s">
        <v>310</v>
      </c>
      <c r="O6" s="768"/>
      <c r="P6" s="206">
        <v>3</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704</v>
      </c>
      <c r="F8" s="772"/>
      <c r="G8" s="773"/>
      <c r="H8" s="773"/>
      <c r="I8" s="773"/>
      <c r="J8" s="773"/>
      <c r="K8" s="773"/>
      <c r="L8" s="774"/>
      <c r="M8" s="778"/>
      <c r="N8" s="767" t="s">
        <v>260</v>
      </c>
      <c r="O8" s="768"/>
      <c r="P8" s="170" t="s">
        <v>709</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789</v>
      </c>
      <c r="F13" s="801"/>
      <c r="G13" s="802"/>
      <c r="H13" s="787" t="s">
        <v>315</v>
      </c>
      <c r="I13" s="787"/>
      <c r="J13" s="788" t="s">
        <v>866</v>
      </c>
      <c r="K13" s="788"/>
      <c r="L13" s="788"/>
      <c r="M13" s="787" t="s">
        <v>314</v>
      </c>
      <c r="N13" s="787"/>
      <c r="O13" s="787"/>
      <c r="P13" s="800" t="s">
        <v>790</v>
      </c>
      <c r="Q13" s="801"/>
      <c r="R13" s="802"/>
      <c r="S13" s="787" t="s">
        <v>315</v>
      </c>
      <c r="T13" s="787"/>
      <c r="U13" s="788" t="s">
        <v>867</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706</v>
      </c>
      <c r="F15" s="784"/>
      <c r="G15" s="784"/>
      <c r="H15" s="784"/>
      <c r="I15" s="784"/>
      <c r="J15" s="784"/>
      <c r="K15" s="784"/>
      <c r="L15" s="785"/>
      <c r="M15" s="782" t="s">
        <v>318</v>
      </c>
      <c r="N15" s="782"/>
      <c r="O15" s="782"/>
      <c r="P15" s="783" t="s">
        <v>706</v>
      </c>
      <c r="Q15" s="784"/>
      <c r="R15" s="784"/>
      <c r="S15" s="784"/>
      <c r="T15" s="784"/>
      <c r="U15" s="784"/>
      <c r="V15" s="784"/>
      <c r="W15" s="785"/>
    </row>
    <row r="16" spans="2:23" s="29" customFormat="1" ht="25.5" customHeight="1" x14ac:dyDescent="0.15">
      <c r="B16" s="786" t="s">
        <v>308</v>
      </c>
      <c r="C16" s="786" t="s">
        <v>309</v>
      </c>
      <c r="D16" s="786"/>
      <c r="E16" s="170">
        <v>46</v>
      </c>
      <c r="F16" s="769"/>
      <c r="G16" s="770"/>
      <c r="H16" s="770"/>
      <c r="I16" s="770"/>
      <c r="J16" s="770"/>
      <c r="K16" s="770"/>
      <c r="L16" s="771"/>
      <c r="M16" s="786" t="s">
        <v>308</v>
      </c>
      <c r="N16" s="786" t="s">
        <v>309</v>
      </c>
      <c r="O16" s="786"/>
      <c r="P16" s="170">
        <v>46</v>
      </c>
      <c r="Q16" s="772"/>
      <c r="R16" s="773"/>
      <c r="S16" s="773"/>
      <c r="T16" s="773"/>
      <c r="U16" s="773"/>
      <c r="V16" s="773"/>
      <c r="W16" s="774"/>
    </row>
    <row r="17" spans="2:24" s="29" customFormat="1" ht="25.5" customHeight="1" x14ac:dyDescent="0.15">
      <c r="B17" s="786"/>
      <c r="C17" s="786" t="s">
        <v>310</v>
      </c>
      <c r="D17" s="786"/>
      <c r="E17" s="206">
        <v>1</v>
      </c>
      <c r="F17" s="772"/>
      <c r="G17" s="773"/>
      <c r="H17" s="773"/>
      <c r="I17" s="773"/>
      <c r="J17" s="773"/>
      <c r="K17" s="773"/>
      <c r="L17" s="774"/>
      <c r="M17" s="786"/>
      <c r="N17" s="786" t="s">
        <v>310</v>
      </c>
      <c r="O17" s="786"/>
      <c r="P17" s="206">
        <v>2</v>
      </c>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t="s">
        <v>697</v>
      </c>
      <c r="Q18" s="772"/>
      <c r="R18" s="773"/>
      <c r="S18" s="773"/>
      <c r="T18" s="773"/>
      <c r="U18" s="773"/>
      <c r="V18" s="773"/>
      <c r="W18" s="774"/>
    </row>
    <row r="19" spans="2:24" s="29" customFormat="1" ht="25.5" customHeight="1" x14ac:dyDescent="0.15">
      <c r="B19" s="786"/>
      <c r="C19" s="786" t="s">
        <v>260</v>
      </c>
      <c r="D19" s="786"/>
      <c r="E19" s="170" t="s">
        <v>709</v>
      </c>
      <c r="F19" s="772"/>
      <c r="G19" s="773"/>
      <c r="H19" s="773"/>
      <c r="I19" s="773"/>
      <c r="J19" s="773"/>
      <c r="K19" s="773"/>
      <c r="L19" s="774"/>
      <c r="M19" s="786"/>
      <c r="N19" s="786" t="s">
        <v>260</v>
      </c>
      <c r="O19" s="786"/>
      <c r="P19" s="170" t="s">
        <v>709</v>
      </c>
      <c r="Q19" s="772"/>
      <c r="R19" s="773"/>
      <c r="S19" s="773"/>
      <c r="T19" s="773"/>
      <c r="U19" s="773"/>
      <c r="V19" s="773"/>
      <c r="W19" s="774"/>
    </row>
    <row r="20" spans="2:24" s="29" customFormat="1" ht="25.5" customHeight="1" x14ac:dyDescent="0.15">
      <c r="B20" s="782" t="s">
        <v>262</v>
      </c>
      <c r="C20" s="782"/>
      <c r="D20" s="782"/>
      <c r="E20" s="205" t="s">
        <v>479</v>
      </c>
      <c r="F20" s="772"/>
      <c r="G20" s="773"/>
      <c r="H20" s="773"/>
      <c r="I20" s="773"/>
      <c r="J20" s="773"/>
      <c r="K20" s="773"/>
      <c r="L20" s="774"/>
      <c r="M20" s="782" t="s">
        <v>262</v>
      </c>
      <c r="N20" s="782"/>
      <c r="O20" s="782"/>
      <c r="P20" s="205" t="s">
        <v>462</v>
      </c>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t="s">
        <v>699</v>
      </c>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t="s">
        <v>700</v>
      </c>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t="s">
        <v>701</v>
      </c>
      <c r="Q23" s="772"/>
      <c r="R23" s="773"/>
      <c r="S23" s="773"/>
      <c r="T23" s="773"/>
      <c r="U23" s="773"/>
      <c r="V23" s="773"/>
      <c r="W23" s="774"/>
    </row>
    <row r="24" spans="2:24" s="29" customFormat="1" ht="25.5" customHeight="1" x14ac:dyDescent="0.15">
      <c r="B24" s="787" t="s">
        <v>314</v>
      </c>
      <c r="C24" s="787"/>
      <c r="D24" s="787"/>
      <c r="E24" s="800" t="s">
        <v>791</v>
      </c>
      <c r="F24" s="801"/>
      <c r="G24" s="802"/>
      <c r="H24" s="787" t="s">
        <v>315</v>
      </c>
      <c r="I24" s="787"/>
      <c r="J24" s="800" t="s">
        <v>868</v>
      </c>
      <c r="K24" s="801"/>
      <c r="L24" s="802"/>
      <c r="M24" s="787" t="s">
        <v>314</v>
      </c>
      <c r="N24" s="787"/>
      <c r="O24" s="787"/>
      <c r="P24" s="800" t="s">
        <v>792</v>
      </c>
      <c r="Q24" s="801"/>
      <c r="R24" s="802"/>
      <c r="S24" s="787" t="s">
        <v>315</v>
      </c>
      <c r="T24" s="787"/>
      <c r="U24" s="788" t="s">
        <v>869</v>
      </c>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t="s">
        <v>700</v>
      </c>
      <c r="Q25" s="790"/>
      <c r="R25" s="790"/>
      <c r="S25" s="798" t="s">
        <v>317</v>
      </c>
      <c r="T25" s="799"/>
      <c r="U25" s="793" t="s">
        <v>700</v>
      </c>
      <c r="V25" s="794"/>
      <c r="W25" s="795"/>
    </row>
    <row r="26" spans="2:24" s="29" customFormat="1" ht="39.75" customHeight="1" x14ac:dyDescent="0.15">
      <c r="B26" s="782" t="s">
        <v>318</v>
      </c>
      <c r="C26" s="782"/>
      <c r="D26" s="782"/>
      <c r="E26" s="783" t="s">
        <v>755</v>
      </c>
      <c r="F26" s="784"/>
      <c r="G26" s="784"/>
      <c r="H26" s="784"/>
      <c r="I26" s="784"/>
      <c r="J26" s="784"/>
      <c r="K26" s="784"/>
      <c r="L26" s="785"/>
      <c r="M26" s="782" t="s">
        <v>318</v>
      </c>
      <c r="N26" s="782"/>
      <c r="O26" s="782"/>
      <c r="P26" s="783" t="s">
        <v>706</v>
      </c>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3000-000000000000}"/>
    <dataValidation type="list" allowBlank="1" showInputMessage="1" showErrorMessage="1" sqref="E8 E19 P8 P19" xr:uid="{00000000-0002-0000-30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000-000002000000}">
          <x14:formula1>
            <xm:f>'(参考)リスト'!$F$16:$F$21</xm:f>
          </x14:formula1>
          <xm:sqref>E11:E12 E22:E23 P11:P12 P22:P23</xm:sqref>
        </x14:dataValidation>
        <x14:dataValidation type="list" allowBlank="1" showInputMessage="1" showErrorMessage="1" xr:uid="{00000000-0002-0000-3000-000003000000}">
          <x14:formula1>
            <xm:f>'(参考)リスト'!$D$16:$D$18</xm:f>
          </x14:formula1>
          <xm:sqref>E10 E21 P10 P21</xm:sqref>
        </x14:dataValidation>
        <x14:dataValidation type="list" allowBlank="1" showInputMessage="1" showErrorMessage="1" xr:uid="{00000000-0002-0000-3000-000004000000}">
          <x14:formula1>
            <xm:f>'(参考)リスト'!$E$16:$E$27</xm:f>
          </x14:formula1>
          <xm:sqref>E9 E20 P9 P20</xm:sqref>
        </x14:dataValidation>
        <x14:dataValidation type="list" allowBlank="1" showInputMessage="1" showErrorMessage="1" xr:uid="{00000000-0002-0000-3000-000005000000}">
          <x14:formula1>
            <xm:f>'(参考)リスト'!$B$16:$B$21</xm:f>
          </x14:formula1>
          <xm:sqref>E7 E18 P7 P18</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1:X31"/>
  <sheetViews>
    <sheetView showGridLines="0" showZeros="0" view="pageBreakPreview" topLeftCell="A11" zoomScaleNormal="70" zoomScaleSheetLayoutView="100" workbookViewId="0">
      <selection activeCell="Z11" sqref="Z11"/>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4"/>
    </row>
    <row r="2" spans="2:23" ht="25.15" customHeight="1" x14ac:dyDescent="0.15">
      <c r="B2" s="168" t="s">
        <v>302</v>
      </c>
      <c r="C2" s="169"/>
      <c r="D2" s="169"/>
      <c r="E2" s="169"/>
      <c r="F2" s="169"/>
      <c r="G2" s="169"/>
      <c r="H2" s="169"/>
      <c r="I2" s="169"/>
      <c r="J2" s="169"/>
      <c r="K2" s="169"/>
      <c r="L2" s="169"/>
      <c r="M2" s="169"/>
      <c r="N2" s="169"/>
      <c r="O2" s="169"/>
      <c r="P2" s="169"/>
      <c r="Q2" s="169"/>
      <c r="R2" s="342" t="s">
        <v>213</v>
      </c>
      <c r="S2" s="342"/>
      <c r="T2" s="734" t="str">
        <f>'様式A-1'!W2</f>
        <v>34.25039,130.91453</v>
      </c>
      <c r="U2" s="734"/>
      <c r="V2" s="734"/>
      <c r="W2" s="734"/>
    </row>
    <row r="3" spans="2:23" ht="25.15" customHeight="1" x14ac:dyDescent="0.15">
      <c r="B3" s="735" t="s">
        <v>303</v>
      </c>
      <c r="C3" s="736"/>
      <c r="D3" s="736"/>
      <c r="E3" s="737" t="s">
        <v>684</v>
      </c>
      <c r="F3" s="738"/>
      <c r="G3" s="739"/>
      <c r="H3" s="740" t="s">
        <v>304</v>
      </c>
      <c r="I3" s="741"/>
      <c r="J3" s="742" t="s">
        <v>686</v>
      </c>
      <c r="K3" s="743"/>
      <c r="L3" s="744"/>
      <c r="M3" s="745" t="s">
        <v>305</v>
      </c>
      <c r="N3" s="746"/>
      <c r="O3" s="747"/>
      <c r="P3" s="751" t="s">
        <v>683</v>
      </c>
      <c r="Q3" s="751"/>
      <c r="R3" s="751"/>
      <c r="S3" s="745" t="s">
        <v>248</v>
      </c>
      <c r="T3" s="747"/>
      <c r="U3" s="754">
        <v>45917</v>
      </c>
      <c r="V3" s="755"/>
      <c r="W3" s="756"/>
    </row>
    <row r="4" spans="2:23" ht="25.15" customHeight="1" x14ac:dyDescent="0.15">
      <c r="B4" s="758" t="s">
        <v>306</v>
      </c>
      <c r="C4" s="759"/>
      <c r="D4" s="759"/>
      <c r="E4" s="760" t="s">
        <v>685</v>
      </c>
      <c r="F4" s="761"/>
      <c r="G4" s="762"/>
      <c r="H4" s="740" t="s">
        <v>307</v>
      </c>
      <c r="I4" s="741"/>
      <c r="J4" s="763" t="s">
        <v>687</v>
      </c>
      <c r="K4" s="743"/>
      <c r="L4" s="744"/>
      <c r="M4" s="748"/>
      <c r="N4" s="749"/>
      <c r="O4" s="750"/>
      <c r="P4" s="764" t="s">
        <v>872</v>
      </c>
      <c r="Q4" s="764"/>
      <c r="R4" s="764"/>
      <c r="S4" s="752"/>
      <c r="T4" s="753"/>
      <c r="U4" s="752"/>
      <c r="V4" s="757"/>
      <c r="W4" s="753"/>
    </row>
    <row r="5" spans="2:23" s="29" customFormat="1" ht="25.5" customHeight="1" x14ac:dyDescent="0.15">
      <c r="B5" s="765" t="s">
        <v>308</v>
      </c>
      <c r="C5" s="767" t="s">
        <v>309</v>
      </c>
      <c r="D5" s="768"/>
      <c r="E5" s="170" t="s">
        <v>564</v>
      </c>
      <c r="F5" s="769"/>
      <c r="G5" s="770"/>
      <c r="H5" s="770"/>
      <c r="I5" s="770"/>
      <c r="J5" s="770"/>
      <c r="K5" s="770"/>
      <c r="L5" s="771"/>
      <c r="M5" s="765" t="s">
        <v>308</v>
      </c>
      <c r="N5" s="767" t="s">
        <v>309</v>
      </c>
      <c r="O5" s="768"/>
      <c r="P5" s="170" t="s">
        <v>564</v>
      </c>
      <c r="Q5" s="772"/>
      <c r="R5" s="773"/>
      <c r="S5" s="773"/>
      <c r="T5" s="773"/>
      <c r="U5" s="773"/>
      <c r="V5" s="773"/>
      <c r="W5" s="774"/>
    </row>
    <row r="6" spans="2:23" s="29" customFormat="1" ht="25.5" customHeight="1" x14ac:dyDescent="0.15">
      <c r="B6" s="766"/>
      <c r="C6" s="767" t="s">
        <v>310</v>
      </c>
      <c r="D6" s="768"/>
      <c r="E6" s="206">
        <v>1</v>
      </c>
      <c r="F6" s="772"/>
      <c r="G6" s="773"/>
      <c r="H6" s="773"/>
      <c r="I6" s="773"/>
      <c r="J6" s="773"/>
      <c r="K6" s="773"/>
      <c r="L6" s="774"/>
      <c r="M6" s="766"/>
      <c r="N6" s="767" t="s">
        <v>310</v>
      </c>
      <c r="O6" s="768"/>
      <c r="P6" s="206">
        <v>2</v>
      </c>
      <c r="Q6" s="772"/>
      <c r="R6" s="773"/>
      <c r="S6" s="773"/>
      <c r="T6" s="773"/>
      <c r="U6" s="773"/>
      <c r="V6" s="773"/>
      <c r="W6" s="774"/>
    </row>
    <row r="7" spans="2:23" s="29" customFormat="1" ht="25.5" customHeight="1" x14ac:dyDescent="0.15">
      <c r="B7" s="765" t="s">
        <v>311</v>
      </c>
      <c r="C7" s="767" t="s">
        <v>259</v>
      </c>
      <c r="D7" s="768"/>
      <c r="E7" s="171" t="s">
        <v>697</v>
      </c>
      <c r="F7" s="772"/>
      <c r="G7" s="773"/>
      <c r="H7" s="773"/>
      <c r="I7" s="773"/>
      <c r="J7" s="773"/>
      <c r="K7" s="773"/>
      <c r="L7" s="774"/>
      <c r="M7" s="765" t="s">
        <v>311</v>
      </c>
      <c r="N7" s="767" t="s">
        <v>259</v>
      </c>
      <c r="O7" s="768"/>
      <c r="P7" s="171" t="s">
        <v>697</v>
      </c>
      <c r="Q7" s="772"/>
      <c r="R7" s="773"/>
      <c r="S7" s="773"/>
      <c r="T7" s="773"/>
      <c r="U7" s="773"/>
      <c r="V7" s="773"/>
      <c r="W7" s="774"/>
    </row>
    <row r="8" spans="2:23" s="29" customFormat="1" ht="25.5" customHeight="1" x14ac:dyDescent="0.15">
      <c r="B8" s="778"/>
      <c r="C8" s="767" t="s">
        <v>260</v>
      </c>
      <c r="D8" s="768"/>
      <c r="E8" s="170" t="s">
        <v>698</v>
      </c>
      <c r="F8" s="772"/>
      <c r="G8" s="773"/>
      <c r="H8" s="773"/>
      <c r="I8" s="773"/>
      <c r="J8" s="773"/>
      <c r="K8" s="773"/>
      <c r="L8" s="774"/>
      <c r="M8" s="778"/>
      <c r="N8" s="767" t="s">
        <v>260</v>
      </c>
      <c r="O8" s="768"/>
      <c r="P8" s="170" t="s">
        <v>698</v>
      </c>
      <c r="Q8" s="772"/>
      <c r="R8" s="773"/>
      <c r="S8" s="773"/>
      <c r="T8" s="773"/>
      <c r="U8" s="773"/>
      <c r="V8" s="773"/>
      <c r="W8" s="774"/>
    </row>
    <row r="9" spans="2:23" s="29" customFormat="1" ht="25.5" customHeight="1" x14ac:dyDescent="0.15">
      <c r="B9" s="779" t="s">
        <v>262</v>
      </c>
      <c r="C9" s="780"/>
      <c r="D9" s="781"/>
      <c r="E9" s="205" t="s">
        <v>462</v>
      </c>
      <c r="F9" s="772"/>
      <c r="G9" s="773"/>
      <c r="H9" s="773"/>
      <c r="I9" s="773"/>
      <c r="J9" s="773"/>
      <c r="K9" s="773"/>
      <c r="L9" s="774"/>
      <c r="M9" s="779" t="s">
        <v>262</v>
      </c>
      <c r="N9" s="780"/>
      <c r="O9" s="781"/>
      <c r="P9" s="205" t="s">
        <v>462</v>
      </c>
      <c r="Q9" s="772"/>
      <c r="R9" s="773"/>
      <c r="S9" s="773"/>
      <c r="T9" s="773"/>
      <c r="U9" s="773"/>
      <c r="V9" s="773"/>
      <c r="W9" s="774"/>
    </row>
    <row r="10" spans="2:23" s="29" customFormat="1" ht="25.5" customHeight="1" x14ac:dyDescent="0.15">
      <c r="B10" s="765" t="s">
        <v>312</v>
      </c>
      <c r="C10" s="779" t="s">
        <v>313</v>
      </c>
      <c r="D10" s="781"/>
      <c r="E10" s="206" t="s">
        <v>699</v>
      </c>
      <c r="F10" s="772"/>
      <c r="G10" s="773"/>
      <c r="H10" s="773"/>
      <c r="I10" s="773"/>
      <c r="J10" s="773"/>
      <c r="K10" s="773"/>
      <c r="L10" s="774"/>
      <c r="M10" s="765" t="s">
        <v>312</v>
      </c>
      <c r="N10" s="779" t="s">
        <v>313</v>
      </c>
      <c r="O10" s="781"/>
      <c r="P10" s="206" t="s">
        <v>699</v>
      </c>
      <c r="Q10" s="772"/>
      <c r="R10" s="773"/>
      <c r="S10" s="773"/>
      <c r="T10" s="773"/>
      <c r="U10" s="773"/>
      <c r="V10" s="773"/>
      <c r="W10" s="774"/>
    </row>
    <row r="11" spans="2:23" s="29" customFormat="1" ht="25.5" customHeight="1" x14ac:dyDescent="0.15">
      <c r="B11" s="778"/>
      <c r="C11" s="779" t="s">
        <v>271</v>
      </c>
      <c r="D11" s="781"/>
      <c r="E11" s="182" t="s">
        <v>700</v>
      </c>
      <c r="F11" s="772"/>
      <c r="G11" s="773"/>
      <c r="H11" s="773"/>
      <c r="I11" s="773"/>
      <c r="J11" s="773"/>
      <c r="K11" s="773"/>
      <c r="L11" s="774"/>
      <c r="M11" s="778"/>
      <c r="N11" s="779" t="s">
        <v>271</v>
      </c>
      <c r="O11" s="781"/>
      <c r="P11" s="182" t="s">
        <v>700</v>
      </c>
      <c r="Q11" s="772"/>
      <c r="R11" s="773"/>
      <c r="S11" s="773"/>
      <c r="T11" s="773"/>
      <c r="U11" s="773"/>
      <c r="V11" s="773"/>
      <c r="W11" s="774"/>
    </row>
    <row r="12" spans="2:23" s="29" customFormat="1" ht="25.5" customHeight="1" x14ac:dyDescent="0.15">
      <c r="B12" s="766"/>
      <c r="C12" s="782" t="s">
        <v>272</v>
      </c>
      <c r="D12" s="782"/>
      <c r="E12" s="182" t="s">
        <v>701</v>
      </c>
      <c r="F12" s="775"/>
      <c r="G12" s="776"/>
      <c r="H12" s="776"/>
      <c r="I12" s="776"/>
      <c r="J12" s="776"/>
      <c r="K12" s="776"/>
      <c r="L12" s="777"/>
      <c r="M12" s="766"/>
      <c r="N12" s="782" t="s">
        <v>272</v>
      </c>
      <c r="O12" s="782"/>
      <c r="P12" s="182" t="s">
        <v>701</v>
      </c>
      <c r="Q12" s="772"/>
      <c r="R12" s="773"/>
      <c r="S12" s="773"/>
      <c r="T12" s="773"/>
      <c r="U12" s="773"/>
      <c r="V12" s="773"/>
      <c r="W12" s="774"/>
    </row>
    <row r="13" spans="2:23" s="29" customFormat="1" ht="25.5" customHeight="1" x14ac:dyDescent="0.15">
      <c r="B13" s="787" t="s">
        <v>314</v>
      </c>
      <c r="C13" s="787"/>
      <c r="D13" s="787"/>
      <c r="E13" s="800" t="s">
        <v>775</v>
      </c>
      <c r="F13" s="801"/>
      <c r="G13" s="802"/>
      <c r="H13" s="787" t="s">
        <v>315</v>
      </c>
      <c r="I13" s="787"/>
      <c r="J13" s="788" t="s">
        <v>870</v>
      </c>
      <c r="K13" s="788"/>
      <c r="L13" s="788"/>
      <c r="M13" s="787" t="s">
        <v>314</v>
      </c>
      <c r="N13" s="787"/>
      <c r="O13" s="787"/>
      <c r="P13" s="800" t="s">
        <v>702</v>
      </c>
      <c r="Q13" s="801"/>
      <c r="R13" s="802"/>
      <c r="S13" s="787" t="s">
        <v>315</v>
      </c>
      <c r="T13" s="787"/>
      <c r="U13" s="788" t="s">
        <v>798</v>
      </c>
      <c r="V13" s="788"/>
      <c r="W13" s="788"/>
    </row>
    <row r="14" spans="2:23" s="29" customFormat="1" ht="25.5" customHeight="1" x14ac:dyDescent="0.15">
      <c r="B14" s="789" t="s">
        <v>316</v>
      </c>
      <c r="C14" s="789"/>
      <c r="D14" s="789"/>
      <c r="E14" s="790" t="s">
        <v>700</v>
      </c>
      <c r="F14" s="790"/>
      <c r="G14" s="790"/>
      <c r="H14" s="791" t="s">
        <v>317</v>
      </c>
      <c r="I14" s="792"/>
      <c r="J14" s="793" t="s">
        <v>700</v>
      </c>
      <c r="K14" s="794"/>
      <c r="L14" s="795"/>
      <c r="M14" s="791" t="s">
        <v>316</v>
      </c>
      <c r="N14" s="792"/>
      <c r="O14" s="796"/>
      <c r="P14" s="797" t="s">
        <v>700</v>
      </c>
      <c r="Q14" s="790"/>
      <c r="R14" s="790"/>
      <c r="S14" s="798" t="s">
        <v>317</v>
      </c>
      <c r="T14" s="799"/>
      <c r="U14" s="793" t="s">
        <v>700</v>
      </c>
      <c r="V14" s="794"/>
      <c r="W14" s="795"/>
    </row>
    <row r="15" spans="2:23" s="29" customFormat="1" ht="39.75" customHeight="1" x14ac:dyDescent="0.15">
      <c r="B15" s="782" t="s">
        <v>318</v>
      </c>
      <c r="C15" s="782"/>
      <c r="D15" s="782"/>
      <c r="E15" s="783" t="s">
        <v>703</v>
      </c>
      <c r="F15" s="784"/>
      <c r="G15" s="784"/>
      <c r="H15" s="784"/>
      <c r="I15" s="784"/>
      <c r="J15" s="784"/>
      <c r="K15" s="784"/>
      <c r="L15" s="785"/>
      <c r="M15" s="782" t="s">
        <v>318</v>
      </c>
      <c r="N15" s="782"/>
      <c r="O15" s="782"/>
      <c r="P15" s="783" t="s">
        <v>703</v>
      </c>
      <c r="Q15" s="784"/>
      <c r="R15" s="784"/>
      <c r="S15" s="784"/>
      <c r="T15" s="784"/>
      <c r="U15" s="784"/>
      <c r="V15" s="784"/>
      <c r="W15" s="785"/>
    </row>
    <row r="16" spans="2:23" s="29" customFormat="1" ht="25.5" customHeight="1" x14ac:dyDescent="0.15">
      <c r="B16" s="786" t="s">
        <v>308</v>
      </c>
      <c r="C16" s="786" t="s">
        <v>309</v>
      </c>
      <c r="D16" s="786"/>
      <c r="E16" s="170" t="s">
        <v>564</v>
      </c>
      <c r="F16" s="769"/>
      <c r="G16" s="770"/>
      <c r="H16" s="770"/>
      <c r="I16" s="770"/>
      <c r="J16" s="770"/>
      <c r="K16" s="770"/>
      <c r="L16" s="771"/>
      <c r="M16" s="786" t="s">
        <v>308</v>
      </c>
      <c r="N16" s="786" t="s">
        <v>309</v>
      </c>
      <c r="O16" s="786"/>
      <c r="P16" s="170"/>
      <c r="Q16" s="772"/>
      <c r="R16" s="773"/>
      <c r="S16" s="773"/>
      <c r="T16" s="773"/>
      <c r="U16" s="773"/>
      <c r="V16" s="773"/>
      <c r="W16" s="774"/>
    </row>
    <row r="17" spans="2:24" s="29" customFormat="1" ht="25.5" customHeight="1" x14ac:dyDescent="0.15">
      <c r="B17" s="786"/>
      <c r="C17" s="786" t="s">
        <v>310</v>
      </c>
      <c r="D17" s="786"/>
      <c r="E17" s="206">
        <v>3</v>
      </c>
      <c r="F17" s="772"/>
      <c r="G17" s="773"/>
      <c r="H17" s="773"/>
      <c r="I17" s="773"/>
      <c r="J17" s="773"/>
      <c r="K17" s="773"/>
      <c r="L17" s="774"/>
      <c r="M17" s="786"/>
      <c r="N17" s="786" t="s">
        <v>310</v>
      </c>
      <c r="O17" s="786"/>
      <c r="P17" s="206"/>
      <c r="Q17" s="772"/>
      <c r="R17" s="773"/>
      <c r="S17" s="773"/>
      <c r="T17" s="773"/>
      <c r="U17" s="773"/>
      <c r="V17" s="773"/>
      <c r="W17" s="774"/>
    </row>
    <row r="18" spans="2:24" s="29" customFormat="1" ht="25.5" customHeight="1" x14ac:dyDescent="0.15">
      <c r="B18" s="786" t="s">
        <v>311</v>
      </c>
      <c r="C18" s="786" t="s">
        <v>259</v>
      </c>
      <c r="D18" s="786"/>
      <c r="E18" s="171" t="s">
        <v>697</v>
      </c>
      <c r="F18" s="772"/>
      <c r="G18" s="773"/>
      <c r="H18" s="773"/>
      <c r="I18" s="773"/>
      <c r="J18" s="773"/>
      <c r="K18" s="773"/>
      <c r="L18" s="774"/>
      <c r="M18" s="786" t="s">
        <v>311</v>
      </c>
      <c r="N18" s="786" t="s">
        <v>259</v>
      </c>
      <c r="O18" s="786"/>
      <c r="P18" s="171"/>
      <c r="Q18" s="772"/>
      <c r="R18" s="773"/>
      <c r="S18" s="773"/>
      <c r="T18" s="773"/>
      <c r="U18" s="773"/>
      <c r="V18" s="773"/>
      <c r="W18" s="774"/>
    </row>
    <row r="19" spans="2:24" s="29" customFormat="1" ht="25.5" customHeight="1" x14ac:dyDescent="0.15">
      <c r="B19" s="786"/>
      <c r="C19" s="786" t="s">
        <v>260</v>
      </c>
      <c r="D19" s="786"/>
      <c r="E19" s="170" t="s">
        <v>698</v>
      </c>
      <c r="F19" s="772"/>
      <c r="G19" s="773"/>
      <c r="H19" s="773"/>
      <c r="I19" s="773"/>
      <c r="J19" s="773"/>
      <c r="K19" s="773"/>
      <c r="L19" s="774"/>
      <c r="M19" s="786"/>
      <c r="N19" s="786" t="s">
        <v>260</v>
      </c>
      <c r="O19" s="786"/>
      <c r="P19" s="170"/>
      <c r="Q19" s="772"/>
      <c r="R19" s="773"/>
      <c r="S19" s="773"/>
      <c r="T19" s="773"/>
      <c r="U19" s="773"/>
      <c r="V19" s="773"/>
      <c r="W19" s="774"/>
    </row>
    <row r="20" spans="2:24" s="29" customFormat="1" ht="25.5" customHeight="1" x14ac:dyDescent="0.15">
      <c r="B20" s="782" t="s">
        <v>262</v>
      </c>
      <c r="C20" s="782"/>
      <c r="D20" s="782"/>
      <c r="E20" s="205" t="s">
        <v>462</v>
      </c>
      <c r="F20" s="772"/>
      <c r="G20" s="773"/>
      <c r="H20" s="773"/>
      <c r="I20" s="773"/>
      <c r="J20" s="773"/>
      <c r="K20" s="773"/>
      <c r="L20" s="774"/>
      <c r="M20" s="782" t="s">
        <v>262</v>
      </c>
      <c r="N20" s="782"/>
      <c r="O20" s="782"/>
      <c r="P20" s="205"/>
      <c r="Q20" s="772"/>
      <c r="R20" s="773"/>
      <c r="S20" s="773"/>
      <c r="T20" s="773"/>
      <c r="U20" s="773"/>
      <c r="V20" s="773"/>
      <c r="W20" s="774"/>
    </row>
    <row r="21" spans="2:24" s="29" customFormat="1" ht="25.5" customHeight="1" x14ac:dyDescent="0.15">
      <c r="B21" s="765" t="s">
        <v>312</v>
      </c>
      <c r="C21" s="782" t="s">
        <v>313</v>
      </c>
      <c r="D21" s="782"/>
      <c r="E21" s="206" t="s">
        <v>699</v>
      </c>
      <c r="F21" s="772"/>
      <c r="G21" s="773"/>
      <c r="H21" s="773"/>
      <c r="I21" s="773"/>
      <c r="J21" s="773"/>
      <c r="K21" s="773"/>
      <c r="L21" s="774"/>
      <c r="M21" s="765" t="s">
        <v>312</v>
      </c>
      <c r="N21" s="782" t="s">
        <v>313</v>
      </c>
      <c r="O21" s="782"/>
      <c r="P21" s="206"/>
      <c r="Q21" s="772"/>
      <c r="R21" s="773"/>
      <c r="S21" s="773"/>
      <c r="T21" s="773"/>
      <c r="U21" s="773"/>
      <c r="V21" s="773"/>
      <c r="W21" s="774"/>
    </row>
    <row r="22" spans="2:24" s="29" customFormat="1" ht="25.5" customHeight="1" x14ac:dyDescent="0.15">
      <c r="B22" s="778"/>
      <c r="C22" s="782" t="s">
        <v>271</v>
      </c>
      <c r="D22" s="782"/>
      <c r="E22" s="182" t="s">
        <v>700</v>
      </c>
      <c r="F22" s="772"/>
      <c r="G22" s="773"/>
      <c r="H22" s="773"/>
      <c r="I22" s="773"/>
      <c r="J22" s="773"/>
      <c r="K22" s="773"/>
      <c r="L22" s="774"/>
      <c r="M22" s="778"/>
      <c r="N22" s="782" t="s">
        <v>271</v>
      </c>
      <c r="O22" s="782"/>
      <c r="P22" s="182"/>
      <c r="Q22" s="772"/>
      <c r="R22" s="773"/>
      <c r="S22" s="773"/>
      <c r="T22" s="773"/>
      <c r="U22" s="773"/>
      <c r="V22" s="773"/>
      <c r="W22" s="774"/>
    </row>
    <row r="23" spans="2:24" s="29" customFormat="1" ht="25.5" customHeight="1" x14ac:dyDescent="0.15">
      <c r="B23" s="766"/>
      <c r="C23" s="782" t="s">
        <v>272</v>
      </c>
      <c r="D23" s="782"/>
      <c r="E23" s="182" t="s">
        <v>701</v>
      </c>
      <c r="F23" s="775"/>
      <c r="G23" s="776"/>
      <c r="H23" s="776"/>
      <c r="I23" s="776"/>
      <c r="J23" s="776"/>
      <c r="K23" s="776"/>
      <c r="L23" s="777"/>
      <c r="M23" s="766"/>
      <c r="N23" s="782" t="s">
        <v>272</v>
      </c>
      <c r="O23" s="782"/>
      <c r="P23" s="182"/>
      <c r="Q23" s="772"/>
      <c r="R23" s="773"/>
      <c r="S23" s="773"/>
      <c r="T23" s="773"/>
      <c r="U23" s="773"/>
      <c r="V23" s="773"/>
      <c r="W23" s="774"/>
    </row>
    <row r="24" spans="2:24" s="29" customFormat="1" ht="25.5" customHeight="1" x14ac:dyDescent="0.15">
      <c r="B24" s="787" t="s">
        <v>314</v>
      </c>
      <c r="C24" s="787"/>
      <c r="D24" s="787"/>
      <c r="E24" s="800" t="s">
        <v>793</v>
      </c>
      <c r="F24" s="801"/>
      <c r="G24" s="802"/>
      <c r="H24" s="787" t="s">
        <v>315</v>
      </c>
      <c r="I24" s="787"/>
      <c r="J24" s="800" t="s">
        <v>871</v>
      </c>
      <c r="K24" s="801"/>
      <c r="L24" s="802"/>
      <c r="M24" s="787" t="s">
        <v>314</v>
      </c>
      <c r="N24" s="787"/>
      <c r="O24" s="787"/>
      <c r="P24" s="800"/>
      <c r="Q24" s="801"/>
      <c r="R24" s="802"/>
      <c r="S24" s="787" t="s">
        <v>315</v>
      </c>
      <c r="T24" s="787"/>
      <c r="U24" s="788"/>
      <c r="V24" s="788"/>
      <c r="W24" s="788"/>
    </row>
    <row r="25" spans="2:24" s="29" customFormat="1" ht="25.5" customHeight="1" x14ac:dyDescent="0.15">
      <c r="B25" s="789" t="s">
        <v>316</v>
      </c>
      <c r="C25" s="789"/>
      <c r="D25" s="789"/>
      <c r="E25" s="790" t="s">
        <v>700</v>
      </c>
      <c r="F25" s="790"/>
      <c r="G25" s="790"/>
      <c r="H25" s="791" t="s">
        <v>317</v>
      </c>
      <c r="I25" s="792"/>
      <c r="J25" s="793" t="s">
        <v>700</v>
      </c>
      <c r="K25" s="794"/>
      <c r="L25" s="795"/>
      <c r="M25" s="791" t="s">
        <v>316</v>
      </c>
      <c r="N25" s="792"/>
      <c r="O25" s="796"/>
      <c r="P25" s="797"/>
      <c r="Q25" s="790"/>
      <c r="R25" s="790"/>
      <c r="S25" s="798" t="s">
        <v>317</v>
      </c>
      <c r="T25" s="799"/>
      <c r="U25" s="793"/>
      <c r="V25" s="794"/>
      <c r="W25" s="795"/>
    </row>
    <row r="26" spans="2:24" s="29" customFormat="1" ht="39.75" customHeight="1" x14ac:dyDescent="0.15">
      <c r="B26" s="782" t="s">
        <v>318</v>
      </c>
      <c r="C26" s="782"/>
      <c r="D26" s="782"/>
      <c r="E26" s="783" t="s">
        <v>703</v>
      </c>
      <c r="F26" s="784"/>
      <c r="G26" s="784"/>
      <c r="H26" s="784"/>
      <c r="I26" s="784"/>
      <c r="J26" s="784"/>
      <c r="K26" s="784"/>
      <c r="L26" s="785"/>
      <c r="M26" s="782" t="s">
        <v>318</v>
      </c>
      <c r="N26" s="782"/>
      <c r="O26" s="782"/>
      <c r="P26" s="783"/>
      <c r="Q26" s="784"/>
      <c r="R26" s="784"/>
      <c r="S26" s="784"/>
      <c r="T26" s="784"/>
      <c r="U26" s="784"/>
      <c r="V26" s="784"/>
      <c r="W26" s="785"/>
    </row>
    <row r="27" spans="2:24" s="29" customFormat="1" ht="15" customHeight="1" x14ac:dyDescent="0.15">
      <c r="B27" s="172"/>
      <c r="C27" s="803" t="s">
        <v>319</v>
      </c>
      <c r="D27" s="804"/>
      <c r="E27" s="804"/>
      <c r="F27" s="804"/>
      <c r="G27" s="804"/>
      <c r="H27" s="804"/>
      <c r="I27" s="804"/>
      <c r="J27" s="804"/>
      <c r="K27" s="804"/>
      <c r="L27" s="804"/>
      <c r="M27" s="173"/>
      <c r="N27" s="173" t="s">
        <v>320</v>
      </c>
      <c r="O27" s="173"/>
      <c r="P27" s="173"/>
      <c r="Q27" s="173"/>
      <c r="R27" s="173"/>
      <c r="S27" s="173"/>
      <c r="T27" s="173"/>
      <c r="U27" s="173"/>
      <c r="V27" s="173"/>
      <c r="W27" s="173"/>
    </row>
    <row r="28" spans="2:24" s="29" customFormat="1" ht="15" customHeight="1" x14ac:dyDescent="0.15">
      <c r="B28" s="172"/>
      <c r="C28" s="805"/>
      <c r="D28" s="805"/>
      <c r="E28" s="805"/>
      <c r="F28" s="805"/>
      <c r="G28" s="805"/>
      <c r="H28" s="805"/>
      <c r="I28" s="805"/>
      <c r="J28" s="805"/>
      <c r="K28" s="805"/>
      <c r="L28" s="805"/>
      <c r="M28" s="173"/>
      <c r="N28" s="173" t="s">
        <v>321</v>
      </c>
      <c r="O28" s="173"/>
      <c r="P28" s="173"/>
      <c r="Q28" s="173"/>
      <c r="R28" s="173"/>
      <c r="S28" s="173"/>
      <c r="T28" s="173"/>
      <c r="U28" s="173"/>
      <c r="V28" s="173"/>
      <c r="W28" s="173"/>
    </row>
    <row r="29" spans="2:24" ht="15" customHeight="1" x14ac:dyDescent="0.15">
      <c r="C29" s="8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8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00000000-0002-0000-3100-000000000000}"/>
    <dataValidation type="list" allowBlank="1" showInputMessage="1" showErrorMessage="1" sqref="E8 E19 P8 P19" xr:uid="{00000000-0002-0000-3100-000001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100-000002000000}">
          <x14:formula1>
            <xm:f>'(参考)リスト'!$F$16:$F$21</xm:f>
          </x14:formula1>
          <xm:sqref>E11:E12 E22:E23 P11:P12 P22:P23</xm:sqref>
        </x14:dataValidation>
        <x14:dataValidation type="list" allowBlank="1" showInputMessage="1" showErrorMessage="1" xr:uid="{00000000-0002-0000-3100-000003000000}">
          <x14:formula1>
            <xm:f>'(参考)リスト'!$D$16:$D$18</xm:f>
          </x14:formula1>
          <xm:sqref>E10 E21 P10 P21</xm:sqref>
        </x14:dataValidation>
        <x14:dataValidation type="list" allowBlank="1" showInputMessage="1" showErrorMessage="1" xr:uid="{00000000-0002-0000-3100-000004000000}">
          <x14:formula1>
            <xm:f>'(参考)リスト'!$E$16:$E$27</xm:f>
          </x14:formula1>
          <xm:sqref>E9 E20 P9 P20</xm:sqref>
        </x14:dataValidation>
        <x14:dataValidation type="list" allowBlank="1" showInputMessage="1" showErrorMessage="1" xr:uid="{00000000-0002-0000-3100-000005000000}">
          <x14:formula1>
            <xm:f>'(参考)リスト'!$B$16:$B$21</xm:f>
          </x14:formula1>
          <xm:sqref>E7 E18 P7 P18</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1:Z59"/>
  <sheetViews>
    <sheetView showGridLines="0" showZeros="0" view="pageBreakPreview" topLeftCell="A6"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2</v>
      </c>
      <c r="F5" s="818" t="s">
        <v>329</v>
      </c>
      <c r="G5" s="819"/>
      <c r="H5" s="820"/>
      <c r="I5" s="174">
        <v>101</v>
      </c>
      <c r="J5" s="818" t="s">
        <v>328</v>
      </c>
      <c r="K5" s="819"/>
      <c r="L5" s="820"/>
      <c r="M5" s="224">
        <v>2</v>
      </c>
      <c r="N5" s="818" t="s">
        <v>329</v>
      </c>
      <c r="O5" s="819"/>
      <c r="P5" s="820"/>
      <c r="Q5" s="174">
        <v>102</v>
      </c>
      <c r="R5" s="835" t="s">
        <v>328</v>
      </c>
      <c r="S5" s="836"/>
      <c r="T5" s="840"/>
      <c r="U5" s="225">
        <v>2</v>
      </c>
      <c r="V5" s="835" t="s">
        <v>329</v>
      </c>
      <c r="W5" s="836"/>
      <c r="X5" s="840"/>
      <c r="Y5" s="93">
        <v>103</v>
      </c>
    </row>
    <row r="6" spans="2:25" ht="15" customHeight="1" x14ac:dyDescent="0.15">
      <c r="B6" s="818" t="s">
        <v>330</v>
      </c>
      <c r="C6" s="819"/>
      <c r="D6" s="182" t="s">
        <v>587</v>
      </c>
      <c r="E6" s="841" t="s">
        <v>188</v>
      </c>
      <c r="F6" s="842"/>
      <c r="G6" s="842"/>
      <c r="H6" s="842"/>
      <c r="I6" s="843"/>
      <c r="J6" s="818" t="s">
        <v>330</v>
      </c>
      <c r="K6" s="819"/>
      <c r="L6" s="182" t="s">
        <v>590</v>
      </c>
      <c r="M6" s="841" t="s">
        <v>591</v>
      </c>
      <c r="N6" s="842"/>
      <c r="O6" s="842"/>
      <c r="P6" s="842"/>
      <c r="Q6" s="843"/>
      <c r="R6" s="835" t="s">
        <v>330</v>
      </c>
      <c r="S6" s="836"/>
      <c r="T6" s="210" t="s">
        <v>590</v>
      </c>
      <c r="U6" s="837" t="s">
        <v>591</v>
      </c>
      <c r="V6" s="838"/>
      <c r="W6" s="838"/>
      <c r="X6" s="838"/>
      <c r="Y6" s="839"/>
    </row>
    <row r="7" spans="2:25" ht="15" customHeight="1" x14ac:dyDescent="0.15">
      <c r="B7" s="818" t="s">
        <v>331</v>
      </c>
      <c r="C7" s="820"/>
      <c r="D7" s="742" t="s">
        <v>588</v>
      </c>
      <c r="E7" s="744"/>
      <c r="F7" s="818" t="s">
        <v>332</v>
      </c>
      <c r="G7" s="820"/>
      <c r="H7" s="314" t="s">
        <v>700</v>
      </c>
      <c r="I7" s="314"/>
      <c r="J7" s="818" t="s">
        <v>331</v>
      </c>
      <c r="K7" s="820"/>
      <c r="L7" s="742" t="s">
        <v>588</v>
      </c>
      <c r="M7" s="744"/>
      <c r="N7" s="818" t="s">
        <v>332</v>
      </c>
      <c r="O7" s="820"/>
      <c r="P7" s="314" t="s">
        <v>700</v>
      </c>
      <c r="Q7" s="314"/>
      <c r="R7" s="835" t="s">
        <v>331</v>
      </c>
      <c r="S7" s="840"/>
      <c r="T7" s="845" t="s">
        <v>588</v>
      </c>
      <c r="U7" s="846"/>
      <c r="V7" s="835" t="s">
        <v>332</v>
      </c>
      <c r="W7" s="840"/>
      <c r="X7" s="847" t="s">
        <v>700</v>
      </c>
      <c r="Y7" s="847"/>
    </row>
    <row r="8" spans="2:25" ht="15" customHeight="1" x14ac:dyDescent="0.15">
      <c r="B8" s="848" t="s">
        <v>333</v>
      </c>
      <c r="C8" s="848"/>
      <c r="D8" s="182" t="s">
        <v>568</v>
      </c>
      <c r="E8" s="208" t="s">
        <v>334</v>
      </c>
      <c r="F8" s="849" t="s">
        <v>589</v>
      </c>
      <c r="G8" s="849"/>
      <c r="H8" s="849"/>
      <c r="I8" s="849"/>
      <c r="J8" s="848" t="s">
        <v>333</v>
      </c>
      <c r="K8" s="848"/>
      <c r="L8" s="182" t="s">
        <v>568</v>
      </c>
      <c r="M8" s="208" t="s">
        <v>334</v>
      </c>
      <c r="N8" s="849" t="s">
        <v>592</v>
      </c>
      <c r="O8" s="849"/>
      <c r="P8" s="849"/>
      <c r="Q8" s="849"/>
      <c r="R8" s="850" t="s">
        <v>333</v>
      </c>
      <c r="S8" s="850"/>
      <c r="T8" s="210" t="s">
        <v>568</v>
      </c>
      <c r="U8" s="209" t="s">
        <v>334</v>
      </c>
      <c r="V8" s="844" t="s">
        <v>593</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2</v>
      </c>
      <c r="F22" s="818" t="s">
        <v>329</v>
      </c>
      <c r="G22" s="819"/>
      <c r="H22" s="820"/>
      <c r="I22" s="174">
        <v>104</v>
      </c>
      <c r="J22" s="818" t="s">
        <v>328</v>
      </c>
      <c r="K22" s="819"/>
      <c r="L22" s="820"/>
      <c r="M22" s="224">
        <v>3</v>
      </c>
      <c r="N22" s="818" t="s">
        <v>329</v>
      </c>
      <c r="O22" s="819"/>
      <c r="P22" s="820"/>
      <c r="Q22" s="174">
        <v>101</v>
      </c>
      <c r="R22" s="835" t="s">
        <v>328</v>
      </c>
      <c r="S22" s="836"/>
      <c r="T22" s="840"/>
      <c r="U22" s="225">
        <v>3</v>
      </c>
      <c r="V22" s="835" t="s">
        <v>329</v>
      </c>
      <c r="W22" s="836"/>
      <c r="X22" s="840"/>
      <c r="Y22" s="93">
        <v>102</v>
      </c>
    </row>
    <row r="23" spans="2:25" ht="15" customHeight="1" x14ac:dyDescent="0.15">
      <c r="B23" s="818" t="s">
        <v>330</v>
      </c>
      <c r="C23" s="819"/>
      <c r="D23" s="182" t="s">
        <v>590</v>
      </c>
      <c r="E23" s="841" t="s">
        <v>591</v>
      </c>
      <c r="F23" s="842"/>
      <c r="G23" s="842"/>
      <c r="H23" s="842"/>
      <c r="I23" s="843"/>
      <c r="J23" s="818" t="s">
        <v>330</v>
      </c>
      <c r="K23" s="819"/>
      <c r="L23" s="182" t="s">
        <v>590</v>
      </c>
      <c r="M23" s="841" t="s">
        <v>591</v>
      </c>
      <c r="N23" s="842"/>
      <c r="O23" s="842"/>
      <c r="P23" s="842"/>
      <c r="Q23" s="843"/>
      <c r="R23" s="835" t="s">
        <v>330</v>
      </c>
      <c r="S23" s="836"/>
      <c r="T23" s="210" t="s">
        <v>590</v>
      </c>
      <c r="U23" s="837" t="s">
        <v>591</v>
      </c>
      <c r="V23" s="838"/>
      <c r="W23" s="838"/>
      <c r="X23" s="838"/>
      <c r="Y23" s="839"/>
    </row>
    <row r="24" spans="2:25" ht="15" customHeight="1" x14ac:dyDescent="0.15">
      <c r="B24" s="818" t="s">
        <v>331</v>
      </c>
      <c r="C24" s="820"/>
      <c r="D24" s="742" t="s">
        <v>588</v>
      </c>
      <c r="E24" s="744"/>
      <c r="F24" s="818" t="s">
        <v>332</v>
      </c>
      <c r="G24" s="820"/>
      <c r="H24" s="314" t="s">
        <v>700</v>
      </c>
      <c r="I24" s="314"/>
      <c r="J24" s="818" t="s">
        <v>331</v>
      </c>
      <c r="K24" s="820"/>
      <c r="L24" s="742" t="s">
        <v>588</v>
      </c>
      <c r="M24" s="744"/>
      <c r="N24" s="818" t="s">
        <v>332</v>
      </c>
      <c r="O24" s="820"/>
      <c r="P24" s="314" t="s">
        <v>700</v>
      </c>
      <c r="Q24" s="314"/>
      <c r="R24" s="835" t="s">
        <v>331</v>
      </c>
      <c r="S24" s="840"/>
      <c r="T24" s="845" t="s">
        <v>588</v>
      </c>
      <c r="U24" s="846"/>
      <c r="V24" s="835" t="s">
        <v>332</v>
      </c>
      <c r="W24" s="840"/>
      <c r="X24" s="847" t="s">
        <v>700</v>
      </c>
      <c r="Y24" s="847"/>
    </row>
    <row r="25" spans="2:25" ht="15" customHeight="1" x14ac:dyDescent="0.15">
      <c r="B25" s="848" t="s">
        <v>333</v>
      </c>
      <c r="C25" s="848"/>
      <c r="D25" s="182" t="s">
        <v>568</v>
      </c>
      <c r="E25" s="208" t="s">
        <v>334</v>
      </c>
      <c r="F25" s="849" t="s">
        <v>594</v>
      </c>
      <c r="G25" s="849"/>
      <c r="H25" s="849"/>
      <c r="I25" s="849"/>
      <c r="J25" s="848" t="s">
        <v>333</v>
      </c>
      <c r="K25" s="848"/>
      <c r="L25" s="182" t="s">
        <v>568</v>
      </c>
      <c r="M25" s="208" t="s">
        <v>334</v>
      </c>
      <c r="N25" s="849" t="s">
        <v>595</v>
      </c>
      <c r="O25" s="849"/>
      <c r="P25" s="849"/>
      <c r="Q25" s="849"/>
      <c r="R25" s="850" t="s">
        <v>333</v>
      </c>
      <c r="S25" s="850"/>
      <c r="T25" s="210" t="s">
        <v>568</v>
      </c>
      <c r="U25" s="209" t="s">
        <v>334</v>
      </c>
      <c r="V25" s="844" t="s">
        <v>596</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3200-000000000000}"/>
    <dataValidation type="list" allowBlank="1" showInputMessage="1" showErrorMessage="1" sqref="E6:I6 M6:Q6 U6:Y6 E23:I23 M23:Q23 U23:Y23" xr:uid="{00000000-0002-0000-32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200-000002000000}">
          <x14:formula1>
            <xm:f>'(参考)リスト'!$D$52:$D$54</xm:f>
          </x14:formula1>
          <xm:sqref>D7:E7 L7:M7 T7:U7 D24:E24 L24:M24 T24:U24</xm:sqref>
        </x14:dataValidation>
        <x14:dataValidation type="list" allowBlank="1" showInputMessage="1" showErrorMessage="1" xr:uid="{00000000-0002-0000-3200-000003000000}">
          <x14:formula1>
            <xm:f>'(参考)リスト'!$F$52:$F$53</xm:f>
          </x14:formula1>
          <xm:sqref>D8 L8 T8 D25 L25 T25</xm:sqref>
        </x14:dataValidation>
        <x14:dataValidation type="list" allowBlank="1" showInputMessage="1" showErrorMessage="1" xr:uid="{00000000-0002-0000-3200-000004000000}">
          <x14:formula1>
            <xm:f>'(参考)リスト'!$E$52:$E$58</xm:f>
          </x14:formula1>
          <xm:sqref>H7:I7 P7:Q7 X7:Y7 H24:I24 P24:Q24 X24:Y24</xm:sqref>
        </x14:dataValidation>
        <x14:dataValidation type="list" showInputMessage="1" showErrorMessage="1" xr:uid="{00000000-0002-0000-3200-000005000000}">
          <x14:formula1>
            <xm:f>'(参考)リスト'!$B$52:$B$55</xm:f>
          </x14:formula1>
          <xm:sqref>D6 L6 T6 D23 L23 T23</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4</v>
      </c>
      <c r="F5" s="818" t="s">
        <v>329</v>
      </c>
      <c r="G5" s="819"/>
      <c r="H5" s="820"/>
      <c r="I5" s="174">
        <v>101</v>
      </c>
      <c r="J5" s="818" t="s">
        <v>328</v>
      </c>
      <c r="K5" s="819"/>
      <c r="L5" s="820"/>
      <c r="M5" s="224">
        <v>5</v>
      </c>
      <c r="N5" s="818" t="s">
        <v>329</v>
      </c>
      <c r="O5" s="819"/>
      <c r="P5" s="820"/>
      <c r="Q5" s="174">
        <v>101</v>
      </c>
      <c r="R5" s="835" t="s">
        <v>328</v>
      </c>
      <c r="S5" s="836"/>
      <c r="T5" s="840"/>
      <c r="U5" s="225">
        <v>5</v>
      </c>
      <c r="V5" s="835" t="s">
        <v>329</v>
      </c>
      <c r="W5" s="836"/>
      <c r="X5" s="840"/>
      <c r="Y5" s="93">
        <v>102</v>
      </c>
    </row>
    <row r="6" spans="2:25" ht="15" customHeight="1" x14ac:dyDescent="0.15">
      <c r="B6" s="818" t="s">
        <v>330</v>
      </c>
      <c r="C6" s="819"/>
      <c r="D6" s="182" t="s">
        <v>590</v>
      </c>
      <c r="E6" s="841" t="s">
        <v>591</v>
      </c>
      <c r="F6" s="842"/>
      <c r="G6" s="842"/>
      <c r="H6" s="842"/>
      <c r="I6" s="843"/>
      <c r="J6" s="818" t="s">
        <v>330</v>
      </c>
      <c r="K6" s="819"/>
      <c r="L6" s="182" t="s">
        <v>590</v>
      </c>
      <c r="M6" s="841" t="s">
        <v>591</v>
      </c>
      <c r="N6" s="842"/>
      <c r="O6" s="842"/>
      <c r="P6" s="842"/>
      <c r="Q6" s="843"/>
      <c r="R6" s="835" t="s">
        <v>330</v>
      </c>
      <c r="S6" s="836"/>
      <c r="T6" s="210" t="s">
        <v>590</v>
      </c>
      <c r="U6" s="837" t="s">
        <v>591</v>
      </c>
      <c r="V6" s="838"/>
      <c r="W6" s="838"/>
      <c r="X6" s="838"/>
      <c r="Y6" s="839"/>
    </row>
    <row r="7" spans="2:25" ht="15" customHeight="1" x14ac:dyDescent="0.15">
      <c r="B7" s="818" t="s">
        <v>331</v>
      </c>
      <c r="C7" s="820"/>
      <c r="D7" s="742" t="s">
        <v>588</v>
      </c>
      <c r="E7" s="744"/>
      <c r="F7" s="818" t="s">
        <v>332</v>
      </c>
      <c r="G7" s="820"/>
      <c r="H7" s="314" t="s">
        <v>700</v>
      </c>
      <c r="I7" s="314"/>
      <c r="J7" s="818" t="s">
        <v>331</v>
      </c>
      <c r="K7" s="820"/>
      <c r="L7" s="742" t="s">
        <v>588</v>
      </c>
      <c r="M7" s="744"/>
      <c r="N7" s="818" t="s">
        <v>332</v>
      </c>
      <c r="O7" s="820"/>
      <c r="P7" s="314" t="s">
        <v>700</v>
      </c>
      <c r="Q7" s="314"/>
      <c r="R7" s="835" t="s">
        <v>331</v>
      </c>
      <c r="S7" s="840"/>
      <c r="T7" s="845" t="s">
        <v>588</v>
      </c>
      <c r="U7" s="846"/>
      <c r="V7" s="835" t="s">
        <v>332</v>
      </c>
      <c r="W7" s="840"/>
      <c r="X7" s="847" t="s">
        <v>700</v>
      </c>
      <c r="Y7" s="847"/>
    </row>
    <row r="8" spans="2:25" ht="15" customHeight="1" x14ac:dyDescent="0.15">
      <c r="B8" s="848" t="s">
        <v>333</v>
      </c>
      <c r="C8" s="848"/>
      <c r="D8" s="182" t="s">
        <v>568</v>
      </c>
      <c r="E8" s="208" t="s">
        <v>334</v>
      </c>
      <c r="F8" s="849" t="s">
        <v>597</v>
      </c>
      <c r="G8" s="849"/>
      <c r="H8" s="849"/>
      <c r="I8" s="849"/>
      <c r="J8" s="848" t="s">
        <v>333</v>
      </c>
      <c r="K8" s="848"/>
      <c r="L8" s="182" t="s">
        <v>568</v>
      </c>
      <c r="M8" s="208" t="s">
        <v>334</v>
      </c>
      <c r="N8" s="849" t="s">
        <v>598</v>
      </c>
      <c r="O8" s="849"/>
      <c r="P8" s="849"/>
      <c r="Q8" s="849"/>
      <c r="R8" s="850" t="s">
        <v>333</v>
      </c>
      <c r="S8" s="850"/>
      <c r="T8" s="210" t="s">
        <v>568</v>
      </c>
      <c r="U8" s="209" t="s">
        <v>334</v>
      </c>
      <c r="V8" s="844" t="s">
        <v>599</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5</v>
      </c>
      <c r="F22" s="818" t="s">
        <v>329</v>
      </c>
      <c r="G22" s="819"/>
      <c r="H22" s="820"/>
      <c r="I22" s="174">
        <v>103</v>
      </c>
      <c r="J22" s="818" t="s">
        <v>328</v>
      </c>
      <c r="K22" s="819"/>
      <c r="L22" s="820"/>
      <c r="M22" s="224">
        <v>5</v>
      </c>
      <c r="N22" s="818" t="s">
        <v>329</v>
      </c>
      <c r="O22" s="819"/>
      <c r="P22" s="820"/>
      <c r="Q22" s="174">
        <v>104</v>
      </c>
      <c r="R22" s="835" t="s">
        <v>328</v>
      </c>
      <c r="S22" s="836"/>
      <c r="T22" s="840"/>
      <c r="U22" s="225">
        <v>6</v>
      </c>
      <c r="V22" s="835" t="s">
        <v>329</v>
      </c>
      <c r="W22" s="836"/>
      <c r="X22" s="840"/>
      <c r="Y22" s="93">
        <v>101</v>
      </c>
    </row>
    <row r="23" spans="2:25" ht="15" customHeight="1" x14ac:dyDescent="0.15">
      <c r="B23" s="818" t="s">
        <v>330</v>
      </c>
      <c r="C23" s="819"/>
      <c r="D23" s="182" t="s">
        <v>587</v>
      </c>
      <c r="E23" s="841" t="s">
        <v>504</v>
      </c>
      <c r="F23" s="842"/>
      <c r="G23" s="842"/>
      <c r="H23" s="842"/>
      <c r="I23" s="843"/>
      <c r="J23" s="818" t="s">
        <v>330</v>
      </c>
      <c r="K23" s="819"/>
      <c r="L23" s="182" t="s">
        <v>587</v>
      </c>
      <c r="M23" s="841" t="s">
        <v>504</v>
      </c>
      <c r="N23" s="842"/>
      <c r="O23" s="842"/>
      <c r="P23" s="842"/>
      <c r="Q23" s="843"/>
      <c r="R23" s="835" t="s">
        <v>330</v>
      </c>
      <c r="S23" s="836"/>
      <c r="T23" s="210" t="s">
        <v>590</v>
      </c>
      <c r="U23" s="837" t="s">
        <v>591</v>
      </c>
      <c r="V23" s="838"/>
      <c r="W23" s="838"/>
      <c r="X23" s="838"/>
      <c r="Y23" s="839"/>
    </row>
    <row r="24" spans="2:25" ht="15" customHeight="1" x14ac:dyDescent="0.15">
      <c r="B24" s="818" t="s">
        <v>331</v>
      </c>
      <c r="C24" s="820"/>
      <c r="D24" s="742" t="s">
        <v>794</v>
      </c>
      <c r="E24" s="744"/>
      <c r="F24" s="818" t="s">
        <v>332</v>
      </c>
      <c r="G24" s="820"/>
      <c r="H24" s="314" t="s">
        <v>534</v>
      </c>
      <c r="I24" s="314"/>
      <c r="J24" s="818" t="s">
        <v>331</v>
      </c>
      <c r="K24" s="820"/>
      <c r="L24" s="742" t="s">
        <v>794</v>
      </c>
      <c r="M24" s="744"/>
      <c r="N24" s="818" t="s">
        <v>332</v>
      </c>
      <c r="O24" s="820"/>
      <c r="P24" s="314" t="s">
        <v>534</v>
      </c>
      <c r="Q24" s="314"/>
      <c r="R24" s="835" t="s">
        <v>331</v>
      </c>
      <c r="S24" s="840"/>
      <c r="T24" s="845" t="s">
        <v>588</v>
      </c>
      <c r="U24" s="846"/>
      <c r="V24" s="835" t="s">
        <v>332</v>
      </c>
      <c r="W24" s="840"/>
      <c r="X24" s="847" t="s">
        <v>700</v>
      </c>
      <c r="Y24" s="847"/>
    </row>
    <row r="25" spans="2:25" ht="15" customHeight="1" x14ac:dyDescent="0.15">
      <c r="B25" s="848" t="s">
        <v>333</v>
      </c>
      <c r="C25" s="848"/>
      <c r="D25" s="182" t="s">
        <v>600</v>
      </c>
      <c r="E25" s="208" t="s">
        <v>334</v>
      </c>
      <c r="F25" s="849" t="s">
        <v>795</v>
      </c>
      <c r="G25" s="849"/>
      <c r="H25" s="849"/>
      <c r="I25" s="849"/>
      <c r="J25" s="848" t="s">
        <v>333</v>
      </c>
      <c r="K25" s="848"/>
      <c r="L25" s="182" t="s">
        <v>600</v>
      </c>
      <c r="M25" s="208" t="s">
        <v>334</v>
      </c>
      <c r="N25" s="849" t="s">
        <v>796</v>
      </c>
      <c r="O25" s="849"/>
      <c r="P25" s="849"/>
      <c r="Q25" s="849"/>
      <c r="R25" s="850" t="s">
        <v>333</v>
      </c>
      <c r="S25" s="850"/>
      <c r="T25" s="210" t="s">
        <v>568</v>
      </c>
      <c r="U25" s="209" t="s">
        <v>334</v>
      </c>
      <c r="V25" s="844" t="s">
        <v>601</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3300-000000000000}"/>
    <dataValidation type="list" allowBlank="1" showInputMessage="1" showErrorMessage="1" sqref="E6:I6 M6:Q6 U6:Y6 E23:I23 M23:Q23 U23:Y23" xr:uid="{00000000-0002-0000-33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300-000002000000}">
          <x14:formula1>
            <xm:f>'(参考)リスト'!$D$52:$D$54</xm:f>
          </x14:formula1>
          <xm:sqref>D7:E7 L7:M7 T7:U7 D24:E24 L24:M24 T24:U24</xm:sqref>
        </x14:dataValidation>
        <x14:dataValidation type="list" allowBlank="1" showInputMessage="1" showErrorMessage="1" xr:uid="{00000000-0002-0000-3300-000003000000}">
          <x14:formula1>
            <xm:f>'(参考)リスト'!$F$52:$F$53</xm:f>
          </x14:formula1>
          <xm:sqref>D8 L8 T8 D25 L25 T25</xm:sqref>
        </x14:dataValidation>
        <x14:dataValidation type="list" allowBlank="1" showInputMessage="1" showErrorMessage="1" xr:uid="{00000000-0002-0000-3300-000004000000}">
          <x14:formula1>
            <xm:f>'(参考)リスト'!$E$52:$E$58</xm:f>
          </x14:formula1>
          <xm:sqref>H7:I7 P7:Q7 X7:Y7 H24:I24 P24:Q24 X24:Y24</xm:sqref>
        </x14:dataValidation>
        <x14:dataValidation type="list" showInputMessage="1" showErrorMessage="1" xr:uid="{00000000-0002-0000-3300-000005000000}">
          <x14:formula1>
            <xm:f>'(参考)リスト'!$B$52:$B$55</xm:f>
          </x14:formula1>
          <xm:sqref>D6 L6 T6 D23 L23 T23</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6</v>
      </c>
      <c r="F5" s="818" t="s">
        <v>329</v>
      </c>
      <c r="G5" s="819"/>
      <c r="H5" s="820"/>
      <c r="I5" s="174">
        <v>102</v>
      </c>
      <c r="J5" s="818" t="s">
        <v>328</v>
      </c>
      <c r="K5" s="819"/>
      <c r="L5" s="820"/>
      <c r="M5" s="224">
        <v>6</v>
      </c>
      <c r="N5" s="818" t="s">
        <v>329</v>
      </c>
      <c r="O5" s="819"/>
      <c r="P5" s="820"/>
      <c r="Q5" s="174">
        <v>103</v>
      </c>
      <c r="R5" s="835" t="s">
        <v>328</v>
      </c>
      <c r="S5" s="836"/>
      <c r="T5" s="840"/>
      <c r="U5" s="225">
        <v>7</v>
      </c>
      <c r="V5" s="835" t="s">
        <v>329</v>
      </c>
      <c r="W5" s="836"/>
      <c r="X5" s="840"/>
      <c r="Y5" s="93">
        <v>101</v>
      </c>
    </row>
    <row r="6" spans="2:25" ht="15" customHeight="1" x14ac:dyDescent="0.15">
      <c r="B6" s="818" t="s">
        <v>330</v>
      </c>
      <c r="C6" s="819"/>
      <c r="D6" s="182" t="s">
        <v>590</v>
      </c>
      <c r="E6" s="841" t="s">
        <v>591</v>
      </c>
      <c r="F6" s="842"/>
      <c r="G6" s="842"/>
      <c r="H6" s="842"/>
      <c r="I6" s="843"/>
      <c r="J6" s="818" t="s">
        <v>330</v>
      </c>
      <c r="K6" s="819"/>
      <c r="L6" s="182" t="s">
        <v>590</v>
      </c>
      <c r="M6" s="841" t="s">
        <v>591</v>
      </c>
      <c r="N6" s="842"/>
      <c r="O6" s="842"/>
      <c r="P6" s="842"/>
      <c r="Q6" s="843"/>
      <c r="R6" s="835" t="s">
        <v>330</v>
      </c>
      <c r="S6" s="836"/>
      <c r="T6" s="210" t="s">
        <v>590</v>
      </c>
      <c r="U6" s="837" t="s">
        <v>591</v>
      </c>
      <c r="V6" s="838"/>
      <c r="W6" s="838"/>
      <c r="X6" s="838"/>
      <c r="Y6" s="839"/>
    </row>
    <row r="7" spans="2:25" ht="15" customHeight="1" x14ac:dyDescent="0.15">
      <c r="B7" s="818" t="s">
        <v>331</v>
      </c>
      <c r="C7" s="820"/>
      <c r="D7" s="742" t="s">
        <v>588</v>
      </c>
      <c r="E7" s="744"/>
      <c r="F7" s="818" t="s">
        <v>332</v>
      </c>
      <c r="G7" s="820"/>
      <c r="H7" s="314" t="s">
        <v>700</v>
      </c>
      <c r="I7" s="314"/>
      <c r="J7" s="818" t="s">
        <v>331</v>
      </c>
      <c r="K7" s="820"/>
      <c r="L7" s="742" t="s">
        <v>588</v>
      </c>
      <c r="M7" s="744"/>
      <c r="N7" s="818" t="s">
        <v>332</v>
      </c>
      <c r="O7" s="820"/>
      <c r="P7" s="314" t="s">
        <v>700</v>
      </c>
      <c r="Q7" s="314"/>
      <c r="R7" s="835" t="s">
        <v>331</v>
      </c>
      <c r="S7" s="840"/>
      <c r="T7" s="845" t="s">
        <v>588</v>
      </c>
      <c r="U7" s="846"/>
      <c r="V7" s="835" t="s">
        <v>332</v>
      </c>
      <c r="W7" s="840"/>
      <c r="X7" s="847" t="s">
        <v>700</v>
      </c>
      <c r="Y7" s="847"/>
    </row>
    <row r="8" spans="2:25" ht="15" customHeight="1" x14ac:dyDescent="0.15">
      <c r="B8" s="848" t="s">
        <v>333</v>
      </c>
      <c r="C8" s="848"/>
      <c r="D8" s="182" t="s">
        <v>568</v>
      </c>
      <c r="E8" s="208" t="s">
        <v>334</v>
      </c>
      <c r="F8" s="849" t="s">
        <v>602</v>
      </c>
      <c r="G8" s="849"/>
      <c r="H8" s="849"/>
      <c r="I8" s="849"/>
      <c r="J8" s="848" t="s">
        <v>333</v>
      </c>
      <c r="K8" s="848"/>
      <c r="L8" s="182" t="s">
        <v>568</v>
      </c>
      <c r="M8" s="208" t="s">
        <v>334</v>
      </c>
      <c r="N8" s="849" t="s">
        <v>603</v>
      </c>
      <c r="O8" s="849"/>
      <c r="P8" s="849"/>
      <c r="Q8" s="849"/>
      <c r="R8" s="850" t="s">
        <v>333</v>
      </c>
      <c r="S8" s="850"/>
      <c r="T8" s="210" t="s">
        <v>568</v>
      </c>
      <c r="U8" s="209" t="s">
        <v>334</v>
      </c>
      <c r="V8" s="844" t="s">
        <v>604</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7</v>
      </c>
      <c r="F22" s="818" t="s">
        <v>329</v>
      </c>
      <c r="G22" s="819"/>
      <c r="H22" s="820"/>
      <c r="I22" s="174">
        <v>102</v>
      </c>
      <c r="J22" s="818" t="s">
        <v>328</v>
      </c>
      <c r="K22" s="819"/>
      <c r="L22" s="820"/>
      <c r="M22" s="224">
        <v>8</v>
      </c>
      <c r="N22" s="818" t="s">
        <v>329</v>
      </c>
      <c r="O22" s="819"/>
      <c r="P22" s="820"/>
      <c r="Q22" s="174">
        <v>101</v>
      </c>
      <c r="R22" s="835" t="s">
        <v>328</v>
      </c>
      <c r="S22" s="836"/>
      <c r="T22" s="840"/>
      <c r="U22" s="225">
        <v>8</v>
      </c>
      <c r="V22" s="835" t="s">
        <v>329</v>
      </c>
      <c r="W22" s="836"/>
      <c r="X22" s="840"/>
      <c r="Y22" s="93">
        <v>102</v>
      </c>
    </row>
    <row r="23" spans="2:25" ht="15" customHeight="1" x14ac:dyDescent="0.15">
      <c r="B23" s="818" t="s">
        <v>330</v>
      </c>
      <c r="C23" s="819"/>
      <c r="D23" s="182" t="s">
        <v>590</v>
      </c>
      <c r="E23" s="841" t="s">
        <v>591</v>
      </c>
      <c r="F23" s="842"/>
      <c r="G23" s="842"/>
      <c r="H23" s="842"/>
      <c r="I23" s="843"/>
      <c r="J23" s="818" t="s">
        <v>330</v>
      </c>
      <c r="K23" s="819"/>
      <c r="L23" s="182" t="s">
        <v>590</v>
      </c>
      <c r="M23" s="841" t="s">
        <v>591</v>
      </c>
      <c r="N23" s="842"/>
      <c r="O23" s="842"/>
      <c r="P23" s="842"/>
      <c r="Q23" s="843"/>
      <c r="R23" s="835" t="s">
        <v>330</v>
      </c>
      <c r="S23" s="836"/>
      <c r="T23" s="210" t="s">
        <v>590</v>
      </c>
      <c r="U23" s="837" t="s">
        <v>591</v>
      </c>
      <c r="V23" s="838"/>
      <c r="W23" s="838"/>
      <c r="X23" s="838"/>
      <c r="Y23" s="839"/>
    </row>
    <row r="24" spans="2:25" ht="15" customHeight="1" x14ac:dyDescent="0.15">
      <c r="B24" s="818" t="s">
        <v>331</v>
      </c>
      <c r="C24" s="820"/>
      <c r="D24" s="742" t="s">
        <v>588</v>
      </c>
      <c r="E24" s="744"/>
      <c r="F24" s="818" t="s">
        <v>332</v>
      </c>
      <c r="G24" s="820"/>
      <c r="H24" s="314" t="s">
        <v>700</v>
      </c>
      <c r="I24" s="314"/>
      <c r="J24" s="818" t="s">
        <v>331</v>
      </c>
      <c r="K24" s="820"/>
      <c r="L24" s="742" t="s">
        <v>588</v>
      </c>
      <c r="M24" s="744"/>
      <c r="N24" s="818" t="s">
        <v>332</v>
      </c>
      <c r="O24" s="820"/>
      <c r="P24" s="314" t="s">
        <v>700</v>
      </c>
      <c r="Q24" s="314"/>
      <c r="R24" s="835" t="s">
        <v>331</v>
      </c>
      <c r="S24" s="840"/>
      <c r="T24" s="845" t="s">
        <v>588</v>
      </c>
      <c r="U24" s="846"/>
      <c r="V24" s="835" t="s">
        <v>332</v>
      </c>
      <c r="W24" s="840"/>
      <c r="X24" s="847" t="s">
        <v>700</v>
      </c>
      <c r="Y24" s="847"/>
    </row>
    <row r="25" spans="2:25" ht="15" customHeight="1" x14ac:dyDescent="0.15">
      <c r="B25" s="848" t="s">
        <v>333</v>
      </c>
      <c r="C25" s="848"/>
      <c r="D25" s="182" t="s">
        <v>568</v>
      </c>
      <c r="E25" s="208" t="s">
        <v>334</v>
      </c>
      <c r="F25" s="849" t="s">
        <v>605</v>
      </c>
      <c r="G25" s="849"/>
      <c r="H25" s="849"/>
      <c r="I25" s="849"/>
      <c r="J25" s="848" t="s">
        <v>333</v>
      </c>
      <c r="K25" s="848"/>
      <c r="L25" s="182" t="s">
        <v>568</v>
      </c>
      <c r="M25" s="208" t="s">
        <v>334</v>
      </c>
      <c r="N25" s="849" t="s">
        <v>606</v>
      </c>
      <c r="O25" s="849"/>
      <c r="P25" s="849"/>
      <c r="Q25" s="849"/>
      <c r="R25" s="850" t="s">
        <v>333</v>
      </c>
      <c r="S25" s="850"/>
      <c r="T25" s="210" t="s">
        <v>568</v>
      </c>
      <c r="U25" s="209" t="s">
        <v>334</v>
      </c>
      <c r="V25" s="844" t="s">
        <v>607</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3400-000000000000}"/>
    <dataValidation type="list" allowBlank="1" showInputMessage="1" showErrorMessage="1" sqref="E6:I6 M6:Q6 U6:Y6 E23:I23 M23:Q23 U23:Y23" xr:uid="{00000000-0002-0000-34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400-000002000000}">
          <x14:formula1>
            <xm:f>'(参考)リスト'!$D$52:$D$54</xm:f>
          </x14:formula1>
          <xm:sqref>D7:E7 L7:M7 T7:U7 D24:E24 L24:M24 T24:U24</xm:sqref>
        </x14:dataValidation>
        <x14:dataValidation type="list" allowBlank="1" showInputMessage="1" showErrorMessage="1" xr:uid="{00000000-0002-0000-3400-000003000000}">
          <x14:formula1>
            <xm:f>'(参考)リスト'!$F$52:$F$53</xm:f>
          </x14:formula1>
          <xm:sqref>D8 L8 T8 D25 L25 T25</xm:sqref>
        </x14:dataValidation>
        <x14:dataValidation type="list" allowBlank="1" showInputMessage="1" showErrorMessage="1" xr:uid="{00000000-0002-0000-3400-000004000000}">
          <x14:formula1>
            <xm:f>'(参考)リスト'!$E$52:$E$58</xm:f>
          </x14:formula1>
          <xm:sqref>H7:I7 P7:Q7 X7:Y7 H24:I24 P24:Q24 X24:Y24</xm:sqref>
        </x14:dataValidation>
        <x14:dataValidation type="list" showInputMessage="1" showErrorMessage="1" xr:uid="{00000000-0002-0000-3400-000005000000}">
          <x14:formula1>
            <xm:f>'(参考)リスト'!$B$52:$B$55</xm:f>
          </x14:formula1>
          <xm:sqref>D6 L6 T6 D23 L23 T23</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8</v>
      </c>
      <c r="F5" s="818" t="s">
        <v>329</v>
      </c>
      <c r="G5" s="819"/>
      <c r="H5" s="820"/>
      <c r="I5" s="174">
        <v>103</v>
      </c>
      <c r="J5" s="818" t="s">
        <v>328</v>
      </c>
      <c r="K5" s="819"/>
      <c r="L5" s="820"/>
      <c r="M5" s="224">
        <v>8</v>
      </c>
      <c r="N5" s="818" t="s">
        <v>329</v>
      </c>
      <c r="O5" s="819"/>
      <c r="P5" s="820"/>
      <c r="Q5" s="174">
        <v>104</v>
      </c>
      <c r="R5" s="835" t="s">
        <v>328</v>
      </c>
      <c r="S5" s="836"/>
      <c r="T5" s="840"/>
      <c r="U5" s="225">
        <v>9</v>
      </c>
      <c r="V5" s="835" t="s">
        <v>329</v>
      </c>
      <c r="W5" s="836"/>
      <c r="X5" s="840"/>
      <c r="Y5" s="93">
        <v>101</v>
      </c>
    </row>
    <row r="6" spans="2:25" ht="15" customHeight="1" x14ac:dyDescent="0.15">
      <c r="B6" s="818" t="s">
        <v>330</v>
      </c>
      <c r="C6" s="819"/>
      <c r="D6" s="182" t="s">
        <v>587</v>
      </c>
      <c r="E6" s="841" t="s">
        <v>504</v>
      </c>
      <c r="F6" s="842"/>
      <c r="G6" s="842"/>
      <c r="H6" s="842"/>
      <c r="I6" s="843"/>
      <c r="J6" s="818" t="s">
        <v>330</v>
      </c>
      <c r="K6" s="819"/>
      <c r="L6" s="182" t="s">
        <v>587</v>
      </c>
      <c r="M6" s="841" t="s">
        <v>504</v>
      </c>
      <c r="N6" s="842"/>
      <c r="O6" s="842"/>
      <c r="P6" s="842"/>
      <c r="Q6" s="843"/>
      <c r="R6" s="835" t="s">
        <v>330</v>
      </c>
      <c r="S6" s="836"/>
      <c r="T6" s="210" t="s">
        <v>590</v>
      </c>
      <c r="U6" s="837" t="s">
        <v>591</v>
      </c>
      <c r="V6" s="838"/>
      <c r="W6" s="838"/>
      <c r="X6" s="838"/>
      <c r="Y6" s="839"/>
    </row>
    <row r="7" spans="2:25" ht="15" customHeight="1" x14ac:dyDescent="0.15">
      <c r="B7" s="818" t="s">
        <v>331</v>
      </c>
      <c r="C7" s="820"/>
      <c r="D7" s="742" t="s">
        <v>794</v>
      </c>
      <c r="E7" s="744"/>
      <c r="F7" s="818" t="s">
        <v>332</v>
      </c>
      <c r="G7" s="820"/>
      <c r="H7" s="314" t="s">
        <v>534</v>
      </c>
      <c r="I7" s="314"/>
      <c r="J7" s="818" t="s">
        <v>331</v>
      </c>
      <c r="K7" s="820"/>
      <c r="L7" s="742" t="s">
        <v>794</v>
      </c>
      <c r="M7" s="744"/>
      <c r="N7" s="818" t="s">
        <v>332</v>
      </c>
      <c r="O7" s="820"/>
      <c r="P7" s="314" t="s">
        <v>534</v>
      </c>
      <c r="Q7" s="314"/>
      <c r="R7" s="835" t="s">
        <v>331</v>
      </c>
      <c r="S7" s="840"/>
      <c r="T7" s="845" t="s">
        <v>588</v>
      </c>
      <c r="U7" s="846"/>
      <c r="V7" s="835" t="s">
        <v>332</v>
      </c>
      <c r="W7" s="840"/>
      <c r="X7" s="847" t="s">
        <v>700</v>
      </c>
      <c r="Y7" s="847"/>
    </row>
    <row r="8" spans="2:25" ht="15" customHeight="1" x14ac:dyDescent="0.15">
      <c r="B8" s="848" t="s">
        <v>333</v>
      </c>
      <c r="C8" s="848"/>
      <c r="D8" s="182" t="s">
        <v>600</v>
      </c>
      <c r="E8" s="208" t="s">
        <v>334</v>
      </c>
      <c r="F8" s="849" t="s">
        <v>795</v>
      </c>
      <c r="G8" s="849"/>
      <c r="H8" s="849"/>
      <c r="I8" s="849"/>
      <c r="J8" s="848" t="s">
        <v>333</v>
      </c>
      <c r="K8" s="848"/>
      <c r="L8" s="182" t="s">
        <v>600</v>
      </c>
      <c r="M8" s="208" t="s">
        <v>334</v>
      </c>
      <c r="N8" s="849" t="s">
        <v>795</v>
      </c>
      <c r="O8" s="849"/>
      <c r="P8" s="849"/>
      <c r="Q8" s="849"/>
      <c r="R8" s="850" t="s">
        <v>333</v>
      </c>
      <c r="S8" s="850"/>
      <c r="T8" s="210" t="s">
        <v>568</v>
      </c>
      <c r="U8" s="209" t="s">
        <v>334</v>
      </c>
      <c r="V8" s="844" t="s">
        <v>608</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9</v>
      </c>
      <c r="F22" s="818" t="s">
        <v>329</v>
      </c>
      <c r="G22" s="819"/>
      <c r="H22" s="820"/>
      <c r="I22" s="174">
        <v>102</v>
      </c>
      <c r="J22" s="818" t="s">
        <v>328</v>
      </c>
      <c r="K22" s="819"/>
      <c r="L22" s="820"/>
      <c r="M22" s="224">
        <v>9</v>
      </c>
      <c r="N22" s="818" t="s">
        <v>329</v>
      </c>
      <c r="O22" s="819"/>
      <c r="P22" s="820"/>
      <c r="Q22" s="174">
        <v>103</v>
      </c>
      <c r="R22" s="835" t="s">
        <v>328</v>
      </c>
      <c r="S22" s="836"/>
      <c r="T22" s="840"/>
      <c r="U22" s="225">
        <v>10</v>
      </c>
      <c r="V22" s="835" t="s">
        <v>329</v>
      </c>
      <c r="W22" s="836"/>
      <c r="X22" s="840"/>
      <c r="Y22" s="93">
        <v>101</v>
      </c>
    </row>
    <row r="23" spans="2:25" ht="15" customHeight="1" x14ac:dyDescent="0.15">
      <c r="B23" s="818" t="s">
        <v>330</v>
      </c>
      <c r="C23" s="819"/>
      <c r="D23" s="182" t="s">
        <v>590</v>
      </c>
      <c r="E23" s="841" t="s">
        <v>591</v>
      </c>
      <c r="F23" s="842"/>
      <c r="G23" s="842"/>
      <c r="H23" s="842"/>
      <c r="I23" s="843"/>
      <c r="J23" s="818" t="s">
        <v>330</v>
      </c>
      <c r="K23" s="819"/>
      <c r="L23" s="182" t="s">
        <v>590</v>
      </c>
      <c r="M23" s="841" t="s">
        <v>591</v>
      </c>
      <c r="N23" s="842"/>
      <c r="O23" s="842"/>
      <c r="P23" s="842"/>
      <c r="Q23" s="843"/>
      <c r="R23" s="835" t="s">
        <v>330</v>
      </c>
      <c r="S23" s="836"/>
      <c r="T23" s="210" t="s">
        <v>590</v>
      </c>
      <c r="U23" s="837" t="s">
        <v>591</v>
      </c>
      <c r="V23" s="838"/>
      <c r="W23" s="838"/>
      <c r="X23" s="838"/>
      <c r="Y23" s="839"/>
    </row>
    <row r="24" spans="2:25" ht="15" customHeight="1" x14ac:dyDescent="0.15">
      <c r="B24" s="818" t="s">
        <v>331</v>
      </c>
      <c r="C24" s="820"/>
      <c r="D24" s="742" t="s">
        <v>588</v>
      </c>
      <c r="E24" s="744"/>
      <c r="F24" s="818" t="s">
        <v>332</v>
      </c>
      <c r="G24" s="820"/>
      <c r="H24" s="314" t="s">
        <v>700</v>
      </c>
      <c r="I24" s="314"/>
      <c r="J24" s="818" t="s">
        <v>331</v>
      </c>
      <c r="K24" s="820"/>
      <c r="L24" s="742" t="s">
        <v>588</v>
      </c>
      <c r="M24" s="744"/>
      <c r="N24" s="818" t="s">
        <v>332</v>
      </c>
      <c r="O24" s="820"/>
      <c r="P24" s="314" t="s">
        <v>700</v>
      </c>
      <c r="Q24" s="314"/>
      <c r="R24" s="835" t="s">
        <v>331</v>
      </c>
      <c r="S24" s="840"/>
      <c r="T24" s="845" t="s">
        <v>588</v>
      </c>
      <c r="U24" s="846"/>
      <c r="V24" s="835" t="s">
        <v>332</v>
      </c>
      <c r="W24" s="840"/>
      <c r="X24" s="847" t="s">
        <v>700</v>
      </c>
      <c r="Y24" s="847"/>
    </row>
    <row r="25" spans="2:25" ht="15" customHeight="1" x14ac:dyDescent="0.15">
      <c r="B25" s="848" t="s">
        <v>333</v>
      </c>
      <c r="C25" s="848"/>
      <c r="D25" s="182" t="s">
        <v>568</v>
      </c>
      <c r="E25" s="208" t="s">
        <v>334</v>
      </c>
      <c r="F25" s="849" t="s">
        <v>609</v>
      </c>
      <c r="G25" s="849"/>
      <c r="H25" s="849"/>
      <c r="I25" s="849"/>
      <c r="J25" s="848" t="s">
        <v>333</v>
      </c>
      <c r="K25" s="848"/>
      <c r="L25" s="182" t="s">
        <v>568</v>
      </c>
      <c r="M25" s="208" t="s">
        <v>334</v>
      </c>
      <c r="N25" s="849" t="s">
        <v>610</v>
      </c>
      <c r="O25" s="849"/>
      <c r="P25" s="849"/>
      <c r="Q25" s="849"/>
      <c r="R25" s="850" t="s">
        <v>333</v>
      </c>
      <c r="S25" s="850"/>
      <c r="T25" s="210" t="s">
        <v>568</v>
      </c>
      <c r="U25" s="209" t="s">
        <v>334</v>
      </c>
      <c r="V25" s="844" t="s">
        <v>611</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3500-000000000000}"/>
    <dataValidation type="list" allowBlank="1" showInputMessage="1" showErrorMessage="1" sqref="E6:I6 M6:Q6 U6:Y6 E23:I23 M23:Q23 U23:Y23" xr:uid="{00000000-0002-0000-35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500-000002000000}">
          <x14:formula1>
            <xm:f>'(参考)リスト'!$D$52:$D$54</xm:f>
          </x14:formula1>
          <xm:sqref>D7:E7 L7:M7 T7:U7 D24:E24 L24:M24 T24:U24</xm:sqref>
        </x14:dataValidation>
        <x14:dataValidation type="list" allowBlank="1" showInputMessage="1" showErrorMessage="1" xr:uid="{00000000-0002-0000-3500-000003000000}">
          <x14:formula1>
            <xm:f>'(参考)リスト'!$F$52:$F$53</xm:f>
          </x14:formula1>
          <xm:sqref>D8 L8 T8 D25 L25 T25</xm:sqref>
        </x14:dataValidation>
        <x14:dataValidation type="list" allowBlank="1" showInputMessage="1" showErrorMessage="1" xr:uid="{00000000-0002-0000-3500-000004000000}">
          <x14:formula1>
            <xm:f>'(参考)リスト'!$E$52:$E$58</xm:f>
          </x14:formula1>
          <xm:sqref>H7:I7 P7:Q7 X7:Y7 H24:I24 P24:Q24 X24:Y24</xm:sqref>
        </x14:dataValidation>
        <x14:dataValidation type="list" showInputMessage="1" showErrorMessage="1" xr:uid="{00000000-0002-0000-3500-000005000000}">
          <x14:formula1>
            <xm:f>'(参考)リスト'!$B$52:$B$55</xm:f>
          </x14:formula1>
          <xm:sqref>D6 L6 T6 D23 L23 T23</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10</v>
      </c>
      <c r="F5" s="818" t="s">
        <v>329</v>
      </c>
      <c r="G5" s="819"/>
      <c r="H5" s="820"/>
      <c r="I5" s="174">
        <v>102</v>
      </c>
      <c r="J5" s="818" t="s">
        <v>328</v>
      </c>
      <c r="K5" s="819"/>
      <c r="L5" s="820"/>
      <c r="M5" s="224">
        <v>11</v>
      </c>
      <c r="N5" s="818" t="s">
        <v>329</v>
      </c>
      <c r="O5" s="819"/>
      <c r="P5" s="820"/>
      <c r="Q5" s="174">
        <v>101</v>
      </c>
      <c r="R5" s="835" t="s">
        <v>328</v>
      </c>
      <c r="S5" s="836"/>
      <c r="T5" s="840"/>
      <c r="U5" s="225">
        <v>11</v>
      </c>
      <c r="V5" s="835" t="s">
        <v>329</v>
      </c>
      <c r="W5" s="836"/>
      <c r="X5" s="840"/>
      <c r="Y5" s="93">
        <v>102</v>
      </c>
    </row>
    <row r="6" spans="2:25" ht="15" customHeight="1" x14ac:dyDescent="0.15">
      <c r="B6" s="818" t="s">
        <v>330</v>
      </c>
      <c r="C6" s="819"/>
      <c r="D6" s="182" t="s">
        <v>590</v>
      </c>
      <c r="E6" s="841" t="s">
        <v>591</v>
      </c>
      <c r="F6" s="842"/>
      <c r="G6" s="842"/>
      <c r="H6" s="842"/>
      <c r="I6" s="843"/>
      <c r="J6" s="818" t="s">
        <v>330</v>
      </c>
      <c r="K6" s="819"/>
      <c r="L6" s="182" t="s">
        <v>590</v>
      </c>
      <c r="M6" s="841" t="s">
        <v>591</v>
      </c>
      <c r="N6" s="842"/>
      <c r="O6" s="842"/>
      <c r="P6" s="842"/>
      <c r="Q6" s="843"/>
      <c r="R6" s="835" t="s">
        <v>330</v>
      </c>
      <c r="S6" s="836"/>
      <c r="T6" s="210" t="s">
        <v>590</v>
      </c>
      <c r="U6" s="837" t="s">
        <v>591</v>
      </c>
      <c r="V6" s="838"/>
      <c r="W6" s="838"/>
      <c r="X6" s="838"/>
      <c r="Y6" s="839"/>
    </row>
    <row r="7" spans="2:25" ht="15" customHeight="1" x14ac:dyDescent="0.15">
      <c r="B7" s="818" t="s">
        <v>331</v>
      </c>
      <c r="C7" s="820"/>
      <c r="D7" s="742" t="s">
        <v>588</v>
      </c>
      <c r="E7" s="744"/>
      <c r="F7" s="818" t="s">
        <v>332</v>
      </c>
      <c r="G7" s="820"/>
      <c r="H7" s="314" t="s">
        <v>700</v>
      </c>
      <c r="I7" s="314"/>
      <c r="J7" s="818" t="s">
        <v>331</v>
      </c>
      <c r="K7" s="820"/>
      <c r="L7" s="742" t="s">
        <v>588</v>
      </c>
      <c r="M7" s="744"/>
      <c r="N7" s="818" t="s">
        <v>332</v>
      </c>
      <c r="O7" s="820"/>
      <c r="P7" s="314" t="s">
        <v>700</v>
      </c>
      <c r="Q7" s="314"/>
      <c r="R7" s="835" t="s">
        <v>331</v>
      </c>
      <c r="S7" s="840"/>
      <c r="T7" s="845" t="s">
        <v>588</v>
      </c>
      <c r="U7" s="846"/>
      <c r="V7" s="835" t="s">
        <v>332</v>
      </c>
      <c r="W7" s="840"/>
      <c r="X7" s="847" t="s">
        <v>700</v>
      </c>
      <c r="Y7" s="847"/>
    </row>
    <row r="8" spans="2:25" ht="15" customHeight="1" x14ac:dyDescent="0.15">
      <c r="B8" s="848" t="s">
        <v>333</v>
      </c>
      <c r="C8" s="848"/>
      <c r="D8" s="182" t="s">
        <v>568</v>
      </c>
      <c r="E8" s="208" t="s">
        <v>334</v>
      </c>
      <c r="F8" s="849" t="s">
        <v>612</v>
      </c>
      <c r="G8" s="849"/>
      <c r="H8" s="849"/>
      <c r="I8" s="849"/>
      <c r="J8" s="848" t="s">
        <v>333</v>
      </c>
      <c r="K8" s="848"/>
      <c r="L8" s="182" t="s">
        <v>568</v>
      </c>
      <c r="M8" s="208" t="s">
        <v>334</v>
      </c>
      <c r="N8" s="849" t="s">
        <v>613</v>
      </c>
      <c r="O8" s="849"/>
      <c r="P8" s="849"/>
      <c r="Q8" s="849"/>
      <c r="R8" s="850" t="s">
        <v>333</v>
      </c>
      <c r="S8" s="850"/>
      <c r="T8" s="210" t="s">
        <v>568</v>
      </c>
      <c r="U8" s="209" t="s">
        <v>334</v>
      </c>
      <c r="V8" s="844" t="s">
        <v>614</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11</v>
      </c>
      <c r="F22" s="818" t="s">
        <v>329</v>
      </c>
      <c r="G22" s="819"/>
      <c r="H22" s="820"/>
      <c r="I22" s="174">
        <v>103</v>
      </c>
      <c r="J22" s="818" t="s">
        <v>328</v>
      </c>
      <c r="K22" s="819"/>
      <c r="L22" s="820"/>
      <c r="M22" s="224">
        <v>11</v>
      </c>
      <c r="N22" s="818" t="s">
        <v>329</v>
      </c>
      <c r="O22" s="819"/>
      <c r="P22" s="820"/>
      <c r="Q22" s="174">
        <v>104</v>
      </c>
      <c r="R22" s="835" t="s">
        <v>328</v>
      </c>
      <c r="S22" s="836"/>
      <c r="T22" s="840"/>
      <c r="U22" s="225">
        <v>11</v>
      </c>
      <c r="V22" s="835" t="s">
        <v>329</v>
      </c>
      <c r="W22" s="836"/>
      <c r="X22" s="840"/>
      <c r="Y22" s="93">
        <v>105</v>
      </c>
    </row>
    <row r="23" spans="2:25" ht="15" customHeight="1" x14ac:dyDescent="0.15">
      <c r="B23" s="818" t="s">
        <v>330</v>
      </c>
      <c r="C23" s="819"/>
      <c r="D23" s="182" t="s">
        <v>590</v>
      </c>
      <c r="E23" s="841" t="s">
        <v>591</v>
      </c>
      <c r="F23" s="842"/>
      <c r="G23" s="842"/>
      <c r="H23" s="842"/>
      <c r="I23" s="843"/>
      <c r="J23" s="818" t="s">
        <v>330</v>
      </c>
      <c r="K23" s="819"/>
      <c r="L23" s="182" t="s">
        <v>587</v>
      </c>
      <c r="M23" s="841" t="s">
        <v>504</v>
      </c>
      <c r="N23" s="842"/>
      <c r="O23" s="842"/>
      <c r="P23" s="842"/>
      <c r="Q23" s="843"/>
      <c r="R23" s="835" t="s">
        <v>330</v>
      </c>
      <c r="S23" s="836"/>
      <c r="T23" s="210" t="s">
        <v>587</v>
      </c>
      <c r="U23" s="837" t="s">
        <v>504</v>
      </c>
      <c r="V23" s="838"/>
      <c r="W23" s="838"/>
      <c r="X23" s="838"/>
      <c r="Y23" s="839"/>
    </row>
    <row r="24" spans="2:25" ht="15" customHeight="1" x14ac:dyDescent="0.15">
      <c r="B24" s="818" t="s">
        <v>331</v>
      </c>
      <c r="C24" s="820"/>
      <c r="D24" s="742" t="s">
        <v>588</v>
      </c>
      <c r="E24" s="744"/>
      <c r="F24" s="818" t="s">
        <v>332</v>
      </c>
      <c r="G24" s="820"/>
      <c r="H24" s="314" t="s">
        <v>700</v>
      </c>
      <c r="I24" s="314"/>
      <c r="J24" s="818" t="s">
        <v>331</v>
      </c>
      <c r="K24" s="820"/>
      <c r="L24" s="742" t="s">
        <v>794</v>
      </c>
      <c r="M24" s="744"/>
      <c r="N24" s="818" t="s">
        <v>332</v>
      </c>
      <c r="O24" s="820"/>
      <c r="P24" s="314" t="s">
        <v>534</v>
      </c>
      <c r="Q24" s="314"/>
      <c r="R24" s="835" t="s">
        <v>331</v>
      </c>
      <c r="S24" s="840"/>
      <c r="T24" s="845" t="s">
        <v>794</v>
      </c>
      <c r="U24" s="846"/>
      <c r="V24" s="835" t="s">
        <v>332</v>
      </c>
      <c r="W24" s="840"/>
      <c r="X24" s="847" t="s">
        <v>534</v>
      </c>
      <c r="Y24" s="847"/>
    </row>
    <row r="25" spans="2:25" ht="15" customHeight="1" x14ac:dyDescent="0.15">
      <c r="B25" s="848" t="s">
        <v>333</v>
      </c>
      <c r="C25" s="848"/>
      <c r="D25" s="182" t="s">
        <v>568</v>
      </c>
      <c r="E25" s="208" t="s">
        <v>334</v>
      </c>
      <c r="F25" s="849" t="s">
        <v>615</v>
      </c>
      <c r="G25" s="849"/>
      <c r="H25" s="849"/>
      <c r="I25" s="849"/>
      <c r="J25" s="848" t="s">
        <v>333</v>
      </c>
      <c r="K25" s="848"/>
      <c r="L25" s="182" t="s">
        <v>600</v>
      </c>
      <c r="M25" s="208" t="s">
        <v>334</v>
      </c>
      <c r="N25" s="849" t="s">
        <v>795</v>
      </c>
      <c r="O25" s="849"/>
      <c r="P25" s="849"/>
      <c r="Q25" s="849"/>
      <c r="R25" s="850" t="s">
        <v>333</v>
      </c>
      <c r="S25" s="850"/>
      <c r="T25" s="210" t="s">
        <v>600</v>
      </c>
      <c r="U25" s="209" t="s">
        <v>334</v>
      </c>
      <c r="V25" s="844" t="s">
        <v>796</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3600-000000000000}"/>
    <dataValidation type="list" allowBlank="1" showInputMessage="1" showErrorMessage="1" sqref="E6:I6 M6:Q6 U6:Y6 E23:I23 M23:Q23 U23:Y23" xr:uid="{00000000-0002-0000-36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600-000002000000}">
          <x14:formula1>
            <xm:f>'(参考)リスト'!$D$52:$D$54</xm:f>
          </x14:formula1>
          <xm:sqref>D7:E7 L7:M7 T7:U7 D24:E24 L24:M24 T24:U24</xm:sqref>
        </x14:dataValidation>
        <x14:dataValidation type="list" allowBlank="1" showInputMessage="1" showErrorMessage="1" xr:uid="{00000000-0002-0000-3600-000003000000}">
          <x14:formula1>
            <xm:f>'(参考)リスト'!$F$52:$F$53</xm:f>
          </x14:formula1>
          <xm:sqref>D8 L8 T8 D25 L25 T25</xm:sqref>
        </x14:dataValidation>
        <x14:dataValidation type="list" allowBlank="1" showInputMessage="1" showErrorMessage="1" xr:uid="{00000000-0002-0000-3600-000004000000}">
          <x14:formula1>
            <xm:f>'(参考)リスト'!$E$52:$E$58</xm:f>
          </x14:formula1>
          <xm:sqref>H7:I7 P7:Q7 X7:Y7 H24:I24 P24:Q24 X24:Y24</xm:sqref>
        </x14:dataValidation>
        <x14:dataValidation type="list" showInputMessage="1" showErrorMessage="1" xr:uid="{00000000-0002-0000-3600-000005000000}">
          <x14:formula1>
            <xm:f>'(参考)リスト'!$B$52:$B$55</xm:f>
          </x14:formula1>
          <xm:sqref>D6 L6 T6 D23 L23 T23</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12</v>
      </c>
      <c r="F5" s="818" t="s">
        <v>329</v>
      </c>
      <c r="G5" s="819"/>
      <c r="H5" s="820"/>
      <c r="I5" s="174">
        <v>101</v>
      </c>
      <c r="J5" s="818" t="s">
        <v>328</v>
      </c>
      <c r="K5" s="819"/>
      <c r="L5" s="820"/>
      <c r="M5" s="224">
        <v>13</v>
      </c>
      <c r="N5" s="818" t="s">
        <v>329</v>
      </c>
      <c r="O5" s="819"/>
      <c r="P5" s="820"/>
      <c r="Q5" s="174">
        <v>101</v>
      </c>
      <c r="R5" s="835" t="s">
        <v>328</v>
      </c>
      <c r="S5" s="836"/>
      <c r="T5" s="840"/>
      <c r="U5" s="225">
        <v>13</v>
      </c>
      <c r="V5" s="835" t="s">
        <v>329</v>
      </c>
      <c r="W5" s="836"/>
      <c r="X5" s="840"/>
      <c r="Y5" s="93">
        <v>102</v>
      </c>
    </row>
    <row r="6" spans="2:25" ht="15" customHeight="1" x14ac:dyDescent="0.15">
      <c r="B6" s="818" t="s">
        <v>330</v>
      </c>
      <c r="C6" s="819"/>
      <c r="D6" s="182" t="s">
        <v>590</v>
      </c>
      <c r="E6" s="841" t="s">
        <v>591</v>
      </c>
      <c r="F6" s="842"/>
      <c r="G6" s="842"/>
      <c r="H6" s="842"/>
      <c r="I6" s="843"/>
      <c r="J6" s="818" t="s">
        <v>330</v>
      </c>
      <c r="K6" s="819"/>
      <c r="L6" s="182" t="s">
        <v>590</v>
      </c>
      <c r="M6" s="841" t="s">
        <v>591</v>
      </c>
      <c r="N6" s="842"/>
      <c r="O6" s="842"/>
      <c r="P6" s="842"/>
      <c r="Q6" s="843"/>
      <c r="R6" s="835" t="s">
        <v>330</v>
      </c>
      <c r="S6" s="836"/>
      <c r="T6" s="210" t="s">
        <v>590</v>
      </c>
      <c r="U6" s="837" t="s">
        <v>591</v>
      </c>
      <c r="V6" s="838"/>
      <c r="W6" s="838"/>
      <c r="X6" s="838"/>
      <c r="Y6" s="839"/>
    </row>
    <row r="7" spans="2:25" ht="15" customHeight="1" x14ac:dyDescent="0.15">
      <c r="B7" s="818" t="s">
        <v>331</v>
      </c>
      <c r="C7" s="820"/>
      <c r="D7" s="742" t="s">
        <v>588</v>
      </c>
      <c r="E7" s="744"/>
      <c r="F7" s="818" t="s">
        <v>332</v>
      </c>
      <c r="G7" s="820"/>
      <c r="H7" s="314" t="s">
        <v>700</v>
      </c>
      <c r="I7" s="314"/>
      <c r="J7" s="818" t="s">
        <v>331</v>
      </c>
      <c r="K7" s="820"/>
      <c r="L7" s="742" t="s">
        <v>588</v>
      </c>
      <c r="M7" s="744"/>
      <c r="N7" s="818" t="s">
        <v>332</v>
      </c>
      <c r="O7" s="820"/>
      <c r="P7" s="314" t="s">
        <v>700</v>
      </c>
      <c r="Q7" s="314"/>
      <c r="R7" s="835" t="s">
        <v>331</v>
      </c>
      <c r="S7" s="840"/>
      <c r="T7" s="845" t="s">
        <v>588</v>
      </c>
      <c r="U7" s="846"/>
      <c r="V7" s="835" t="s">
        <v>332</v>
      </c>
      <c r="W7" s="840"/>
      <c r="X7" s="847" t="s">
        <v>700</v>
      </c>
      <c r="Y7" s="847"/>
    </row>
    <row r="8" spans="2:25" ht="15" customHeight="1" x14ac:dyDescent="0.15">
      <c r="B8" s="848" t="s">
        <v>333</v>
      </c>
      <c r="C8" s="848"/>
      <c r="D8" s="182" t="s">
        <v>568</v>
      </c>
      <c r="E8" s="208" t="s">
        <v>334</v>
      </c>
      <c r="F8" s="849" t="s">
        <v>616</v>
      </c>
      <c r="G8" s="849"/>
      <c r="H8" s="849"/>
      <c r="I8" s="849"/>
      <c r="J8" s="848" t="s">
        <v>333</v>
      </c>
      <c r="K8" s="848"/>
      <c r="L8" s="182" t="s">
        <v>568</v>
      </c>
      <c r="M8" s="208" t="s">
        <v>334</v>
      </c>
      <c r="N8" s="849" t="s">
        <v>617</v>
      </c>
      <c r="O8" s="849"/>
      <c r="P8" s="849"/>
      <c r="Q8" s="849"/>
      <c r="R8" s="850" t="s">
        <v>333</v>
      </c>
      <c r="S8" s="850"/>
      <c r="T8" s="210" t="s">
        <v>568</v>
      </c>
      <c r="U8" s="209" t="s">
        <v>334</v>
      </c>
      <c r="V8" s="844" t="s">
        <v>618</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14</v>
      </c>
      <c r="F22" s="818" t="s">
        <v>329</v>
      </c>
      <c r="G22" s="819"/>
      <c r="H22" s="820"/>
      <c r="I22" s="174">
        <v>101</v>
      </c>
      <c r="J22" s="818" t="s">
        <v>328</v>
      </c>
      <c r="K22" s="819"/>
      <c r="L22" s="820"/>
      <c r="M22" s="224">
        <v>14</v>
      </c>
      <c r="N22" s="818" t="s">
        <v>329</v>
      </c>
      <c r="O22" s="819"/>
      <c r="P22" s="820"/>
      <c r="Q22" s="174">
        <v>102</v>
      </c>
      <c r="R22" s="835" t="s">
        <v>328</v>
      </c>
      <c r="S22" s="836"/>
      <c r="T22" s="840"/>
      <c r="U22" s="225">
        <v>15</v>
      </c>
      <c r="V22" s="835" t="s">
        <v>329</v>
      </c>
      <c r="W22" s="836"/>
      <c r="X22" s="840"/>
      <c r="Y22" s="93">
        <v>101</v>
      </c>
    </row>
    <row r="23" spans="2:25" ht="15" customHeight="1" x14ac:dyDescent="0.15">
      <c r="B23" s="818" t="s">
        <v>330</v>
      </c>
      <c r="C23" s="819"/>
      <c r="D23" s="182" t="s">
        <v>590</v>
      </c>
      <c r="E23" s="841" t="s">
        <v>591</v>
      </c>
      <c r="F23" s="842"/>
      <c r="G23" s="842"/>
      <c r="H23" s="842"/>
      <c r="I23" s="843"/>
      <c r="J23" s="818" t="s">
        <v>330</v>
      </c>
      <c r="K23" s="819"/>
      <c r="L23" s="182" t="s">
        <v>590</v>
      </c>
      <c r="M23" s="841" t="s">
        <v>591</v>
      </c>
      <c r="N23" s="842"/>
      <c r="O23" s="842"/>
      <c r="P23" s="842"/>
      <c r="Q23" s="843"/>
      <c r="R23" s="835" t="s">
        <v>330</v>
      </c>
      <c r="S23" s="836"/>
      <c r="T23" s="210" t="s">
        <v>590</v>
      </c>
      <c r="U23" s="837" t="s">
        <v>591</v>
      </c>
      <c r="V23" s="838"/>
      <c r="W23" s="838"/>
      <c r="X23" s="838"/>
      <c r="Y23" s="839"/>
    </row>
    <row r="24" spans="2:25" ht="15" customHeight="1" x14ac:dyDescent="0.15">
      <c r="B24" s="818" t="s">
        <v>331</v>
      </c>
      <c r="C24" s="820"/>
      <c r="D24" s="742" t="s">
        <v>588</v>
      </c>
      <c r="E24" s="744"/>
      <c r="F24" s="818" t="s">
        <v>332</v>
      </c>
      <c r="G24" s="820"/>
      <c r="H24" s="314" t="s">
        <v>700</v>
      </c>
      <c r="I24" s="314"/>
      <c r="J24" s="818" t="s">
        <v>331</v>
      </c>
      <c r="K24" s="820"/>
      <c r="L24" s="742" t="s">
        <v>588</v>
      </c>
      <c r="M24" s="744"/>
      <c r="N24" s="818" t="s">
        <v>332</v>
      </c>
      <c r="O24" s="820"/>
      <c r="P24" s="314" t="s">
        <v>700</v>
      </c>
      <c r="Q24" s="314"/>
      <c r="R24" s="835" t="s">
        <v>331</v>
      </c>
      <c r="S24" s="840"/>
      <c r="T24" s="845" t="s">
        <v>588</v>
      </c>
      <c r="U24" s="846"/>
      <c r="V24" s="835" t="s">
        <v>332</v>
      </c>
      <c r="W24" s="840"/>
      <c r="X24" s="847" t="s">
        <v>700</v>
      </c>
      <c r="Y24" s="847"/>
    </row>
    <row r="25" spans="2:25" ht="15" customHeight="1" x14ac:dyDescent="0.15">
      <c r="B25" s="848" t="s">
        <v>333</v>
      </c>
      <c r="C25" s="848"/>
      <c r="D25" s="182" t="s">
        <v>568</v>
      </c>
      <c r="E25" s="208" t="s">
        <v>334</v>
      </c>
      <c r="F25" s="849" t="s">
        <v>619</v>
      </c>
      <c r="G25" s="849"/>
      <c r="H25" s="849"/>
      <c r="I25" s="849"/>
      <c r="J25" s="848" t="s">
        <v>333</v>
      </c>
      <c r="K25" s="848"/>
      <c r="L25" s="182" t="s">
        <v>568</v>
      </c>
      <c r="M25" s="208" t="s">
        <v>334</v>
      </c>
      <c r="N25" s="849" t="s">
        <v>620</v>
      </c>
      <c r="O25" s="849"/>
      <c r="P25" s="849"/>
      <c r="Q25" s="849"/>
      <c r="R25" s="850" t="s">
        <v>333</v>
      </c>
      <c r="S25" s="850"/>
      <c r="T25" s="210" t="s">
        <v>568</v>
      </c>
      <c r="U25" s="209" t="s">
        <v>334</v>
      </c>
      <c r="V25" s="844" t="s">
        <v>621</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3700-000000000000}"/>
    <dataValidation type="list" allowBlank="1" showInputMessage="1" showErrorMessage="1" sqref="E6:I6 M6:Q6 U6:Y6 E23:I23 M23:Q23 U23:Y23" xr:uid="{00000000-0002-0000-37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700-000002000000}">
          <x14:formula1>
            <xm:f>'(参考)リスト'!$D$52:$D$54</xm:f>
          </x14:formula1>
          <xm:sqref>D7:E7 L7:M7 T7:U7 D24:E24 L24:M24 T24:U24</xm:sqref>
        </x14:dataValidation>
        <x14:dataValidation type="list" allowBlank="1" showInputMessage="1" showErrorMessage="1" xr:uid="{00000000-0002-0000-3700-000003000000}">
          <x14:formula1>
            <xm:f>'(参考)リスト'!$F$52:$F$53</xm:f>
          </x14:formula1>
          <xm:sqref>D8 L8 T8 D25 L25 T25</xm:sqref>
        </x14:dataValidation>
        <x14:dataValidation type="list" allowBlank="1" showInputMessage="1" showErrorMessage="1" xr:uid="{00000000-0002-0000-3700-000004000000}">
          <x14:formula1>
            <xm:f>'(参考)リスト'!$E$52:$E$58</xm:f>
          </x14:formula1>
          <xm:sqref>H7:I7 P7:Q7 X7:Y7 H24:I24 P24:Q24 X24:Y24</xm:sqref>
        </x14:dataValidation>
        <x14:dataValidation type="list" showInputMessage="1" showErrorMessage="1" xr:uid="{00000000-0002-0000-3700-000005000000}">
          <x14:formula1>
            <xm:f>'(参考)リスト'!$B$52:$B$55</xm:f>
          </x14:formula1>
          <xm:sqref>D6 L6 T6 D23 L23 T23</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15</v>
      </c>
      <c r="F5" s="818" t="s">
        <v>329</v>
      </c>
      <c r="G5" s="819"/>
      <c r="H5" s="820"/>
      <c r="I5" s="174">
        <v>102</v>
      </c>
      <c r="J5" s="818" t="s">
        <v>328</v>
      </c>
      <c r="K5" s="819"/>
      <c r="L5" s="820"/>
      <c r="M5" s="224">
        <v>15</v>
      </c>
      <c r="N5" s="818" t="s">
        <v>329</v>
      </c>
      <c r="O5" s="819"/>
      <c r="P5" s="820"/>
      <c r="Q5" s="174">
        <v>103</v>
      </c>
      <c r="R5" s="835" t="s">
        <v>328</v>
      </c>
      <c r="S5" s="836"/>
      <c r="T5" s="840"/>
      <c r="U5" s="225">
        <v>15</v>
      </c>
      <c r="V5" s="835" t="s">
        <v>329</v>
      </c>
      <c r="W5" s="836"/>
      <c r="X5" s="840"/>
      <c r="Y5" s="93">
        <v>104</v>
      </c>
    </row>
    <row r="6" spans="2:25" ht="15" customHeight="1" x14ac:dyDescent="0.15">
      <c r="B6" s="818" t="s">
        <v>330</v>
      </c>
      <c r="C6" s="819"/>
      <c r="D6" s="182" t="s">
        <v>590</v>
      </c>
      <c r="E6" s="841" t="s">
        <v>591</v>
      </c>
      <c r="F6" s="842"/>
      <c r="G6" s="842"/>
      <c r="H6" s="842"/>
      <c r="I6" s="843"/>
      <c r="J6" s="818" t="s">
        <v>330</v>
      </c>
      <c r="K6" s="819"/>
      <c r="L6" s="182" t="s">
        <v>590</v>
      </c>
      <c r="M6" s="841" t="s">
        <v>591</v>
      </c>
      <c r="N6" s="842"/>
      <c r="O6" s="842"/>
      <c r="P6" s="842"/>
      <c r="Q6" s="843"/>
      <c r="R6" s="835" t="s">
        <v>330</v>
      </c>
      <c r="S6" s="836"/>
      <c r="T6" s="210" t="s">
        <v>587</v>
      </c>
      <c r="U6" s="837" t="s">
        <v>504</v>
      </c>
      <c r="V6" s="838"/>
      <c r="W6" s="838"/>
      <c r="X6" s="838"/>
      <c r="Y6" s="839"/>
    </row>
    <row r="7" spans="2:25" ht="15" customHeight="1" x14ac:dyDescent="0.15">
      <c r="B7" s="818" t="s">
        <v>331</v>
      </c>
      <c r="C7" s="820"/>
      <c r="D7" s="742" t="s">
        <v>588</v>
      </c>
      <c r="E7" s="744"/>
      <c r="F7" s="818" t="s">
        <v>332</v>
      </c>
      <c r="G7" s="820"/>
      <c r="H7" s="314" t="s">
        <v>700</v>
      </c>
      <c r="I7" s="314"/>
      <c r="J7" s="818" t="s">
        <v>331</v>
      </c>
      <c r="K7" s="820"/>
      <c r="L7" s="742" t="s">
        <v>588</v>
      </c>
      <c r="M7" s="744"/>
      <c r="N7" s="818" t="s">
        <v>332</v>
      </c>
      <c r="O7" s="820"/>
      <c r="P7" s="314" t="s">
        <v>700</v>
      </c>
      <c r="Q7" s="314"/>
      <c r="R7" s="835" t="s">
        <v>331</v>
      </c>
      <c r="S7" s="840"/>
      <c r="T7" s="845" t="s">
        <v>794</v>
      </c>
      <c r="U7" s="846"/>
      <c r="V7" s="835" t="s">
        <v>332</v>
      </c>
      <c r="W7" s="840"/>
      <c r="X7" s="847" t="s">
        <v>534</v>
      </c>
      <c r="Y7" s="847"/>
    </row>
    <row r="8" spans="2:25" ht="15" customHeight="1" x14ac:dyDescent="0.15">
      <c r="B8" s="848" t="s">
        <v>333</v>
      </c>
      <c r="C8" s="848"/>
      <c r="D8" s="182" t="s">
        <v>568</v>
      </c>
      <c r="E8" s="208" t="s">
        <v>334</v>
      </c>
      <c r="F8" s="849" t="s">
        <v>622</v>
      </c>
      <c r="G8" s="849"/>
      <c r="H8" s="849"/>
      <c r="I8" s="849"/>
      <c r="J8" s="848" t="s">
        <v>333</v>
      </c>
      <c r="K8" s="848"/>
      <c r="L8" s="182" t="s">
        <v>568</v>
      </c>
      <c r="M8" s="208" t="s">
        <v>334</v>
      </c>
      <c r="N8" s="849" t="s">
        <v>623</v>
      </c>
      <c r="O8" s="849"/>
      <c r="P8" s="849"/>
      <c r="Q8" s="849"/>
      <c r="R8" s="850" t="s">
        <v>333</v>
      </c>
      <c r="S8" s="850"/>
      <c r="T8" s="210" t="s">
        <v>600</v>
      </c>
      <c r="U8" s="209" t="s">
        <v>334</v>
      </c>
      <c r="V8" s="844" t="s">
        <v>796</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15</v>
      </c>
      <c r="F22" s="818" t="s">
        <v>329</v>
      </c>
      <c r="G22" s="819"/>
      <c r="H22" s="820"/>
      <c r="I22" s="174">
        <v>105</v>
      </c>
      <c r="J22" s="818" t="s">
        <v>328</v>
      </c>
      <c r="K22" s="819"/>
      <c r="L22" s="820"/>
      <c r="M22" s="224">
        <v>16</v>
      </c>
      <c r="N22" s="818" t="s">
        <v>329</v>
      </c>
      <c r="O22" s="819"/>
      <c r="P22" s="820"/>
      <c r="Q22" s="174">
        <v>101</v>
      </c>
      <c r="R22" s="835" t="s">
        <v>328</v>
      </c>
      <c r="S22" s="836"/>
      <c r="T22" s="840"/>
      <c r="U22" s="225">
        <v>16</v>
      </c>
      <c r="V22" s="835" t="s">
        <v>329</v>
      </c>
      <c r="W22" s="836"/>
      <c r="X22" s="840"/>
      <c r="Y22" s="93">
        <v>102</v>
      </c>
    </row>
    <row r="23" spans="2:25" ht="15" customHeight="1" x14ac:dyDescent="0.15">
      <c r="B23" s="818" t="s">
        <v>330</v>
      </c>
      <c r="C23" s="819"/>
      <c r="D23" s="182" t="s">
        <v>587</v>
      </c>
      <c r="E23" s="841" t="s">
        <v>504</v>
      </c>
      <c r="F23" s="842"/>
      <c r="G23" s="842"/>
      <c r="H23" s="842"/>
      <c r="I23" s="843"/>
      <c r="J23" s="818" t="s">
        <v>330</v>
      </c>
      <c r="K23" s="819"/>
      <c r="L23" s="182" t="s">
        <v>590</v>
      </c>
      <c r="M23" s="841" t="s">
        <v>591</v>
      </c>
      <c r="N23" s="842"/>
      <c r="O23" s="842"/>
      <c r="P23" s="842"/>
      <c r="Q23" s="843"/>
      <c r="R23" s="835" t="s">
        <v>330</v>
      </c>
      <c r="S23" s="836"/>
      <c r="T23" s="210" t="s">
        <v>590</v>
      </c>
      <c r="U23" s="837" t="s">
        <v>591</v>
      </c>
      <c r="V23" s="838"/>
      <c r="W23" s="838"/>
      <c r="X23" s="838"/>
      <c r="Y23" s="839"/>
    </row>
    <row r="24" spans="2:25" ht="15" customHeight="1" x14ac:dyDescent="0.15">
      <c r="B24" s="818" t="s">
        <v>331</v>
      </c>
      <c r="C24" s="820"/>
      <c r="D24" s="742" t="s">
        <v>794</v>
      </c>
      <c r="E24" s="744"/>
      <c r="F24" s="818" t="s">
        <v>332</v>
      </c>
      <c r="G24" s="820"/>
      <c r="H24" s="314" t="s">
        <v>534</v>
      </c>
      <c r="I24" s="314"/>
      <c r="J24" s="818" t="s">
        <v>331</v>
      </c>
      <c r="K24" s="820"/>
      <c r="L24" s="742" t="s">
        <v>588</v>
      </c>
      <c r="M24" s="744"/>
      <c r="N24" s="818" t="s">
        <v>332</v>
      </c>
      <c r="O24" s="820"/>
      <c r="P24" s="314" t="s">
        <v>700</v>
      </c>
      <c r="Q24" s="314"/>
      <c r="R24" s="835" t="s">
        <v>331</v>
      </c>
      <c r="S24" s="840"/>
      <c r="T24" s="845" t="s">
        <v>588</v>
      </c>
      <c r="U24" s="846"/>
      <c r="V24" s="835" t="s">
        <v>332</v>
      </c>
      <c r="W24" s="840"/>
      <c r="X24" s="847" t="s">
        <v>700</v>
      </c>
      <c r="Y24" s="847"/>
    </row>
    <row r="25" spans="2:25" ht="15" customHeight="1" x14ac:dyDescent="0.15">
      <c r="B25" s="848" t="s">
        <v>333</v>
      </c>
      <c r="C25" s="848"/>
      <c r="D25" s="182" t="s">
        <v>600</v>
      </c>
      <c r="E25" s="208" t="s">
        <v>334</v>
      </c>
      <c r="F25" s="849" t="s">
        <v>796</v>
      </c>
      <c r="G25" s="849"/>
      <c r="H25" s="849"/>
      <c r="I25" s="849"/>
      <c r="J25" s="848" t="s">
        <v>333</v>
      </c>
      <c r="K25" s="848"/>
      <c r="L25" s="182" t="s">
        <v>568</v>
      </c>
      <c r="M25" s="208" t="s">
        <v>334</v>
      </c>
      <c r="N25" s="849" t="s">
        <v>624</v>
      </c>
      <c r="O25" s="849"/>
      <c r="P25" s="849"/>
      <c r="Q25" s="849"/>
      <c r="R25" s="850" t="s">
        <v>333</v>
      </c>
      <c r="S25" s="850"/>
      <c r="T25" s="210" t="s">
        <v>568</v>
      </c>
      <c r="U25" s="209" t="s">
        <v>334</v>
      </c>
      <c r="V25" s="844" t="s">
        <v>625</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3800-000000000000}"/>
    <dataValidation type="list" allowBlank="1" showInputMessage="1" showErrorMessage="1" sqref="E6:I6 M6:Q6 U6:Y6 E23:I23 M23:Q23 U23:Y23" xr:uid="{00000000-0002-0000-38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800-000002000000}">
          <x14:formula1>
            <xm:f>'(参考)リスト'!$D$52:$D$54</xm:f>
          </x14:formula1>
          <xm:sqref>D7:E7 L7:M7 T7:U7 D24:E24 L24:M24 T24:U24</xm:sqref>
        </x14:dataValidation>
        <x14:dataValidation type="list" allowBlank="1" showInputMessage="1" showErrorMessage="1" xr:uid="{00000000-0002-0000-3800-000003000000}">
          <x14:formula1>
            <xm:f>'(参考)リスト'!$F$52:$F$53</xm:f>
          </x14:formula1>
          <xm:sqref>D8 L8 T8 D25 L25 T25</xm:sqref>
        </x14:dataValidation>
        <x14:dataValidation type="list" allowBlank="1" showInputMessage="1" showErrorMessage="1" xr:uid="{00000000-0002-0000-3800-000004000000}">
          <x14:formula1>
            <xm:f>'(参考)リスト'!$E$52:$E$58</xm:f>
          </x14:formula1>
          <xm:sqref>H7:I7 P7:Q7 X7:Y7 H24:I24 P24:Q24 X24:Y24</xm:sqref>
        </x14:dataValidation>
        <x14:dataValidation type="list" showInputMessage="1" showErrorMessage="1" xr:uid="{00000000-0002-0000-3800-000005000000}">
          <x14:formula1>
            <xm:f>'(参考)リスト'!$B$52:$B$55</xm:f>
          </x14:formula1>
          <xm:sqref>D6 L6 T6 D23 L23 T23</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17</v>
      </c>
      <c r="F5" s="818" t="s">
        <v>329</v>
      </c>
      <c r="G5" s="819"/>
      <c r="H5" s="820"/>
      <c r="I5" s="174">
        <v>101</v>
      </c>
      <c r="J5" s="818" t="s">
        <v>328</v>
      </c>
      <c r="K5" s="819"/>
      <c r="L5" s="820"/>
      <c r="M5" s="224">
        <v>17</v>
      </c>
      <c r="N5" s="818" t="s">
        <v>329</v>
      </c>
      <c r="O5" s="819"/>
      <c r="P5" s="820"/>
      <c r="Q5" s="174">
        <v>102</v>
      </c>
      <c r="R5" s="835" t="s">
        <v>328</v>
      </c>
      <c r="S5" s="836"/>
      <c r="T5" s="840"/>
      <c r="U5" s="225">
        <v>18</v>
      </c>
      <c r="V5" s="835" t="s">
        <v>329</v>
      </c>
      <c r="W5" s="836"/>
      <c r="X5" s="840"/>
      <c r="Y5" s="93">
        <v>101</v>
      </c>
    </row>
    <row r="6" spans="2:25" ht="15" customHeight="1" x14ac:dyDescent="0.15">
      <c r="B6" s="818" t="s">
        <v>330</v>
      </c>
      <c r="C6" s="819"/>
      <c r="D6" s="182" t="s">
        <v>590</v>
      </c>
      <c r="E6" s="841" t="s">
        <v>591</v>
      </c>
      <c r="F6" s="842"/>
      <c r="G6" s="842"/>
      <c r="H6" s="842"/>
      <c r="I6" s="843"/>
      <c r="J6" s="818" t="s">
        <v>330</v>
      </c>
      <c r="K6" s="819"/>
      <c r="L6" s="182" t="s">
        <v>590</v>
      </c>
      <c r="M6" s="841" t="s">
        <v>591</v>
      </c>
      <c r="N6" s="842"/>
      <c r="O6" s="842"/>
      <c r="P6" s="842"/>
      <c r="Q6" s="843"/>
      <c r="R6" s="835" t="s">
        <v>330</v>
      </c>
      <c r="S6" s="836"/>
      <c r="T6" s="210" t="s">
        <v>590</v>
      </c>
      <c r="U6" s="837" t="s">
        <v>591</v>
      </c>
      <c r="V6" s="838"/>
      <c r="W6" s="838"/>
      <c r="X6" s="838"/>
      <c r="Y6" s="839"/>
    </row>
    <row r="7" spans="2:25" ht="15" customHeight="1" x14ac:dyDescent="0.15">
      <c r="B7" s="818" t="s">
        <v>331</v>
      </c>
      <c r="C7" s="820"/>
      <c r="D7" s="742" t="s">
        <v>588</v>
      </c>
      <c r="E7" s="744"/>
      <c r="F7" s="818" t="s">
        <v>332</v>
      </c>
      <c r="G7" s="820"/>
      <c r="H7" s="314" t="s">
        <v>700</v>
      </c>
      <c r="I7" s="314"/>
      <c r="J7" s="818" t="s">
        <v>331</v>
      </c>
      <c r="K7" s="820"/>
      <c r="L7" s="742" t="s">
        <v>588</v>
      </c>
      <c r="M7" s="744"/>
      <c r="N7" s="818" t="s">
        <v>332</v>
      </c>
      <c r="O7" s="820"/>
      <c r="P7" s="314" t="s">
        <v>700</v>
      </c>
      <c r="Q7" s="314"/>
      <c r="R7" s="835" t="s">
        <v>331</v>
      </c>
      <c r="S7" s="840"/>
      <c r="T7" s="845" t="s">
        <v>588</v>
      </c>
      <c r="U7" s="846"/>
      <c r="V7" s="835" t="s">
        <v>332</v>
      </c>
      <c r="W7" s="840"/>
      <c r="X7" s="847" t="s">
        <v>700</v>
      </c>
      <c r="Y7" s="847"/>
    </row>
    <row r="8" spans="2:25" ht="15" customHeight="1" x14ac:dyDescent="0.15">
      <c r="B8" s="848" t="s">
        <v>333</v>
      </c>
      <c r="C8" s="848"/>
      <c r="D8" s="182" t="s">
        <v>568</v>
      </c>
      <c r="E8" s="208" t="s">
        <v>334</v>
      </c>
      <c r="F8" s="849" t="s">
        <v>626</v>
      </c>
      <c r="G8" s="849"/>
      <c r="H8" s="849"/>
      <c r="I8" s="849"/>
      <c r="J8" s="848" t="s">
        <v>333</v>
      </c>
      <c r="K8" s="848"/>
      <c r="L8" s="182" t="s">
        <v>568</v>
      </c>
      <c r="M8" s="208" t="s">
        <v>334</v>
      </c>
      <c r="N8" s="849" t="s">
        <v>627</v>
      </c>
      <c r="O8" s="849"/>
      <c r="P8" s="849"/>
      <c r="Q8" s="849"/>
      <c r="R8" s="850" t="s">
        <v>333</v>
      </c>
      <c r="S8" s="850"/>
      <c r="T8" s="210" t="s">
        <v>568</v>
      </c>
      <c r="U8" s="209" t="s">
        <v>334</v>
      </c>
      <c r="V8" s="844" t="s">
        <v>628</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18</v>
      </c>
      <c r="F22" s="818" t="s">
        <v>329</v>
      </c>
      <c r="G22" s="819"/>
      <c r="H22" s="820"/>
      <c r="I22" s="174">
        <v>102</v>
      </c>
      <c r="J22" s="818" t="s">
        <v>328</v>
      </c>
      <c r="K22" s="819"/>
      <c r="L22" s="820"/>
      <c r="M22" s="224">
        <v>18</v>
      </c>
      <c r="N22" s="818" t="s">
        <v>329</v>
      </c>
      <c r="O22" s="819"/>
      <c r="P22" s="820"/>
      <c r="Q22" s="174">
        <v>103</v>
      </c>
      <c r="R22" s="835" t="s">
        <v>328</v>
      </c>
      <c r="S22" s="836"/>
      <c r="T22" s="840"/>
      <c r="U22" s="225">
        <v>19</v>
      </c>
      <c r="V22" s="835" t="s">
        <v>329</v>
      </c>
      <c r="W22" s="836"/>
      <c r="X22" s="840"/>
      <c r="Y22" s="93">
        <v>101</v>
      </c>
    </row>
    <row r="23" spans="2:25" ht="15" customHeight="1" x14ac:dyDescent="0.15">
      <c r="B23" s="818" t="s">
        <v>330</v>
      </c>
      <c r="C23" s="819"/>
      <c r="D23" s="182" t="s">
        <v>587</v>
      </c>
      <c r="E23" s="841" t="s">
        <v>504</v>
      </c>
      <c r="F23" s="842"/>
      <c r="G23" s="842"/>
      <c r="H23" s="842"/>
      <c r="I23" s="843"/>
      <c r="J23" s="818" t="s">
        <v>330</v>
      </c>
      <c r="K23" s="819"/>
      <c r="L23" s="182" t="s">
        <v>587</v>
      </c>
      <c r="M23" s="841" t="s">
        <v>504</v>
      </c>
      <c r="N23" s="842"/>
      <c r="O23" s="842"/>
      <c r="P23" s="842"/>
      <c r="Q23" s="843"/>
      <c r="R23" s="835" t="s">
        <v>330</v>
      </c>
      <c r="S23" s="836"/>
      <c r="T23" s="210" t="s">
        <v>590</v>
      </c>
      <c r="U23" s="837" t="s">
        <v>591</v>
      </c>
      <c r="V23" s="838"/>
      <c r="W23" s="838"/>
      <c r="X23" s="838"/>
      <c r="Y23" s="839"/>
    </row>
    <row r="24" spans="2:25" ht="15" customHeight="1" x14ac:dyDescent="0.15">
      <c r="B24" s="818" t="s">
        <v>331</v>
      </c>
      <c r="C24" s="820"/>
      <c r="D24" s="742" t="s">
        <v>794</v>
      </c>
      <c r="E24" s="744"/>
      <c r="F24" s="818" t="s">
        <v>332</v>
      </c>
      <c r="G24" s="820"/>
      <c r="H24" s="314" t="s">
        <v>534</v>
      </c>
      <c r="I24" s="314"/>
      <c r="J24" s="818" t="s">
        <v>331</v>
      </c>
      <c r="K24" s="820"/>
      <c r="L24" s="742" t="s">
        <v>794</v>
      </c>
      <c r="M24" s="744"/>
      <c r="N24" s="818" t="s">
        <v>332</v>
      </c>
      <c r="O24" s="820"/>
      <c r="P24" s="314" t="s">
        <v>534</v>
      </c>
      <c r="Q24" s="314"/>
      <c r="R24" s="835" t="s">
        <v>331</v>
      </c>
      <c r="S24" s="840"/>
      <c r="T24" s="845" t="s">
        <v>588</v>
      </c>
      <c r="U24" s="846"/>
      <c r="V24" s="835" t="s">
        <v>332</v>
      </c>
      <c r="W24" s="840"/>
      <c r="X24" s="847" t="s">
        <v>700</v>
      </c>
      <c r="Y24" s="847"/>
    </row>
    <row r="25" spans="2:25" ht="15" customHeight="1" x14ac:dyDescent="0.15">
      <c r="B25" s="848" t="s">
        <v>333</v>
      </c>
      <c r="C25" s="848"/>
      <c r="D25" s="182" t="s">
        <v>600</v>
      </c>
      <c r="E25" s="208" t="s">
        <v>334</v>
      </c>
      <c r="F25" s="849" t="s">
        <v>796</v>
      </c>
      <c r="G25" s="849"/>
      <c r="H25" s="849"/>
      <c r="I25" s="849"/>
      <c r="J25" s="848" t="s">
        <v>333</v>
      </c>
      <c r="K25" s="848"/>
      <c r="L25" s="182" t="s">
        <v>600</v>
      </c>
      <c r="M25" s="208" t="s">
        <v>334</v>
      </c>
      <c r="N25" s="849" t="s">
        <v>796</v>
      </c>
      <c r="O25" s="849"/>
      <c r="P25" s="849"/>
      <c r="Q25" s="849"/>
      <c r="R25" s="850" t="s">
        <v>333</v>
      </c>
      <c r="S25" s="850"/>
      <c r="T25" s="210" t="s">
        <v>568</v>
      </c>
      <c r="U25" s="209" t="s">
        <v>334</v>
      </c>
      <c r="V25" s="844" t="s">
        <v>629</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3900-000000000000}"/>
    <dataValidation type="list" allowBlank="1" showInputMessage="1" showErrorMessage="1" sqref="E6:I6 M6:Q6 U6:Y6 E23:I23 M23:Q23 U23:Y23" xr:uid="{00000000-0002-0000-39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900-000002000000}">
          <x14:formula1>
            <xm:f>'(参考)リスト'!$D$52:$D$54</xm:f>
          </x14:formula1>
          <xm:sqref>D7:E7 L7:M7 T7:U7 D24:E24 L24:M24 T24:U24</xm:sqref>
        </x14:dataValidation>
        <x14:dataValidation type="list" allowBlank="1" showInputMessage="1" showErrorMessage="1" xr:uid="{00000000-0002-0000-3900-000003000000}">
          <x14:formula1>
            <xm:f>'(参考)リスト'!$F$52:$F$53</xm:f>
          </x14:formula1>
          <xm:sqref>D8 L8 T8 D25 L25 T25</xm:sqref>
        </x14:dataValidation>
        <x14:dataValidation type="list" allowBlank="1" showInputMessage="1" showErrorMessage="1" xr:uid="{00000000-0002-0000-3900-000004000000}">
          <x14:formula1>
            <xm:f>'(参考)リスト'!$E$52:$E$58</xm:f>
          </x14:formula1>
          <xm:sqref>H7:I7 P7:Q7 X7:Y7 H24:I24 P24:Q24 X24:Y24</xm:sqref>
        </x14:dataValidation>
        <x14:dataValidation type="list" showInputMessage="1" showErrorMessage="1" xr:uid="{00000000-0002-0000-3900-000005000000}">
          <x14:formula1>
            <xm:f>'(参考)リスト'!$B$52:$B$55</xm:f>
          </x14:formula1>
          <xm:sqref>D6 L6 T6 D23 L23 T23</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19</v>
      </c>
      <c r="F5" s="818" t="s">
        <v>329</v>
      </c>
      <c r="G5" s="819"/>
      <c r="H5" s="820"/>
      <c r="I5" s="174">
        <v>102</v>
      </c>
      <c r="J5" s="818" t="s">
        <v>328</v>
      </c>
      <c r="K5" s="819"/>
      <c r="L5" s="820"/>
      <c r="M5" s="224">
        <v>20</v>
      </c>
      <c r="N5" s="818" t="s">
        <v>329</v>
      </c>
      <c r="O5" s="819"/>
      <c r="P5" s="820"/>
      <c r="Q5" s="174">
        <v>101</v>
      </c>
      <c r="R5" s="835" t="s">
        <v>328</v>
      </c>
      <c r="S5" s="836"/>
      <c r="T5" s="840"/>
      <c r="U5" s="225">
        <v>21</v>
      </c>
      <c r="V5" s="835" t="s">
        <v>329</v>
      </c>
      <c r="W5" s="836"/>
      <c r="X5" s="840"/>
      <c r="Y5" s="93">
        <v>101</v>
      </c>
    </row>
    <row r="6" spans="2:25" ht="15" customHeight="1" x14ac:dyDescent="0.15">
      <c r="B6" s="818" t="s">
        <v>330</v>
      </c>
      <c r="C6" s="819"/>
      <c r="D6" s="182" t="s">
        <v>590</v>
      </c>
      <c r="E6" s="841" t="s">
        <v>591</v>
      </c>
      <c r="F6" s="842"/>
      <c r="G6" s="842"/>
      <c r="H6" s="842"/>
      <c r="I6" s="843"/>
      <c r="J6" s="818" t="s">
        <v>330</v>
      </c>
      <c r="K6" s="819"/>
      <c r="L6" s="182" t="s">
        <v>590</v>
      </c>
      <c r="M6" s="841" t="s">
        <v>591</v>
      </c>
      <c r="N6" s="842"/>
      <c r="O6" s="842"/>
      <c r="P6" s="842"/>
      <c r="Q6" s="843"/>
      <c r="R6" s="835" t="s">
        <v>330</v>
      </c>
      <c r="S6" s="836"/>
      <c r="T6" s="210" t="s">
        <v>587</v>
      </c>
      <c r="U6" s="837" t="s">
        <v>188</v>
      </c>
      <c r="V6" s="838"/>
      <c r="W6" s="838"/>
      <c r="X6" s="838"/>
      <c r="Y6" s="839"/>
    </row>
    <row r="7" spans="2:25" ht="15" customHeight="1" x14ac:dyDescent="0.15">
      <c r="B7" s="818" t="s">
        <v>331</v>
      </c>
      <c r="C7" s="820"/>
      <c r="D7" s="742" t="s">
        <v>588</v>
      </c>
      <c r="E7" s="744"/>
      <c r="F7" s="818" t="s">
        <v>332</v>
      </c>
      <c r="G7" s="820"/>
      <c r="H7" s="314" t="s">
        <v>700</v>
      </c>
      <c r="I7" s="314"/>
      <c r="J7" s="818" t="s">
        <v>331</v>
      </c>
      <c r="K7" s="820"/>
      <c r="L7" s="742" t="s">
        <v>588</v>
      </c>
      <c r="M7" s="744"/>
      <c r="N7" s="818" t="s">
        <v>332</v>
      </c>
      <c r="O7" s="820"/>
      <c r="P7" s="314" t="s">
        <v>700</v>
      </c>
      <c r="Q7" s="314"/>
      <c r="R7" s="835" t="s">
        <v>331</v>
      </c>
      <c r="S7" s="840"/>
      <c r="T7" s="845" t="s">
        <v>588</v>
      </c>
      <c r="U7" s="846"/>
      <c r="V7" s="835" t="s">
        <v>332</v>
      </c>
      <c r="W7" s="840"/>
      <c r="X7" s="847" t="s">
        <v>700</v>
      </c>
      <c r="Y7" s="847"/>
    </row>
    <row r="8" spans="2:25" ht="15" customHeight="1" x14ac:dyDescent="0.15">
      <c r="B8" s="848" t="s">
        <v>333</v>
      </c>
      <c r="C8" s="848"/>
      <c r="D8" s="182" t="s">
        <v>568</v>
      </c>
      <c r="E8" s="208" t="s">
        <v>334</v>
      </c>
      <c r="F8" s="849" t="s">
        <v>630</v>
      </c>
      <c r="G8" s="849"/>
      <c r="H8" s="849"/>
      <c r="I8" s="849"/>
      <c r="J8" s="848" t="s">
        <v>333</v>
      </c>
      <c r="K8" s="848"/>
      <c r="L8" s="182" t="s">
        <v>568</v>
      </c>
      <c r="M8" s="208" t="s">
        <v>334</v>
      </c>
      <c r="N8" s="849" t="s">
        <v>631</v>
      </c>
      <c r="O8" s="849"/>
      <c r="P8" s="849"/>
      <c r="Q8" s="849"/>
      <c r="R8" s="850" t="s">
        <v>333</v>
      </c>
      <c r="S8" s="850"/>
      <c r="T8" s="210" t="s">
        <v>568</v>
      </c>
      <c r="U8" s="209" t="s">
        <v>334</v>
      </c>
      <c r="V8" s="844" t="s">
        <v>589</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21</v>
      </c>
      <c r="F22" s="818" t="s">
        <v>329</v>
      </c>
      <c r="G22" s="819"/>
      <c r="H22" s="820"/>
      <c r="I22" s="174">
        <v>102</v>
      </c>
      <c r="J22" s="818" t="s">
        <v>328</v>
      </c>
      <c r="K22" s="819"/>
      <c r="L22" s="820"/>
      <c r="M22" s="224">
        <v>22</v>
      </c>
      <c r="N22" s="818" t="s">
        <v>329</v>
      </c>
      <c r="O22" s="819"/>
      <c r="P22" s="820"/>
      <c r="Q22" s="174">
        <v>101</v>
      </c>
      <c r="R22" s="835" t="s">
        <v>328</v>
      </c>
      <c r="S22" s="836"/>
      <c r="T22" s="840"/>
      <c r="U22" s="225">
        <v>22</v>
      </c>
      <c r="V22" s="835" t="s">
        <v>329</v>
      </c>
      <c r="W22" s="836"/>
      <c r="X22" s="840"/>
      <c r="Y22" s="93">
        <v>102</v>
      </c>
    </row>
    <row r="23" spans="2:25" ht="15" customHeight="1" x14ac:dyDescent="0.15">
      <c r="B23" s="818" t="s">
        <v>330</v>
      </c>
      <c r="C23" s="819"/>
      <c r="D23" s="182" t="s">
        <v>590</v>
      </c>
      <c r="E23" s="841" t="s">
        <v>591</v>
      </c>
      <c r="F23" s="842"/>
      <c r="G23" s="842"/>
      <c r="H23" s="842"/>
      <c r="I23" s="843"/>
      <c r="J23" s="818" t="s">
        <v>330</v>
      </c>
      <c r="K23" s="819"/>
      <c r="L23" s="182" t="s">
        <v>590</v>
      </c>
      <c r="M23" s="841" t="s">
        <v>591</v>
      </c>
      <c r="N23" s="842"/>
      <c r="O23" s="842"/>
      <c r="P23" s="842"/>
      <c r="Q23" s="843"/>
      <c r="R23" s="835" t="s">
        <v>330</v>
      </c>
      <c r="S23" s="836"/>
      <c r="T23" s="210" t="s">
        <v>587</v>
      </c>
      <c r="U23" s="837" t="s">
        <v>504</v>
      </c>
      <c r="V23" s="838"/>
      <c r="W23" s="838"/>
      <c r="X23" s="838"/>
      <c r="Y23" s="839"/>
    </row>
    <row r="24" spans="2:25" ht="15" customHeight="1" x14ac:dyDescent="0.15">
      <c r="B24" s="818" t="s">
        <v>331</v>
      </c>
      <c r="C24" s="820"/>
      <c r="D24" s="742" t="s">
        <v>588</v>
      </c>
      <c r="E24" s="744"/>
      <c r="F24" s="818" t="s">
        <v>332</v>
      </c>
      <c r="G24" s="820"/>
      <c r="H24" s="314" t="s">
        <v>700</v>
      </c>
      <c r="I24" s="314"/>
      <c r="J24" s="818" t="s">
        <v>331</v>
      </c>
      <c r="K24" s="820"/>
      <c r="L24" s="742" t="s">
        <v>588</v>
      </c>
      <c r="M24" s="744"/>
      <c r="N24" s="818" t="s">
        <v>332</v>
      </c>
      <c r="O24" s="820"/>
      <c r="P24" s="314" t="s">
        <v>700</v>
      </c>
      <c r="Q24" s="314"/>
      <c r="R24" s="835" t="s">
        <v>331</v>
      </c>
      <c r="S24" s="840"/>
      <c r="T24" s="845" t="s">
        <v>794</v>
      </c>
      <c r="U24" s="846"/>
      <c r="V24" s="835" t="s">
        <v>332</v>
      </c>
      <c r="W24" s="840"/>
      <c r="X24" s="847" t="s">
        <v>534</v>
      </c>
      <c r="Y24" s="847"/>
    </row>
    <row r="25" spans="2:25" ht="15" customHeight="1" x14ac:dyDescent="0.15">
      <c r="B25" s="848" t="s">
        <v>333</v>
      </c>
      <c r="C25" s="848"/>
      <c r="D25" s="182" t="s">
        <v>568</v>
      </c>
      <c r="E25" s="208" t="s">
        <v>334</v>
      </c>
      <c r="F25" s="849" t="s">
        <v>632</v>
      </c>
      <c r="G25" s="849"/>
      <c r="H25" s="849"/>
      <c r="I25" s="849"/>
      <c r="J25" s="848" t="s">
        <v>333</v>
      </c>
      <c r="K25" s="848"/>
      <c r="L25" s="182" t="s">
        <v>568</v>
      </c>
      <c r="M25" s="208" t="s">
        <v>334</v>
      </c>
      <c r="N25" s="849" t="s">
        <v>633</v>
      </c>
      <c r="O25" s="849"/>
      <c r="P25" s="849"/>
      <c r="Q25" s="849"/>
      <c r="R25" s="850" t="s">
        <v>333</v>
      </c>
      <c r="S25" s="850"/>
      <c r="T25" s="210" t="s">
        <v>600</v>
      </c>
      <c r="U25" s="209" t="s">
        <v>334</v>
      </c>
      <c r="V25" s="844" t="s">
        <v>796</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3A00-000000000000}"/>
    <dataValidation type="list" allowBlank="1" showInputMessage="1" showErrorMessage="1" sqref="E6:I6 M6:Q6 U6:Y6 E23:I23 M23:Q23 U23:Y23" xr:uid="{00000000-0002-0000-3A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A00-000002000000}">
          <x14:formula1>
            <xm:f>'(参考)リスト'!$D$52:$D$54</xm:f>
          </x14:formula1>
          <xm:sqref>D7:E7 L7:M7 T7:U7 D24:E24 L24:M24 T24:U24</xm:sqref>
        </x14:dataValidation>
        <x14:dataValidation type="list" allowBlank="1" showInputMessage="1" showErrorMessage="1" xr:uid="{00000000-0002-0000-3A00-000003000000}">
          <x14:formula1>
            <xm:f>'(参考)リスト'!$F$52:$F$53</xm:f>
          </x14:formula1>
          <xm:sqref>D8 L8 T8 D25 L25 T25</xm:sqref>
        </x14:dataValidation>
        <x14:dataValidation type="list" allowBlank="1" showInputMessage="1" showErrorMessage="1" xr:uid="{00000000-0002-0000-3A00-000004000000}">
          <x14:formula1>
            <xm:f>'(参考)リスト'!$E$52:$E$58</xm:f>
          </x14:formula1>
          <xm:sqref>H7:I7 P7:Q7 X7:Y7 H24:I24 P24:Q24 X24:Y24</xm:sqref>
        </x14:dataValidation>
        <x14:dataValidation type="list" showInputMessage="1" showErrorMessage="1" xr:uid="{00000000-0002-0000-3A00-000005000000}">
          <x14:formula1>
            <xm:f>'(参考)リスト'!$B$52:$B$55</xm:f>
          </x14:formula1>
          <xm:sqref>D6 L6 T6 D23 L23 T23</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22</v>
      </c>
      <c r="F5" s="818" t="s">
        <v>329</v>
      </c>
      <c r="G5" s="819"/>
      <c r="H5" s="820"/>
      <c r="I5" s="174">
        <v>103</v>
      </c>
      <c r="J5" s="818" t="s">
        <v>328</v>
      </c>
      <c r="K5" s="819"/>
      <c r="L5" s="820"/>
      <c r="M5" s="224">
        <v>24</v>
      </c>
      <c r="N5" s="818" t="s">
        <v>329</v>
      </c>
      <c r="O5" s="819"/>
      <c r="P5" s="820"/>
      <c r="Q5" s="174">
        <v>102</v>
      </c>
      <c r="R5" s="835" t="s">
        <v>328</v>
      </c>
      <c r="S5" s="836"/>
      <c r="T5" s="840"/>
      <c r="U5" s="225">
        <v>25</v>
      </c>
      <c r="V5" s="835" t="s">
        <v>329</v>
      </c>
      <c r="W5" s="836"/>
      <c r="X5" s="840"/>
      <c r="Y5" s="93">
        <v>101</v>
      </c>
    </row>
    <row r="6" spans="2:25" ht="15" customHeight="1" x14ac:dyDescent="0.15">
      <c r="B6" s="818" t="s">
        <v>330</v>
      </c>
      <c r="C6" s="819"/>
      <c r="D6" s="182" t="s">
        <v>587</v>
      </c>
      <c r="E6" s="841" t="s">
        <v>504</v>
      </c>
      <c r="F6" s="842"/>
      <c r="G6" s="842"/>
      <c r="H6" s="842"/>
      <c r="I6" s="843"/>
      <c r="J6" s="818" t="s">
        <v>330</v>
      </c>
      <c r="K6" s="819"/>
      <c r="L6" s="182" t="s">
        <v>590</v>
      </c>
      <c r="M6" s="841" t="s">
        <v>591</v>
      </c>
      <c r="N6" s="842"/>
      <c r="O6" s="842"/>
      <c r="P6" s="842"/>
      <c r="Q6" s="843"/>
      <c r="R6" s="835" t="s">
        <v>330</v>
      </c>
      <c r="S6" s="836"/>
      <c r="T6" s="210" t="s">
        <v>590</v>
      </c>
      <c r="U6" s="837" t="s">
        <v>591</v>
      </c>
      <c r="V6" s="838"/>
      <c r="W6" s="838"/>
      <c r="X6" s="838"/>
      <c r="Y6" s="839"/>
    </row>
    <row r="7" spans="2:25" ht="15" customHeight="1" x14ac:dyDescent="0.15">
      <c r="B7" s="818" t="s">
        <v>331</v>
      </c>
      <c r="C7" s="820"/>
      <c r="D7" s="742" t="s">
        <v>794</v>
      </c>
      <c r="E7" s="744"/>
      <c r="F7" s="818" t="s">
        <v>332</v>
      </c>
      <c r="G7" s="820"/>
      <c r="H7" s="314" t="s">
        <v>534</v>
      </c>
      <c r="I7" s="314"/>
      <c r="J7" s="818" t="s">
        <v>331</v>
      </c>
      <c r="K7" s="820"/>
      <c r="L7" s="742" t="s">
        <v>588</v>
      </c>
      <c r="M7" s="744"/>
      <c r="N7" s="818" t="s">
        <v>332</v>
      </c>
      <c r="O7" s="820"/>
      <c r="P7" s="314" t="s">
        <v>700</v>
      </c>
      <c r="Q7" s="314"/>
      <c r="R7" s="835" t="s">
        <v>331</v>
      </c>
      <c r="S7" s="840"/>
      <c r="T7" s="845" t="s">
        <v>588</v>
      </c>
      <c r="U7" s="846"/>
      <c r="V7" s="835" t="s">
        <v>332</v>
      </c>
      <c r="W7" s="840"/>
      <c r="X7" s="847" t="s">
        <v>700</v>
      </c>
      <c r="Y7" s="847"/>
    </row>
    <row r="8" spans="2:25" ht="15" customHeight="1" x14ac:dyDescent="0.15">
      <c r="B8" s="848" t="s">
        <v>333</v>
      </c>
      <c r="C8" s="848"/>
      <c r="D8" s="182" t="s">
        <v>600</v>
      </c>
      <c r="E8" s="208" t="s">
        <v>334</v>
      </c>
      <c r="F8" s="849" t="s">
        <v>796</v>
      </c>
      <c r="G8" s="849"/>
      <c r="H8" s="849"/>
      <c r="I8" s="849"/>
      <c r="J8" s="848" t="s">
        <v>333</v>
      </c>
      <c r="K8" s="848"/>
      <c r="L8" s="182" t="s">
        <v>568</v>
      </c>
      <c r="M8" s="208" t="s">
        <v>334</v>
      </c>
      <c r="N8" s="849" t="s">
        <v>634</v>
      </c>
      <c r="O8" s="849"/>
      <c r="P8" s="849"/>
      <c r="Q8" s="849"/>
      <c r="R8" s="850" t="s">
        <v>333</v>
      </c>
      <c r="S8" s="850"/>
      <c r="T8" s="210" t="s">
        <v>568</v>
      </c>
      <c r="U8" s="209" t="s">
        <v>334</v>
      </c>
      <c r="V8" s="844" t="s">
        <v>635</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25</v>
      </c>
      <c r="F22" s="818" t="s">
        <v>329</v>
      </c>
      <c r="G22" s="819"/>
      <c r="H22" s="820"/>
      <c r="I22" s="174">
        <v>102</v>
      </c>
      <c r="J22" s="818" t="s">
        <v>328</v>
      </c>
      <c r="K22" s="819"/>
      <c r="L22" s="820"/>
      <c r="M22" s="224">
        <v>25</v>
      </c>
      <c r="N22" s="818" t="s">
        <v>329</v>
      </c>
      <c r="O22" s="819"/>
      <c r="P22" s="820"/>
      <c r="Q22" s="174">
        <v>103</v>
      </c>
      <c r="R22" s="835" t="s">
        <v>328</v>
      </c>
      <c r="S22" s="836"/>
      <c r="T22" s="840"/>
      <c r="U22" s="225">
        <v>26</v>
      </c>
      <c r="V22" s="835" t="s">
        <v>329</v>
      </c>
      <c r="W22" s="836"/>
      <c r="X22" s="840"/>
      <c r="Y22" s="93">
        <v>101</v>
      </c>
    </row>
    <row r="23" spans="2:25" ht="15" customHeight="1" x14ac:dyDescent="0.15">
      <c r="B23" s="818" t="s">
        <v>330</v>
      </c>
      <c r="C23" s="819"/>
      <c r="D23" s="182" t="s">
        <v>587</v>
      </c>
      <c r="E23" s="841" t="s">
        <v>504</v>
      </c>
      <c r="F23" s="842"/>
      <c r="G23" s="842"/>
      <c r="H23" s="842"/>
      <c r="I23" s="843"/>
      <c r="J23" s="818" t="s">
        <v>330</v>
      </c>
      <c r="K23" s="819"/>
      <c r="L23" s="182" t="s">
        <v>587</v>
      </c>
      <c r="M23" s="841" t="s">
        <v>504</v>
      </c>
      <c r="N23" s="842"/>
      <c r="O23" s="842"/>
      <c r="P23" s="842"/>
      <c r="Q23" s="843"/>
      <c r="R23" s="835" t="s">
        <v>330</v>
      </c>
      <c r="S23" s="836"/>
      <c r="T23" s="210" t="s">
        <v>587</v>
      </c>
      <c r="U23" s="837" t="s">
        <v>188</v>
      </c>
      <c r="V23" s="838"/>
      <c r="W23" s="838"/>
      <c r="X23" s="838"/>
      <c r="Y23" s="839"/>
    </row>
    <row r="24" spans="2:25" ht="15" customHeight="1" x14ac:dyDescent="0.15">
      <c r="B24" s="818" t="s">
        <v>331</v>
      </c>
      <c r="C24" s="820"/>
      <c r="D24" s="742" t="s">
        <v>794</v>
      </c>
      <c r="E24" s="744"/>
      <c r="F24" s="818" t="s">
        <v>332</v>
      </c>
      <c r="G24" s="820"/>
      <c r="H24" s="314" t="s">
        <v>534</v>
      </c>
      <c r="I24" s="314"/>
      <c r="J24" s="818" t="s">
        <v>331</v>
      </c>
      <c r="K24" s="820"/>
      <c r="L24" s="742" t="s">
        <v>794</v>
      </c>
      <c r="M24" s="744"/>
      <c r="N24" s="818" t="s">
        <v>332</v>
      </c>
      <c r="O24" s="820"/>
      <c r="P24" s="314" t="s">
        <v>534</v>
      </c>
      <c r="Q24" s="314"/>
      <c r="R24" s="835" t="s">
        <v>331</v>
      </c>
      <c r="S24" s="840"/>
      <c r="T24" s="845" t="s">
        <v>588</v>
      </c>
      <c r="U24" s="846"/>
      <c r="V24" s="835" t="s">
        <v>332</v>
      </c>
      <c r="W24" s="840"/>
      <c r="X24" s="847" t="s">
        <v>700</v>
      </c>
      <c r="Y24" s="847"/>
    </row>
    <row r="25" spans="2:25" ht="15" customHeight="1" x14ac:dyDescent="0.15">
      <c r="B25" s="848" t="s">
        <v>333</v>
      </c>
      <c r="C25" s="848"/>
      <c r="D25" s="182" t="s">
        <v>600</v>
      </c>
      <c r="E25" s="208" t="s">
        <v>334</v>
      </c>
      <c r="F25" s="849" t="s">
        <v>795</v>
      </c>
      <c r="G25" s="849"/>
      <c r="H25" s="849"/>
      <c r="I25" s="849"/>
      <c r="J25" s="848" t="s">
        <v>333</v>
      </c>
      <c r="K25" s="848"/>
      <c r="L25" s="182" t="s">
        <v>600</v>
      </c>
      <c r="M25" s="208" t="s">
        <v>334</v>
      </c>
      <c r="N25" s="849" t="s">
        <v>796</v>
      </c>
      <c r="O25" s="849"/>
      <c r="P25" s="849"/>
      <c r="Q25" s="849"/>
      <c r="R25" s="850" t="s">
        <v>333</v>
      </c>
      <c r="S25" s="850"/>
      <c r="T25" s="210" t="s">
        <v>568</v>
      </c>
      <c r="U25" s="209" t="s">
        <v>334</v>
      </c>
      <c r="V25" s="844" t="s">
        <v>589</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3B00-000000000000}"/>
    <dataValidation type="list" allowBlank="1" showInputMessage="1" showErrorMessage="1" sqref="E6:I6 M6:Q6 U6:Y6 E23:I23 M23:Q23 U23:Y23" xr:uid="{00000000-0002-0000-3B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B00-000002000000}">
          <x14:formula1>
            <xm:f>'(参考)リスト'!$D$52:$D$54</xm:f>
          </x14:formula1>
          <xm:sqref>D7:E7 L7:M7 T7:U7 D24:E24 L24:M24 T24:U24</xm:sqref>
        </x14:dataValidation>
        <x14:dataValidation type="list" allowBlank="1" showInputMessage="1" showErrorMessage="1" xr:uid="{00000000-0002-0000-3B00-000003000000}">
          <x14:formula1>
            <xm:f>'(参考)リスト'!$F$52:$F$53</xm:f>
          </x14:formula1>
          <xm:sqref>D8 L8 T8 D25 L25 T25</xm:sqref>
        </x14:dataValidation>
        <x14:dataValidation type="list" allowBlank="1" showInputMessage="1" showErrorMessage="1" xr:uid="{00000000-0002-0000-3B00-000004000000}">
          <x14:formula1>
            <xm:f>'(参考)リスト'!$E$52:$E$58</xm:f>
          </x14:formula1>
          <xm:sqref>H7:I7 P7:Q7 X7:Y7 H24:I24 P24:Q24 X24:Y24</xm:sqref>
        </x14:dataValidation>
        <x14:dataValidation type="list" showInputMessage="1" showErrorMessage="1" xr:uid="{00000000-0002-0000-3B00-000005000000}">
          <x14:formula1>
            <xm:f>'(参考)リスト'!$B$52:$B$55</xm:f>
          </x14:formula1>
          <xm:sqref>D6 L6 T6 D23 L23 T23</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27</v>
      </c>
      <c r="F5" s="818" t="s">
        <v>329</v>
      </c>
      <c r="G5" s="819"/>
      <c r="H5" s="820"/>
      <c r="I5" s="174">
        <v>101</v>
      </c>
      <c r="J5" s="818" t="s">
        <v>328</v>
      </c>
      <c r="K5" s="819"/>
      <c r="L5" s="820"/>
      <c r="M5" s="224">
        <v>28</v>
      </c>
      <c r="N5" s="818" t="s">
        <v>329</v>
      </c>
      <c r="O5" s="819"/>
      <c r="P5" s="820"/>
      <c r="Q5" s="174">
        <v>101</v>
      </c>
      <c r="R5" s="835" t="s">
        <v>328</v>
      </c>
      <c r="S5" s="836"/>
      <c r="T5" s="840"/>
      <c r="U5" s="225">
        <v>28</v>
      </c>
      <c r="V5" s="835" t="s">
        <v>329</v>
      </c>
      <c r="W5" s="836"/>
      <c r="X5" s="840"/>
      <c r="Y5" s="93">
        <v>102</v>
      </c>
    </row>
    <row r="6" spans="2:25" ht="15" customHeight="1" x14ac:dyDescent="0.15">
      <c r="B6" s="818" t="s">
        <v>330</v>
      </c>
      <c r="C6" s="819"/>
      <c r="D6" s="182" t="s">
        <v>590</v>
      </c>
      <c r="E6" s="841" t="s">
        <v>591</v>
      </c>
      <c r="F6" s="842"/>
      <c r="G6" s="842"/>
      <c r="H6" s="842"/>
      <c r="I6" s="843"/>
      <c r="J6" s="818" t="s">
        <v>330</v>
      </c>
      <c r="K6" s="819"/>
      <c r="L6" s="182" t="s">
        <v>590</v>
      </c>
      <c r="M6" s="841" t="s">
        <v>591</v>
      </c>
      <c r="N6" s="842"/>
      <c r="O6" s="842"/>
      <c r="P6" s="842"/>
      <c r="Q6" s="843"/>
      <c r="R6" s="835" t="s">
        <v>330</v>
      </c>
      <c r="S6" s="836"/>
      <c r="T6" s="210" t="s">
        <v>590</v>
      </c>
      <c r="U6" s="837" t="s">
        <v>591</v>
      </c>
      <c r="V6" s="838"/>
      <c r="W6" s="838"/>
      <c r="X6" s="838"/>
      <c r="Y6" s="839"/>
    </row>
    <row r="7" spans="2:25" ht="15" customHeight="1" x14ac:dyDescent="0.15">
      <c r="B7" s="818" t="s">
        <v>331</v>
      </c>
      <c r="C7" s="820"/>
      <c r="D7" s="742" t="s">
        <v>588</v>
      </c>
      <c r="E7" s="744"/>
      <c r="F7" s="818" t="s">
        <v>332</v>
      </c>
      <c r="G7" s="820"/>
      <c r="H7" s="314" t="s">
        <v>700</v>
      </c>
      <c r="I7" s="314"/>
      <c r="J7" s="818" t="s">
        <v>331</v>
      </c>
      <c r="K7" s="820"/>
      <c r="L7" s="742" t="s">
        <v>588</v>
      </c>
      <c r="M7" s="744"/>
      <c r="N7" s="818" t="s">
        <v>332</v>
      </c>
      <c r="O7" s="820"/>
      <c r="P7" s="314" t="s">
        <v>700</v>
      </c>
      <c r="Q7" s="314"/>
      <c r="R7" s="835" t="s">
        <v>331</v>
      </c>
      <c r="S7" s="840"/>
      <c r="T7" s="845" t="s">
        <v>588</v>
      </c>
      <c r="U7" s="846"/>
      <c r="V7" s="835" t="s">
        <v>332</v>
      </c>
      <c r="W7" s="840"/>
      <c r="X7" s="847" t="s">
        <v>700</v>
      </c>
      <c r="Y7" s="847"/>
    </row>
    <row r="8" spans="2:25" ht="15" customHeight="1" x14ac:dyDescent="0.15">
      <c r="B8" s="848" t="s">
        <v>333</v>
      </c>
      <c r="C8" s="848"/>
      <c r="D8" s="182" t="s">
        <v>568</v>
      </c>
      <c r="E8" s="208" t="s">
        <v>334</v>
      </c>
      <c r="F8" s="849" t="s">
        <v>636</v>
      </c>
      <c r="G8" s="849"/>
      <c r="H8" s="849"/>
      <c r="I8" s="849"/>
      <c r="J8" s="848" t="s">
        <v>333</v>
      </c>
      <c r="K8" s="848"/>
      <c r="L8" s="182" t="s">
        <v>568</v>
      </c>
      <c r="M8" s="208" t="s">
        <v>334</v>
      </c>
      <c r="N8" s="849" t="s">
        <v>637</v>
      </c>
      <c r="O8" s="849"/>
      <c r="P8" s="849"/>
      <c r="Q8" s="849"/>
      <c r="R8" s="850" t="s">
        <v>333</v>
      </c>
      <c r="S8" s="850"/>
      <c r="T8" s="210" t="s">
        <v>568</v>
      </c>
      <c r="U8" s="209" t="s">
        <v>334</v>
      </c>
      <c r="V8" s="844" t="s">
        <v>638</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28</v>
      </c>
      <c r="F22" s="818" t="s">
        <v>329</v>
      </c>
      <c r="G22" s="819"/>
      <c r="H22" s="820"/>
      <c r="I22" s="174">
        <v>103</v>
      </c>
      <c r="J22" s="818" t="s">
        <v>328</v>
      </c>
      <c r="K22" s="819"/>
      <c r="L22" s="820"/>
      <c r="M22" s="224">
        <v>28</v>
      </c>
      <c r="N22" s="818" t="s">
        <v>329</v>
      </c>
      <c r="O22" s="819"/>
      <c r="P22" s="820"/>
      <c r="Q22" s="174">
        <v>104</v>
      </c>
      <c r="R22" s="835" t="s">
        <v>328</v>
      </c>
      <c r="S22" s="836"/>
      <c r="T22" s="840"/>
      <c r="U22" s="225">
        <v>29</v>
      </c>
      <c r="V22" s="835" t="s">
        <v>329</v>
      </c>
      <c r="W22" s="836"/>
      <c r="X22" s="840"/>
      <c r="Y22" s="93">
        <v>101</v>
      </c>
    </row>
    <row r="23" spans="2:25" ht="15" customHeight="1" x14ac:dyDescent="0.15">
      <c r="B23" s="818" t="s">
        <v>330</v>
      </c>
      <c r="C23" s="819"/>
      <c r="D23" s="182" t="s">
        <v>587</v>
      </c>
      <c r="E23" s="841" t="s">
        <v>504</v>
      </c>
      <c r="F23" s="842"/>
      <c r="G23" s="842"/>
      <c r="H23" s="842"/>
      <c r="I23" s="843"/>
      <c r="J23" s="818" t="s">
        <v>330</v>
      </c>
      <c r="K23" s="819"/>
      <c r="L23" s="182" t="s">
        <v>587</v>
      </c>
      <c r="M23" s="841" t="s">
        <v>504</v>
      </c>
      <c r="N23" s="842"/>
      <c r="O23" s="842"/>
      <c r="P23" s="842"/>
      <c r="Q23" s="843"/>
      <c r="R23" s="835" t="s">
        <v>330</v>
      </c>
      <c r="S23" s="836"/>
      <c r="T23" s="210" t="s">
        <v>590</v>
      </c>
      <c r="U23" s="837" t="s">
        <v>591</v>
      </c>
      <c r="V23" s="838"/>
      <c r="W23" s="838"/>
      <c r="X23" s="838"/>
      <c r="Y23" s="839"/>
    </row>
    <row r="24" spans="2:25" ht="15" customHeight="1" x14ac:dyDescent="0.15">
      <c r="B24" s="818" t="s">
        <v>331</v>
      </c>
      <c r="C24" s="820"/>
      <c r="D24" s="742" t="s">
        <v>794</v>
      </c>
      <c r="E24" s="744"/>
      <c r="F24" s="818" t="s">
        <v>332</v>
      </c>
      <c r="G24" s="820"/>
      <c r="H24" s="314" t="s">
        <v>534</v>
      </c>
      <c r="I24" s="314"/>
      <c r="J24" s="818" t="s">
        <v>331</v>
      </c>
      <c r="K24" s="820"/>
      <c r="L24" s="742" t="s">
        <v>794</v>
      </c>
      <c r="M24" s="744"/>
      <c r="N24" s="818" t="s">
        <v>332</v>
      </c>
      <c r="O24" s="820"/>
      <c r="P24" s="314" t="s">
        <v>534</v>
      </c>
      <c r="Q24" s="314"/>
      <c r="R24" s="835" t="s">
        <v>331</v>
      </c>
      <c r="S24" s="840"/>
      <c r="T24" s="845" t="s">
        <v>588</v>
      </c>
      <c r="U24" s="846"/>
      <c r="V24" s="835" t="s">
        <v>332</v>
      </c>
      <c r="W24" s="840"/>
      <c r="X24" s="847" t="s">
        <v>700</v>
      </c>
      <c r="Y24" s="847"/>
    </row>
    <row r="25" spans="2:25" ht="15" customHeight="1" x14ac:dyDescent="0.15">
      <c r="B25" s="848" t="s">
        <v>333</v>
      </c>
      <c r="C25" s="848"/>
      <c r="D25" s="182" t="s">
        <v>600</v>
      </c>
      <c r="E25" s="208" t="s">
        <v>334</v>
      </c>
      <c r="F25" s="849" t="s">
        <v>796</v>
      </c>
      <c r="G25" s="849"/>
      <c r="H25" s="849"/>
      <c r="I25" s="849"/>
      <c r="J25" s="848" t="s">
        <v>333</v>
      </c>
      <c r="K25" s="848"/>
      <c r="L25" s="182" t="s">
        <v>600</v>
      </c>
      <c r="M25" s="208" t="s">
        <v>334</v>
      </c>
      <c r="N25" s="849" t="s">
        <v>797</v>
      </c>
      <c r="O25" s="849"/>
      <c r="P25" s="849"/>
      <c r="Q25" s="849"/>
      <c r="R25" s="850" t="s">
        <v>333</v>
      </c>
      <c r="S25" s="850"/>
      <c r="T25" s="210" t="s">
        <v>568</v>
      </c>
      <c r="U25" s="209" t="s">
        <v>334</v>
      </c>
      <c r="V25" s="844" t="s">
        <v>639</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3C00-000000000000}"/>
    <dataValidation type="list" allowBlank="1" showInputMessage="1" showErrorMessage="1" sqref="E6:I6 M6:Q6 U6:Y6 E23:I23 M23:Q23 U23:Y23" xr:uid="{00000000-0002-0000-3C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C00-000002000000}">
          <x14:formula1>
            <xm:f>'(参考)リスト'!$D$52:$D$54</xm:f>
          </x14:formula1>
          <xm:sqref>D7:E7 L7:M7 T7:U7 D24:E24 L24:M24 T24:U24</xm:sqref>
        </x14:dataValidation>
        <x14:dataValidation type="list" allowBlank="1" showInputMessage="1" showErrorMessage="1" xr:uid="{00000000-0002-0000-3C00-000003000000}">
          <x14:formula1>
            <xm:f>'(参考)リスト'!$F$52:$F$53</xm:f>
          </x14:formula1>
          <xm:sqref>D8 L8 T8 D25 L25 T25</xm:sqref>
        </x14:dataValidation>
        <x14:dataValidation type="list" allowBlank="1" showInputMessage="1" showErrorMessage="1" xr:uid="{00000000-0002-0000-3C00-000004000000}">
          <x14:formula1>
            <xm:f>'(参考)リスト'!$E$52:$E$58</xm:f>
          </x14:formula1>
          <xm:sqref>H7:I7 P7:Q7 X7:Y7 H24:I24 P24:Q24 X24:Y24</xm:sqref>
        </x14:dataValidation>
        <x14:dataValidation type="list" showInputMessage="1" showErrorMessage="1" xr:uid="{00000000-0002-0000-3C00-000005000000}">
          <x14:formula1>
            <xm:f>'(参考)リスト'!$B$52:$B$55</xm:f>
          </x14:formula1>
          <xm:sqref>D6 L6 T6 D23 L23 T23</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29</v>
      </c>
      <c r="F5" s="818" t="s">
        <v>329</v>
      </c>
      <c r="G5" s="819"/>
      <c r="H5" s="820"/>
      <c r="I5" s="174">
        <v>102</v>
      </c>
      <c r="J5" s="818" t="s">
        <v>328</v>
      </c>
      <c r="K5" s="819"/>
      <c r="L5" s="820"/>
      <c r="M5" s="224">
        <v>29</v>
      </c>
      <c r="N5" s="818" t="s">
        <v>329</v>
      </c>
      <c r="O5" s="819"/>
      <c r="P5" s="820"/>
      <c r="Q5" s="174">
        <v>103</v>
      </c>
      <c r="R5" s="835" t="s">
        <v>328</v>
      </c>
      <c r="S5" s="836"/>
      <c r="T5" s="840"/>
      <c r="U5" s="225">
        <v>31</v>
      </c>
      <c r="V5" s="835" t="s">
        <v>329</v>
      </c>
      <c r="W5" s="836"/>
      <c r="X5" s="840"/>
      <c r="Y5" s="93">
        <v>101</v>
      </c>
    </row>
    <row r="6" spans="2:25" ht="15" customHeight="1" x14ac:dyDescent="0.15">
      <c r="B6" s="818" t="s">
        <v>330</v>
      </c>
      <c r="C6" s="819"/>
      <c r="D6" s="182" t="s">
        <v>590</v>
      </c>
      <c r="E6" s="841" t="s">
        <v>591</v>
      </c>
      <c r="F6" s="842"/>
      <c r="G6" s="842"/>
      <c r="H6" s="842"/>
      <c r="I6" s="843"/>
      <c r="J6" s="818" t="s">
        <v>330</v>
      </c>
      <c r="K6" s="819"/>
      <c r="L6" s="182" t="s">
        <v>590</v>
      </c>
      <c r="M6" s="841" t="s">
        <v>591</v>
      </c>
      <c r="N6" s="842"/>
      <c r="O6" s="842"/>
      <c r="P6" s="842"/>
      <c r="Q6" s="843"/>
      <c r="R6" s="835" t="s">
        <v>330</v>
      </c>
      <c r="S6" s="836"/>
      <c r="T6" s="210" t="s">
        <v>590</v>
      </c>
      <c r="U6" s="837" t="s">
        <v>591</v>
      </c>
      <c r="V6" s="838"/>
      <c r="W6" s="838"/>
      <c r="X6" s="838"/>
      <c r="Y6" s="839"/>
    </row>
    <row r="7" spans="2:25" ht="15" customHeight="1" x14ac:dyDescent="0.15">
      <c r="B7" s="818" t="s">
        <v>331</v>
      </c>
      <c r="C7" s="820"/>
      <c r="D7" s="742" t="s">
        <v>588</v>
      </c>
      <c r="E7" s="744"/>
      <c r="F7" s="818" t="s">
        <v>332</v>
      </c>
      <c r="G7" s="820"/>
      <c r="H7" s="314" t="s">
        <v>700</v>
      </c>
      <c r="I7" s="314"/>
      <c r="J7" s="818" t="s">
        <v>331</v>
      </c>
      <c r="K7" s="820"/>
      <c r="L7" s="742" t="s">
        <v>588</v>
      </c>
      <c r="M7" s="744"/>
      <c r="N7" s="818" t="s">
        <v>332</v>
      </c>
      <c r="O7" s="820"/>
      <c r="P7" s="314" t="s">
        <v>700</v>
      </c>
      <c r="Q7" s="314"/>
      <c r="R7" s="835" t="s">
        <v>331</v>
      </c>
      <c r="S7" s="840"/>
      <c r="T7" s="845" t="s">
        <v>588</v>
      </c>
      <c r="U7" s="846"/>
      <c r="V7" s="835" t="s">
        <v>332</v>
      </c>
      <c r="W7" s="840"/>
      <c r="X7" s="847" t="s">
        <v>700</v>
      </c>
      <c r="Y7" s="847"/>
    </row>
    <row r="8" spans="2:25" ht="15" customHeight="1" x14ac:dyDescent="0.15">
      <c r="B8" s="848" t="s">
        <v>333</v>
      </c>
      <c r="C8" s="848"/>
      <c r="D8" s="182" t="s">
        <v>568</v>
      </c>
      <c r="E8" s="208" t="s">
        <v>334</v>
      </c>
      <c r="F8" s="849" t="s">
        <v>640</v>
      </c>
      <c r="G8" s="849"/>
      <c r="H8" s="849"/>
      <c r="I8" s="849"/>
      <c r="J8" s="848" t="s">
        <v>333</v>
      </c>
      <c r="K8" s="848"/>
      <c r="L8" s="182" t="s">
        <v>568</v>
      </c>
      <c r="M8" s="208" t="s">
        <v>334</v>
      </c>
      <c r="N8" s="849" t="s">
        <v>641</v>
      </c>
      <c r="O8" s="849"/>
      <c r="P8" s="849"/>
      <c r="Q8" s="849"/>
      <c r="R8" s="850" t="s">
        <v>333</v>
      </c>
      <c r="S8" s="850"/>
      <c r="T8" s="210" t="s">
        <v>568</v>
      </c>
      <c r="U8" s="209" t="s">
        <v>334</v>
      </c>
      <c r="V8" s="844" t="s">
        <v>642</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31</v>
      </c>
      <c r="F22" s="818" t="s">
        <v>329</v>
      </c>
      <c r="G22" s="819"/>
      <c r="H22" s="820"/>
      <c r="I22" s="174">
        <v>102</v>
      </c>
      <c r="J22" s="818" t="s">
        <v>328</v>
      </c>
      <c r="K22" s="819"/>
      <c r="L22" s="820"/>
      <c r="M22" s="224">
        <v>31</v>
      </c>
      <c r="N22" s="818" t="s">
        <v>329</v>
      </c>
      <c r="O22" s="819"/>
      <c r="P22" s="820"/>
      <c r="Q22" s="174">
        <v>103</v>
      </c>
      <c r="R22" s="835" t="s">
        <v>328</v>
      </c>
      <c r="S22" s="836"/>
      <c r="T22" s="840"/>
      <c r="U22" s="225">
        <v>32</v>
      </c>
      <c r="V22" s="835" t="s">
        <v>329</v>
      </c>
      <c r="W22" s="836"/>
      <c r="X22" s="840"/>
      <c r="Y22" s="93">
        <v>101</v>
      </c>
    </row>
    <row r="23" spans="2:25" ht="15" customHeight="1" x14ac:dyDescent="0.15">
      <c r="B23" s="818" t="s">
        <v>330</v>
      </c>
      <c r="C23" s="819"/>
      <c r="D23" s="182" t="s">
        <v>590</v>
      </c>
      <c r="E23" s="841" t="s">
        <v>591</v>
      </c>
      <c r="F23" s="842"/>
      <c r="G23" s="842"/>
      <c r="H23" s="842"/>
      <c r="I23" s="843"/>
      <c r="J23" s="818" t="s">
        <v>330</v>
      </c>
      <c r="K23" s="819"/>
      <c r="L23" s="182" t="s">
        <v>590</v>
      </c>
      <c r="M23" s="841" t="s">
        <v>591</v>
      </c>
      <c r="N23" s="842"/>
      <c r="O23" s="842"/>
      <c r="P23" s="842"/>
      <c r="Q23" s="843"/>
      <c r="R23" s="835" t="s">
        <v>330</v>
      </c>
      <c r="S23" s="836"/>
      <c r="T23" s="210" t="s">
        <v>590</v>
      </c>
      <c r="U23" s="837" t="s">
        <v>591</v>
      </c>
      <c r="V23" s="838"/>
      <c r="W23" s="838"/>
      <c r="X23" s="838"/>
      <c r="Y23" s="839"/>
    </row>
    <row r="24" spans="2:25" ht="15" customHeight="1" x14ac:dyDescent="0.15">
      <c r="B24" s="818" t="s">
        <v>331</v>
      </c>
      <c r="C24" s="820"/>
      <c r="D24" s="742" t="s">
        <v>588</v>
      </c>
      <c r="E24" s="744"/>
      <c r="F24" s="818" t="s">
        <v>332</v>
      </c>
      <c r="G24" s="820"/>
      <c r="H24" s="314" t="s">
        <v>700</v>
      </c>
      <c r="I24" s="314"/>
      <c r="J24" s="818" t="s">
        <v>331</v>
      </c>
      <c r="K24" s="820"/>
      <c r="L24" s="742" t="s">
        <v>588</v>
      </c>
      <c r="M24" s="744"/>
      <c r="N24" s="818" t="s">
        <v>332</v>
      </c>
      <c r="O24" s="820"/>
      <c r="P24" s="314" t="s">
        <v>700</v>
      </c>
      <c r="Q24" s="314"/>
      <c r="R24" s="835" t="s">
        <v>331</v>
      </c>
      <c r="S24" s="840"/>
      <c r="T24" s="845" t="s">
        <v>588</v>
      </c>
      <c r="U24" s="846"/>
      <c r="V24" s="835" t="s">
        <v>332</v>
      </c>
      <c r="W24" s="840"/>
      <c r="X24" s="847" t="s">
        <v>700</v>
      </c>
      <c r="Y24" s="847"/>
    </row>
    <row r="25" spans="2:25" ht="15" customHeight="1" x14ac:dyDescent="0.15">
      <c r="B25" s="848" t="s">
        <v>333</v>
      </c>
      <c r="C25" s="848"/>
      <c r="D25" s="182" t="s">
        <v>568</v>
      </c>
      <c r="E25" s="208" t="s">
        <v>334</v>
      </c>
      <c r="F25" s="849" t="s">
        <v>643</v>
      </c>
      <c r="G25" s="849"/>
      <c r="H25" s="849"/>
      <c r="I25" s="849"/>
      <c r="J25" s="848" t="s">
        <v>333</v>
      </c>
      <c r="K25" s="848"/>
      <c r="L25" s="182" t="s">
        <v>568</v>
      </c>
      <c r="M25" s="208" t="s">
        <v>334</v>
      </c>
      <c r="N25" s="849" t="s">
        <v>644</v>
      </c>
      <c r="O25" s="849"/>
      <c r="P25" s="849"/>
      <c r="Q25" s="849"/>
      <c r="R25" s="850" t="s">
        <v>333</v>
      </c>
      <c r="S25" s="850"/>
      <c r="T25" s="210" t="s">
        <v>568</v>
      </c>
      <c r="U25" s="209" t="s">
        <v>334</v>
      </c>
      <c r="V25" s="844" t="s">
        <v>645</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3D00-000000000000}"/>
    <dataValidation type="list" allowBlank="1" showInputMessage="1" showErrorMessage="1" sqref="E6:I6 M6:Q6 U6:Y6 E23:I23 M23:Q23 U23:Y23" xr:uid="{00000000-0002-0000-3D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D00-000002000000}">
          <x14:formula1>
            <xm:f>'(参考)リスト'!$D$52:$D$54</xm:f>
          </x14:formula1>
          <xm:sqref>D7:E7 L7:M7 T7:U7 D24:E24 L24:M24 T24:U24</xm:sqref>
        </x14:dataValidation>
        <x14:dataValidation type="list" allowBlank="1" showInputMessage="1" showErrorMessage="1" xr:uid="{00000000-0002-0000-3D00-000003000000}">
          <x14:formula1>
            <xm:f>'(参考)リスト'!$F$52:$F$53</xm:f>
          </x14:formula1>
          <xm:sqref>D8 L8 T8 D25 L25 T25</xm:sqref>
        </x14:dataValidation>
        <x14:dataValidation type="list" allowBlank="1" showInputMessage="1" showErrorMessage="1" xr:uid="{00000000-0002-0000-3D00-000004000000}">
          <x14:formula1>
            <xm:f>'(参考)リスト'!$E$52:$E$58</xm:f>
          </x14:formula1>
          <xm:sqref>H7:I7 P7:Q7 X7:Y7 H24:I24 P24:Q24 X24:Y24</xm:sqref>
        </x14:dataValidation>
        <x14:dataValidation type="list" showInputMessage="1" showErrorMessage="1" xr:uid="{00000000-0002-0000-3D00-000005000000}">
          <x14:formula1>
            <xm:f>'(参考)リスト'!$B$52:$B$55</xm:f>
          </x14:formula1>
          <xm:sqref>D6 L6 T6 D23 L23 T23</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32</v>
      </c>
      <c r="F5" s="818" t="s">
        <v>329</v>
      </c>
      <c r="G5" s="819"/>
      <c r="H5" s="820"/>
      <c r="I5" s="174">
        <v>102</v>
      </c>
      <c r="J5" s="818" t="s">
        <v>328</v>
      </c>
      <c r="K5" s="819"/>
      <c r="L5" s="820"/>
      <c r="M5" s="224">
        <v>32</v>
      </c>
      <c r="N5" s="818" t="s">
        <v>329</v>
      </c>
      <c r="O5" s="819"/>
      <c r="P5" s="820"/>
      <c r="Q5" s="174">
        <v>103</v>
      </c>
      <c r="R5" s="835" t="s">
        <v>328</v>
      </c>
      <c r="S5" s="836"/>
      <c r="T5" s="840"/>
      <c r="U5" s="225">
        <v>32</v>
      </c>
      <c r="V5" s="835" t="s">
        <v>329</v>
      </c>
      <c r="W5" s="836"/>
      <c r="X5" s="840"/>
      <c r="Y5" s="93">
        <v>104</v>
      </c>
    </row>
    <row r="6" spans="2:25" ht="15" customHeight="1" x14ac:dyDescent="0.15">
      <c r="B6" s="818" t="s">
        <v>330</v>
      </c>
      <c r="C6" s="819"/>
      <c r="D6" s="182" t="s">
        <v>590</v>
      </c>
      <c r="E6" s="841" t="s">
        <v>591</v>
      </c>
      <c r="F6" s="842"/>
      <c r="G6" s="842"/>
      <c r="H6" s="842"/>
      <c r="I6" s="843"/>
      <c r="J6" s="818" t="s">
        <v>330</v>
      </c>
      <c r="K6" s="819"/>
      <c r="L6" s="182" t="s">
        <v>587</v>
      </c>
      <c r="M6" s="841" t="s">
        <v>504</v>
      </c>
      <c r="N6" s="842"/>
      <c r="O6" s="842"/>
      <c r="P6" s="842"/>
      <c r="Q6" s="843"/>
      <c r="R6" s="835" t="s">
        <v>330</v>
      </c>
      <c r="S6" s="836"/>
      <c r="T6" s="210" t="s">
        <v>587</v>
      </c>
      <c r="U6" s="837" t="s">
        <v>504</v>
      </c>
      <c r="V6" s="838"/>
      <c r="W6" s="838"/>
      <c r="X6" s="838"/>
      <c r="Y6" s="839"/>
    </row>
    <row r="7" spans="2:25" ht="15" customHeight="1" x14ac:dyDescent="0.15">
      <c r="B7" s="818" t="s">
        <v>331</v>
      </c>
      <c r="C7" s="820"/>
      <c r="D7" s="742" t="s">
        <v>588</v>
      </c>
      <c r="E7" s="744"/>
      <c r="F7" s="818" t="s">
        <v>332</v>
      </c>
      <c r="G7" s="820"/>
      <c r="H7" s="314" t="s">
        <v>700</v>
      </c>
      <c r="I7" s="314"/>
      <c r="J7" s="818" t="s">
        <v>331</v>
      </c>
      <c r="K7" s="820"/>
      <c r="L7" s="742" t="s">
        <v>794</v>
      </c>
      <c r="M7" s="744"/>
      <c r="N7" s="818" t="s">
        <v>332</v>
      </c>
      <c r="O7" s="820"/>
      <c r="P7" s="314" t="s">
        <v>534</v>
      </c>
      <c r="Q7" s="314"/>
      <c r="R7" s="835" t="s">
        <v>331</v>
      </c>
      <c r="S7" s="840"/>
      <c r="T7" s="845" t="s">
        <v>794</v>
      </c>
      <c r="U7" s="846"/>
      <c r="V7" s="835" t="s">
        <v>332</v>
      </c>
      <c r="W7" s="840"/>
      <c r="X7" s="847" t="s">
        <v>534</v>
      </c>
      <c r="Y7" s="847"/>
    </row>
    <row r="8" spans="2:25" ht="15" customHeight="1" x14ac:dyDescent="0.15">
      <c r="B8" s="848" t="s">
        <v>333</v>
      </c>
      <c r="C8" s="848"/>
      <c r="D8" s="182" t="s">
        <v>568</v>
      </c>
      <c r="E8" s="208" t="s">
        <v>334</v>
      </c>
      <c r="F8" s="849" t="s">
        <v>646</v>
      </c>
      <c r="G8" s="849"/>
      <c r="H8" s="849"/>
      <c r="I8" s="849"/>
      <c r="J8" s="848" t="s">
        <v>333</v>
      </c>
      <c r="K8" s="848"/>
      <c r="L8" s="182" t="s">
        <v>600</v>
      </c>
      <c r="M8" s="208" t="s">
        <v>334</v>
      </c>
      <c r="N8" s="849" t="s">
        <v>795</v>
      </c>
      <c r="O8" s="849"/>
      <c r="P8" s="849"/>
      <c r="Q8" s="849"/>
      <c r="R8" s="850" t="s">
        <v>333</v>
      </c>
      <c r="S8" s="850"/>
      <c r="T8" s="210" t="s">
        <v>600</v>
      </c>
      <c r="U8" s="209" t="s">
        <v>334</v>
      </c>
      <c r="V8" s="844" t="s">
        <v>797</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33</v>
      </c>
      <c r="F22" s="818" t="s">
        <v>329</v>
      </c>
      <c r="G22" s="819"/>
      <c r="H22" s="820"/>
      <c r="I22" s="174">
        <v>101</v>
      </c>
      <c r="J22" s="818" t="s">
        <v>328</v>
      </c>
      <c r="K22" s="819"/>
      <c r="L22" s="820"/>
      <c r="M22" s="224">
        <v>33</v>
      </c>
      <c r="N22" s="818" t="s">
        <v>329</v>
      </c>
      <c r="O22" s="819"/>
      <c r="P22" s="820"/>
      <c r="Q22" s="174">
        <v>102</v>
      </c>
      <c r="R22" s="835" t="s">
        <v>328</v>
      </c>
      <c r="S22" s="836"/>
      <c r="T22" s="840"/>
      <c r="U22" s="225">
        <v>33</v>
      </c>
      <c r="V22" s="835" t="s">
        <v>329</v>
      </c>
      <c r="W22" s="836"/>
      <c r="X22" s="840"/>
      <c r="Y22" s="93">
        <v>103</v>
      </c>
    </row>
    <row r="23" spans="2:25" ht="15" customHeight="1" x14ac:dyDescent="0.15">
      <c r="B23" s="818" t="s">
        <v>330</v>
      </c>
      <c r="C23" s="819"/>
      <c r="D23" s="182" t="s">
        <v>590</v>
      </c>
      <c r="E23" s="841" t="s">
        <v>591</v>
      </c>
      <c r="F23" s="842"/>
      <c r="G23" s="842"/>
      <c r="H23" s="842"/>
      <c r="I23" s="843"/>
      <c r="J23" s="818" t="s">
        <v>330</v>
      </c>
      <c r="K23" s="819"/>
      <c r="L23" s="182" t="s">
        <v>590</v>
      </c>
      <c r="M23" s="841" t="s">
        <v>591</v>
      </c>
      <c r="N23" s="842"/>
      <c r="O23" s="842"/>
      <c r="P23" s="842"/>
      <c r="Q23" s="843"/>
      <c r="R23" s="835" t="s">
        <v>330</v>
      </c>
      <c r="S23" s="836"/>
      <c r="T23" s="210" t="s">
        <v>590</v>
      </c>
      <c r="U23" s="837" t="s">
        <v>591</v>
      </c>
      <c r="V23" s="838"/>
      <c r="W23" s="838"/>
      <c r="X23" s="838"/>
      <c r="Y23" s="839"/>
    </row>
    <row r="24" spans="2:25" ht="15" customHeight="1" x14ac:dyDescent="0.15">
      <c r="B24" s="818" t="s">
        <v>331</v>
      </c>
      <c r="C24" s="820"/>
      <c r="D24" s="742" t="s">
        <v>588</v>
      </c>
      <c r="E24" s="744"/>
      <c r="F24" s="818" t="s">
        <v>332</v>
      </c>
      <c r="G24" s="820"/>
      <c r="H24" s="314" t="s">
        <v>700</v>
      </c>
      <c r="I24" s="314"/>
      <c r="J24" s="818" t="s">
        <v>331</v>
      </c>
      <c r="K24" s="820"/>
      <c r="L24" s="742" t="s">
        <v>588</v>
      </c>
      <c r="M24" s="744"/>
      <c r="N24" s="818" t="s">
        <v>332</v>
      </c>
      <c r="O24" s="820"/>
      <c r="P24" s="314" t="s">
        <v>700</v>
      </c>
      <c r="Q24" s="314"/>
      <c r="R24" s="835" t="s">
        <v>331</v>
      </c>
      <c r="S24" s="840"/>
      <c r="T24" s="845" t="s">
        <v>588</v>
      </c>
      <c r="U24" s="846"/>
      <c r="V24" s="835" t="s">
        <v>332</v>
      </c>
      <c r="W24" s="840"/>
      <c r="X24" s="847" t="s">
        <v>700</v>
      </c>
      <c r="Y24" s="847"/>
    </row>
    <row r="25" spans="2:25" ht="15" customHeight="1" x14ac:dyDescent="0.15">
      <c r="B25" s="848" t="s">
        <v>333</v>
      </c>
      <c r="C25" s="848"/>
      <c r="D25" s="182" t="s">
        <v>568</v>
      </c>
      <c r="E25" s="208" t="s">
        <v>334</v>
      </c>
      <c r="F25" s="849" t="s">
        <v>647</v>
      </c>
      <c r="G25" s="849"/>
      <c r="H25" s="849"/>
      <c r="I25" s="849"/>
      <c r="J25" s="848" t="s">
        <v>333</v>
      </c>
      <c r="K25" s="848"/>
      <c r="L25" s="182" t="s">
        <v>568</v>
      </c>
      <c r="M25" s="208" t="s">
        <v>334</v>
      </c>
      <c r="N25" s="849" t="s">
        <v>648</v>
      </c>
      <c r="O25" s="849"/>
      <c r="P25" s="849"/>
      <c r="Q25" s="849"/>
      <c r="R25" s="850" t="s">
        <v>333</v>
      </c>
      <c r="S25" s="850"/>
      <c r="T25" s="210" t="s">
        <v>568</v>
      </c>
      <c r="U25" s="209" t="s">
        <v>334</v>
      </c>
      <c r="V25" s="844" t="s">
        <v>649</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3E00-000000000000}"/>
    <dataValidation type="list" allowBlank="1" showInputMessage="1" showErrorMessage="1" sqref="E6:I6 M6:Q6 U6:Y6 E23:I23 M23:Q23 U23:Y23" xr:uid="{00000000-0002-0000-3E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E00-000002000000}">
          <x14:formula1>
            <xm:f>'(参考)リスト'!$D$52:$D$54</xm:f>
          </x14:formula1>
          <xm:sqref>D7:E7 L7:M7 T7:U7 D24:E24 L24:M24 T24:U24</xm:sqref>
        </x14:dataValidation>
        <x14:dataValidation type="list" allowBlank="1" showInputMessage="1" showErrorMessage="1" xr:uid="{00000000-0002-0000-3E00-000003000000}">
          <x14:formula1>
            <xm:f>'(参考)リスト'!$F$52:$F$53</xm:f>
          </x14:formula1>
          <xm:sqref>D8 L8 T8 D25 L25 T25</xm:sqref>
        </x14:dataValidation>
        <x14:dataValidation type="list" allowBlank="1" showInputMessage="1" showErrorMessage="1" xr:uid="{00000000-0002-0000-3E00-000004000000}">
          <x14:formula1>
            <xm:f>'(参考)リスト'!$E$52:$E$58</xm:f>
          </x14:formula1>
          <xm:sqref>H7:I7 P7:Q7 X7:Y7 H24:I24 P24:Q24 X24:Y24</xm:sqref>
        </x14:dataValidation>
        <x14:dataValidation type="list" showInputMessage="1" showErrorMessage="1" xr:uid="{00000000-0002-0000-3E00-000005000000}">
          <x14:formula1>
            <xm:f>'(参考)リスト'!$B$52:$B$55</xm:f>
          </x14:formula1>
          <xm:sqref>D6 L6 T6 D23 L23 T23</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34</v>
      </c>
      <c r="F5" s="818" t="s">
        <v>329</v>
      </c>
      <c r="G5" s="819"/>
      <c r="H5" s="820"/>
      <c r="I5" s="174">
        <v>101</v>
      </c>
      <c r="J5" s="818" t="s">
        <v>328</v>
      </c>
      <c r="K5" s="819"/>
      <c r="L5" s="820"/>
      <c r="M5" s="224">
        <v>34</v>
      </c>
      <c r="N5" s="818" t="s">
        <v>329</v>
      </c>
      <c r="O5" s="819"/>
      <c r="P5" s="820"/>
      <c r="Q5" s="174">
        <v>102</v>
      </c>
      <c r="R5" s="835" t="s">
        <v>328</v>
      </c>
      <c r="S5" s="836"/>
      <c r="T5" s="840"/>
      <c r="U5" s="225">
        <v>35</v>
      </c>
      <c r="V5" s="835" t="s">
        <v>329</v>
      </c>
      <c r="W5" s="836"/>
      <c r="X5" s="840"/>
      <c r="Y5" s="93">
        <v>101</v>
      </c>
    </row>
    <row r="6" spans="2:25" ht="15" customHeight="1" x14ac:dyDescent="0.15">
      <c r="B6" s="818" t="s">
        <v>330</v>
      </c>
      <c r="C6" s="819"/>
      <c r="D6" s="182" t="s">
        <v>590</v>
      </c>
      <c r="E6" s="841" t="s">
        <v>591</v>
      </c>
      <c r="F6" s="842"/>
      <c r="G6" s="842"/>
      <c r="H6" s="842"/>
      <c r="I6" s="843"/>
      <c r="J6" s="818" t="s">
        <v>330</v>
      </c>
      <c r="K6" s="819"/>
      <c r="L6" s="182" t="s">
        <v>590</v>
      </c>
      <c r="M6" s="841" t="s">
        <v>591</v>
      </c>
      <c r="N6" s="842"/>
      <c r="O6" s="842"/>
      <c r="P6" s="842"/>
      <c r="Q6" s="843"/>
      <c r="R6" s="835" t="s">
        <v>330</v>
      </c>
      <c r="S6" s="836"/>
      <c r="T6" s="210" t="s">
        <v>590</v>
      </c>
      <c r="U6" s="837" t="s">
        <v>591</v>
      </c>
      <c r="V6" s="838"/>
      <c r="W6" s="838"/>
      <c r="X6" s="838"/>
      <c r="Y6" s="839"/>
    </row>
    <row r="7" spans="2:25" ht="15" customHeight="1" x14ac:dyDescent="0.15">
      <c r="B7" s="818" t="s">
        <v>331</v>
      </c>
      <c r="C7" s="820"/>
      <c r="D7" s="742" t="s">
        <v>588</v>
      </c>
      <c r="E7" s="744"/>
      <c r="F7" s="818" t="s">
        <v>332</v>
      </c>
      <c r="G7" s="820"/>
      <c r="H7" s="314" t="s">
        <v>700</v>
      </c>
      <c r="I7" s="314"/>
      <c r="J7" s="818" t="s">
        <v>331</v>
      </c>
      <c r="K7" s="820"/>
      <c r="L7" s="742" t="s">
        <v>588</v>
      </c>
      <c r="M7" s="744"/>
      <c r="N7" s="818" t="s">
        <v>332</v>
      </c>
      <c r="O7" s="820"/>
      <c r="P7" s="314" t="s">
        <v>700</v>
      </c>
      <c r="Q7" s="314"/>
      <c r="R7" s="835" t="s">
        <v>331</v>
      </c>
      <c r="S7" s="840"/>
      <c r="T7" s="845" t="s">
        <v>588</v>
      </c>
      <c r="U7" s="846"/>
      <c r="V7" s="835" t="s">
        <v>332</v>
      </c>
      <c r="W7" s="840"/>
      <c r="X7" s="847" t="s">
        <v>700</v>
      </c>
      <c r="Y7" s="847"/>
    </row>
    <row r="8" spans="2:25" ht="15" customHeight="1" x14ac:dyDescent="0.15">
      <c r="B8" s="848" t="s">
        <v>333</v>
      </c>
      <c r="C8" s="848"/>
      <c r="D8" s="182" t="s">
        <v>568</v>
      </c>
      <c r="E8" s="208" t="s">
        <v>334</v>
      </c>
      <c r="F8" s="849" t="s">
        <v>650</v>
      </c>
      <c r="G8" s="849"/>
      <c r="H8" s="849"/>
      <c r="I8" s="849"/>
      <c r="J8" s="848" t="s">
        <v>333</v>
      </c>
      <c r="K8" s="848"/>
      <c r="L8" s="182" t="s">
        <v>568</v>
      </c>
      <c r="M8" s="208" t="s">
        <v>334</v>
      </c>
      <c r="N8" s="849" t="s">
        <v>651</v>
      </c>
      <c r="O8" s="849"/>
      <c r="P8" s="849"/>
      <c r="Q8" s="849"/>
      <c r="R8" s="850" t="s">
        <v>333</v>
      </c>
      <c r="S8" s="850"/>
      <c r="T8" s="210" t="s">
        <v>568</v>
      </c>
      <c r="U8" s="209" t="s">
        <v>334</v>
      </c>
      <c r="V8" s="844" t="s">
        <v>652</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35</v>
      </c>
      <c r="F22" s="818" t="s">
        <v>329</v>
      </c>
      <c r="G22" s="819"/>
      <c r="H22" s="820"/>
      <c r="I22" s="174">
        <v>102</v>
      </c>
      <c r="J22" s="818" t="s">
        <v>328</v>
      </c>
      <c r="K22" s="819"/>
      <c r="L22" s="820"/>
      <c r="M22" s="224">
        <v>35</v>
      </c>
      <c r="N22" s="818" t="s">
        <v>329</v>
      </c>
      <c r="O22" s="819"/>
      <c r="P22" s="820"/>
      <c r="Q22" s="174">
        <v>103</v>
      </c>
      <c r="R22" s="835" t="s">
        <v>328</v>
      </c>
      <c r="S22" s="836"/>
      <c r="T22" s="840"/>
      <c r="U22" s="225">
        <v>35</v>
      </c>
      <c r="V22" s="835" t="s">
        <v>329</v>
      </c>
      <c r="W22" s="836"/>
      <c r="X22" s="840"/>
      <c r="Y22" s="93">
        <v>104</v>
      </c>
    </row>
    <row r="23" spans="2:25" ht="15" customHeight="1" x14ac:dyDescent="0.15">
      <c r="B23" s="818" t="s">
        <v>330</v>
      </c>
      <c r="C23" s="819"/>
      <c r="D23" s="182" t="s">
        <v>590</v>
      </c>
      <c r="E23" s="841" t="s">
        <v>591</v>
      </c>
      <c r="F23" s="842"/>
      <c r="G23" s="842"/>
      <c r="H23" s="842"/>
      <c r="I23" s="843"/>
      <c r="J23" s="818" t="s">
        <v>330</v>
      </c>
      <c r="K23" s="819"/>
      <c r="L23" s="182" t="s">
        <v>587</v>
      </c>
      <c r="M23" s="841" t="s">
        <v>504</v>
      </c>
      <c r="N23" s="842"/>
      <c r="O23" s="842"/>
      <c r="P23" s="842"/>
      <c r="Q23" s="843"/>
      <c r="R23" s="835" t="s">
        <v>330</v>
      </c>
      <c r="S23" s="836"/>
      <c r="T23" s="210" t="s">
        <v>587</v>
      </c>
      <c r="U23" s="837" t="s">
        <v>504</v>
      </c>
      <c r="V23" s="838"/>
      <c r="W23" s="838"/>
      <c r="X23" s="838"/>
      <c r="Y23" s="839"/>
    </row>
    <row r="24" spans="2:25" ht="15" customHeight="1" x14ac:dyDescent="0.15">
      <c r="B24" s="818" t="s">
        <v>331</v>
      </c>
      <c r="C24" s="820"/>
      <c r="D24" s="742" t="s">
        <v>588</v>
      </c>
      <c r="E24" s="744"/>
      <c r="F24" s="818" t="s">
        <v>332</v>
      </c>
      <c r="G24" s="820"/>
      <c r="H24" s="314" t="s">
        <v>700</v>
      </c>
      <c r="I24" s="314"/>
      <c r="J24" s="818" t="s">
        <v>331</v>
      </c>
      <c r="K24" s="820"/>
      <c r="L24" s="742" t="s">
        <v>794</v>
      </c>
      <c r="M24" s="744"/>
      <c r="N24" s="818" t="s">
        <v>332</v>
      </c>
      <c r="O24" s="820"/>
      <c r="P24" s="314" t="s">
        <v>534</v>
      </c>
      <c r="Q24" s="314"/>
      <c r="R24" s="835" t="s">
        <v>331</v>
      </c>
      <c r="S24" s="840"/>
      <c r="T24" s="845" t="s">
        <v>794</v>
      </c>
      <c r="U24" s="846"/>
      <c r="V24" s="835" t="s">
        <v>332</v>
      </c>
      <c r="W24" s="840"/>
      <c r="X24" s="847" t="s">
        <v>534</v>
      </c>
      <c r="Y24" s="847"/>
    </row>
    <row r="25" spans="2:25" ht="15" customHeight="1" x14ac:dyDescent="0.15">
      <c r="B25" s="848" t="s">
        <v>333</v>
      </c>
      <c r="C25" s="848"/>
      <c r="D25" s="182" t="s">
        <v>568</v>
      </c>
      <c r="E25" s="208" t="s">
        <v>334</v>
      </c>
      <c r="F25" s="849" t="s">
        <v>653</v>
      </c>
      <c r="G25" s="849"/>
      <c r="H25" s="849"/>
      <c r="I25" s="849"/>
      <c r="J25" s="848" t="s">
        <v>333</v>
      </c>
      <c r="K25" s="848"/>
      <c r="L25" s="182" t="s">
        <v>600</v>
      </c>
      <c r="M25" s="208" t="s">
        <v>334</v>
      </c>
      <c r="N25" s="849" t="s">
        <v>795</v>
      </c>
      <c r="O25" s="849"/>
      <c r="P25" s="849"/>
      <c r="Q25" s="849"/>
      <c r="R25" s="850" t="s">
        <v>333</v>
      </c>
      <c r="S25" s="850"/>
      <c r="T25" s="210" t="s">
        <v>600</v>
      </c>
      <c r="U25" s="209" t="s">
        <v>334</v>
      </c>
      <c r="V25" s="844" t="s">
        <v>797</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3F00-000000000000}"/>
    <dataValidation type="list" allowBlank="1" showInputMessage="1" showErrorMessage="1" sqref="E6:I6 M6:Q6 U6:Y6 E23:I23 M23:Q23 U23:Y23" xr:uid="{00000000-0002-0000-3F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F00-000002000000}">
          <x14:formula1>
            <xm:f>'(参考)リスト'!$D$52:$D$54</xm:f>
          </x14:formula1>
          <xm:sqref>D7:E7 L7:M7 T7:U7 D24:E24 L24:M24 T24:U24</xm:sqref>
        </x14:dataValidation>
        <x14:dataValidation type="list" allowBlank="1" showInputMessage="1" showErrorMessage="1" xr:uid="{00000000-0002-0000-3F00-000003000000}">
          <x14:formula1>
            <xm:f>'(参考)リスト'!$F$52:$F$53</xm:f>
          </x14:formula1>
          <xm:sqref>D8 L8 T8 D25 L25 T25</xm:sqref>
        </x14:dataValidation>
        <x14:dataValidation type="list" allowBlank="1" showInputMessage="1" showErrorMessage="1" xr:uid="{00000000-0002-0000-3F00-000004000000}">
          <x14:formula1>
            <xm:f>'(参考)リスト'!$E$52:$E$58</xm:f>
          </x14:formula1>
          <xm:sqref>H7:I7 P7:Q7 X7:Y7 H24:I24 P24:Q24 X24:Y24</xm:sqref>
        </x14:dataValidation>
        <x14:dataValidation type="list" showInputMessage="1" showErrorMessage="1" xr:uid="{00000000-0002-0000-3F00-000005000000}">
          <x14:formula1>
            <xm:f>'(参考)リスト'!$B$52:$B$55</xm:f>
          </x14:formula1>
          <xm:sqref>D6 L6 T6 D23 L23 T23</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36</v>
      </c>
      <c r="F5" s="818" t="s">
        <v>329</v>
      </c>
      <c r="G5" s="819"/>
      <c r="H5" s="820"/>
      <c r="I5" s="174">
        <v>101</v>
      </c>
      <c r="J5" s="818" t="s">
        <v>328</v>
      </c>
      <c r="K5" s="819"/>
      <c r="L5" s="820"/>
      <c r="M5" s="224">
        <v>36</v>
      </c>
      <c r="N5" s="818" t="s">
        <v>329</v>
      </c>
      <c r="O5" s="819"/>
      <c r="P5" s="820"/>
      <c r="Q5" s="174">
        <v>102</v>
      </c>
      <c r="R5" s="835" t="s">
        <v>328</v>
      </c>
      <c r="S5" s="836"/>
      <c r="T5" s="840"/>
      <c r="U5" s="225">
        <v>36</v>
      </c>
      <c r="V5" s="835" t="s">
        <v>329</v>
      </c>
      <c r="W5" s="836"/>
      <c r="X5" s="840"/>
      <c r="Y5" s="93">
        <v>103</v>
      </c>
    </row>
    <row r="6" spans="2:25" ht="15" customHeight="1" x14ac:dyDescent="0.15">
      <c r="B6" s="818" t="s">
        <v>330</v>
      </c>
      <c r="C6" s="819"/>
      <c r="D6" s="182" t="s">
        <v>590</v>
      </c>
      <c r="E6" s="841" t="s">
        <v>591</v>
      </c>
      <c r="F6" s="842"/>
      <c r="G6" s="842"/>
      <c r="H6" s="842"/>
      <c r="I6" s="843"/>
      <c r="J6" s="818" t="s">
        <v>330</v>
      </c>
      <c r="K6" s="819"/>
      <c r="L6" s="182" t="s">
        <v>590</v>
      </c>
      <c r="M6" s="841" t="s">
        <v>591</v>
      </c>
      <c r="N6" s="842"/>
      <c r="O6" s="842"/>
      <c r="P6" s="842"/>
      <c r="Q6" s="843"/>
      <c r="R6" s="835" t="s">
        <v>330</v>
      </c>
      <c r="S6" s="836"/>
      <c r="T6" s="210" t="s">
        <v>590</v>
      </c>
      <c r="U6" s="837" t="s">
        <v>591</v>
      </c>
      <c r="V6" s="838"/>
      <c r="W6" s="838"/>
      <c r="X6" s="838"/>
      <c r="Y6" s="839"/>
    </row>
    <row r="7" spans="2:25" ht="15" customHeight="1" x14ac:dyDescent="0.15">
      <c r="B7" s="818" t="s">
        <v>331</v>
      </c>
      <c r="C7" s="820"/>
      <c r="D7" s="742" t="s">
        <v>588</v>
      </c>
      <c r="E7" s="744"/>
      <c r="F7" s="818" t="s">
        <v>332</v>
      </c>
      <c r="G7" s="820"/>
      <c r="H7" s="314" t="s">
        <v>700</v>
      </c>
      <c r="I7" s="314"/>
      <c r="J7" s="818" t="s">
        <v>331</v>
      </c>
      <c r="K7" s="820"/>
      <c r="L7" s="742" t="s">
        <v>588</v>
      </c>
      <c r="M7" s="744"/>
      <c r="N7" s="818" t="s">
        <v>332</v>
      </c>
      <c r="O7" s="820"/>
      <c r="P7" s="314" t="s">
        <v>700</v>
      </c>
      <c r="Q7" s="314"/>
      <c r="R7" s="835" t="s">
        <v>331</v>
      </c>
      <c r="S7" s="840"/>
      <c r="T7" s="845" t="s">
        <v>588</v>
      </c>
      <c r="U7" s="846"/>
      <c r="V7" s="835" t="s">
        <v>332</v>
      </c>
      <c r="W7" s="840"/>
      <c r="X7" s="847" t="s">
        <v>700</v>
      </c>
      <c r="Y7" s="847"/>
    </row>
    <row r="8" spans="2:25" ht="15" customHeight="1" x14ac:dyDescent="0.15">
      <c r="B8" s="848" t="s">
        <v>333</v>
      </c>
      <c r="C8" s="848"/>
      <c r="D8" s="182" t="s">
        <v>568</v>
      </c>
      <c r="E8" s="208" t="s">
        <v>334</v>
      </c>
      <c r="F8" s="849" t="s">
        <v>654</v>
      </c>
      <c r="G8" s="849"/>
      <c r="H8" s="849"/>
      <c r="I8" s="849"/>
      <c r="J8" s="848" t="s">
        <v>333</v>
      </c>
      <c r="K8" s="848"/>
      <c r="L8" s="182" t="s">
        <v>568</v>
      </c>
      <c r="M8" s="208" t="s">
        <v>334</v>
      </c>
      <c r="N8" s="849" t="s">
        <v>655</v>
      </c>
      <c r="O8" s="849"/>
      <c r="P8" s="849"/>
      <c r="Q8" s="849"/>
      <c r="R8" s="850" t="s">
        <v>333</v>
      </c>
      <c r="S8" s="850"/>
      <c r="T8" s="210" t="s">
        <v>568</v>
      </c>
      <c r="U8" s="209" t="s">
        <v>334</v>
      </c>
      <c r="V8" s="844" t="s">
        <v>656</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37</v>
      </c>
      <c r="F22" s="818" t="s">
        <v>329</v>
      </c>
      <c r="G22" s="819"/>
      <c r="H22" s="820"/>
      <c r="I22" s="174">
        <v>101</v>
      </c>
      <c r="J22" s="818" t="s">
        <v>328</v>
      </c>
      <c r="K22" s="819"/>
      <c r="L22" s="820"/>
      <c r="M22" s="224">
        <v>37</v>
      </c>
      <c r="N22" s="818" t="s">
        <v>329</v>
      </c>
      <c r="O22" s="819"/>
      <c r="P22" s="820"/>
      <c r="Q22" s="174">
        <v>102</v>
      </c>
      <c r="R22" s="835" t="s">
        <v>328</v>
      </c>
      <c r="S22" s="836"/>
      <c r="T22" s="840"/>
      <c r="U22" s="225">
        <v>38</v>
      </c>
      <c r="V22" s="835" t="s">
        <v>329</v>
      </c>
      <c r="W22" s="836"/>
      <c r="X22" s="840"/>
      <c r="Y22" s="93">
        <v>101</v>
      </c>
    </row>
    <row r="23" spans="2:25" ht="15" customHeight="1" x14ac:dyDescent="0.15">
      <c r="B23" s="818" t="s">
        <v>330</v>
      </c>
      <c r="C23" s="819"/>
      <c r="D23" s="182" t="s">
        <v>590</v>
      </c>
      <c r="E23" s="841" t="s">
        <v>591</v>
      </c>
      <c r="F23" s="842"/>
      <c r="G23" s="842"/>
      <c r="H23" s="842"/>
      <c r="I23" s="843"/>
      <c r="J23" s="818" t="s">
        <v>330</v>
      </c>
      <c r="K23" s="819"/>
      <c r="L23" s="182" t="s">
        <v>590</v>
      </c>
      <c r="M23" s="841" t="s">
        <v>591</v>
      </c>
      <c r="N23" s="842"/>
      <c r="O23" s="842"/>
      <c r="P23" s="842"/>
      <c r="Q23" s="843"/>
      <c r="R23" s="835" t="s">
        <v>330</v>
      </c>
      <c r="S23" s="836"/>
      <c r="T23" s="210" t="s">
        <v>590</v>
      </c>
      <c r="U23" s="837" t="s">
        <v>591</v>
      </c>
      <c r="V23" s="838"/>
      <c r="W23" s="838"/>
      <c r="X23" s="838"/>
      <c r="Y23" s="839"/>
    </row>
    <row r="24" spans="2:25" ht="15" customHeight="1" x14ac:dyDescent="0.15">
      <c r="B24" s="818" t="s">
        <v>331</v>
      </c>
      <c r="C24" s="820"/>
      <c r="D24" s="742" t="s">
        <v>588</v>
      </c>
      <c r="E24" s="744"/>
      <c r="F24" s="818" t="s">
        <v>332</v>
      </c>
      <c r="G24" s="820"/>
      <c r="H24" s="314" t="s">
        <v>700</v>
      </c>
      <c r="I24" s="314"/>
      <c r="J24" s="818" t="s">
        <v>331</v>
      </c>
      <c r="K24" s="820"/>
      <c r="L24" s="742" t="s">
        <v>588</v>
      </c>
      <c r="M24" s="744"/>
      <c r="N24" s="818" t="s">
        <v>332</v>
      </c>
      <c r="O24" s="820"/>
      <c r="P24" s="314" t="s">
        <v>700</v>
      </c>
      <c r="Q24" s="314"/>
      <c r="R24" s="835" t="s">
        <v>331</v>
      </c>
      <c r="S24" s="840"/>
      <c r="T24" s="845" t="s">
        <v>588</v>
      </c>
      <c r="U24" s="846"/>
      <c r="V24" s="835" t="s">
        <v>332</v>
      </c>
      <c r="W24" s="840"/>
      <c r="X24" s="847" t="s">
        <v>700</v>
      </c>
      <c r="Y24" s="847"/>
    </row>
    <row r="25" spans="2:25" ht="15" customHeight="1" x14ac:dyDescent="0.15">
      <c r="B25" s="848" t="s">
        <v>333</v>
      </c>
      <c r="C25" s="848"/>
      <c r="D25" s="182" t="s">
        <v>568</v>
      </c>
      <c r="E25" s="208" t="s">
        <v>334</v>
      </c>
      <c r="F25" s="849" t="s">
        <v>657</v>
      </c>
      <c r="G25" s="849"/>
      <c r="H25" s="849"/>
      <c r="I25" s="849"/>
      <c r="J25" s="848" t="s">
        <v>333</v>
      </c>
      <c r="K25" s="848"/>
      <c r="L25" s="182" t="s">
        <v>568</v>
      </c>
      <c r="M25" s="208" t="s">
        <v>334</v>
      </c>
      <c r="N25" s="849" t="s">
        <v>658</v>
      </c>
      <c r="O25" s="849"/>
      <c r="P25" s="849"/>
      <c r="Q25" s="849"/>
      <c r="R25" s="850" t="s">
        <v>333</v>
      </c>
      <c r="S25" s="850"/>
      <c r="T25" s="210" t="s">
        <v>568</v>
      </c>
      <c r="U25" s="209" t="s">
        <v>334</v>
      </c>
      <c r="V25" s="844" t="s">
        <v>659</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4000-000000000000}"/>
    <dataValidation type="list" allowBlank="1" showInputMessage="1" showErrorMessage="1" sqref="E6:I6 M6:Q6 U6:Y6 E23:I23 M23:Q23 U23:Y23" xr:uid="{00000000-0002-0000-40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000-000002000000}">
          <x14:formula1>
            <xm:f>'(参考)リスト'!$D$52:$D$54</xm:f>
          </x14:formula1>
          <xm:sqref>D7:E7 L7:M7 T7:U7 D24:E24 L24:M24 T24:U24</xm:sqref>
        </x14:dataValidation>
        <x14:dataValidation type="list" allowBlank="1" showInputMessage="1" showErrorMessage="1" xr:uid="{00000000-0002-0000-4000-000003000000}">
          <x14:formula1>
            <xm:f>'(参考)リスト'!$F$52:$F$53</xm:f>
          </x14:formula1>
          <xm:sqref>D8 L8 T8 D25 L25 T25</xm:sqref>
        </x14:dataValidation>
        <x14:dataValidation type="list" allowBlank="1" showInputMessage="1" showErrorMessage="1" xr:uid="{00000000-0002-0000-4000-000004000000}">
          <x14:formula1>
            <xm:f>'(参考)リスト'!$E$52:$E$58</xm:f>
          </x14:formula1>
          <xm:sqref>H7:I7 P7:Q7 X7:Y7 H24:I24 P24:Q24 X24:Y24</xm:sqref>
        </x14:dataValidation>
        <x14:dataValidation type="list" showInputMessage="1" showErrorMessage="1" xr:uid="{00000000-0002-0000-4000-000005000000}">
          <x14:formula1>
            <xm:f>'(参考)リスト'!$B$52:$B$55</xm:f>
          </x14:formula1>
          <xm:sqref>D6 L6 T6 D23 L23 T23</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38</v>
      </c>
      <c r="F5" s="818" t="s">
        <v>329</v>
      </c>
      <c r="G5" s="819"/>
      <c r="H5" s="820"/>
      <c r="I5" s="174">
        <v>102</v>
      </c>
      <c r="J5" s="818" t="s">
        <v>328</v>
      </c>
      <c r="K5" s="819"/>
      <c r="L5" s="820"/>
      <c r="M5" s="224">
        <v>38</v>
      </c>
      <c r="N5" s="818" t="s">
        <v>329</v>
      </c>
      <c r="O5" s="819"/>
      <c r="P5" s="820"/>
      <c r="Q5" s="174">
        <v>103</v>
      </c>
      <c r="R5" s="835" t="s">
        <v>328</v>
      </c>
      <c r="S5" s="836"/>
      <c r="T5" s="840"/>
      <c r="U5" s="225">
        <v>38</v>
      </c>
      <c r="V5" s="835" t="s">
        <v>329</v>
      </c>
      <c r="W5" s="836"/>
      <c r="X5" s="840"/>
      <c r="Y5" s="93">
        <v>104</v>
      </c>
    </row>
    <row r="6" spans="2:25" ht="15" customHeight="1" x14ac:dyDescent="0.15">
      <c r="B6" s="818" t="s">
        <v>330</v>
      </c>
      <c r="C6" s="819"/>
      <c r="D6" s="182" t="s">
        <v>590</v>
      </c>
      <c r="E6" s="841" t="s">
        <v>591</v>
      </c>
      <c r="F6" s="842"/>
      <c r="G6" s="842"/>
      <c r="H6" s="842"/>
      <c r="I6" s="843"/>
      <c r="J6" s="818" t="s">
        <v>330</v>
      </c>
      <c r="K6" s="819"/>
      <c r="L6" s="182" t="s">
        <v>590</v>
      </c>
      <c r="M6" s="841" t="s">
        <v>591</v>
      </c>
      <c r="N6" s="842"/>
      <c r="O6" s="842"/>
      <c r="P6" s="842"/>
      <c r="Q6" s="843"/>
      <c r="R6" s="835" t="s">
        <v>330</v>
      </c>
      <c r="S6" s="836"/>
      <c r="T6" s="210" t="s">
        <v>587</v>
      </c>
      <c r="U6" s="837" t="s">
        <v>504</v>
      </c>
      <c r="V6" s="838"/>
      <c r="W6" s="838"/>
      <c r="X6" s="838"/>
      <c r="Y6" s="839"/>
    </row>
    <row r="7" spans="2:25" ht="15" customHeight="1" x14ac:dyDescent="0.15">
      <c r="B7" s="818" t="s">
        <v>331</v>
      </c>
      <c r="C7" s="820"/>
      <c r="D7" s="742" t="s">
        <v>588</v>
      </c>
      <c r="E7" s="744"/>
      <c r="F7" s="818" t="s">
        <v>332</v>
      </c>
      <c r="G7" s="820"/>
      <c r="H7" s="314" t="s">
        <v>700</v>
      </c>
      <c r="I7" s="314"/>
      <c r="J7" s="818" t="s">
        <v>331</v>
      </c>
      <c r="K7" s="820"/>
      <c r="L7" s="742" t="s">
        <v>588</v>
      </c>
      <c r="M7" s="744"/>
      <c r="N7" s="818" t="s">
        <v>332</v>
      </c>
      <c r="O7" s="820"/>
      <c r="P7" s="314" t="s">
        <v>700</v>
      </c>
      <c r="Q7" s="314"/>
      <c r="R7" s="835" t="s">
        <v>331</v>
      </c>
      <c r="S7" s="840"/>
      <c r="T7" s="845" t="s">
        <v>794</v>
      </c>
      <c r="U7" s="846"/>
      <c r="V7" s="835" t="s">
        <v>332</v>
      </c>
      <c r="W7" s="840"/>
      <c r="X7" s="847" t="s">
        <v>534</v>
      </c>
      <c r="Y7" s="847"/>
    </row>
    <row r="8" spans="2:25" ht="15" customHeight="1" x14ac:dyDescent="0.15">
      <c r="B8" s="848" t="s">
        <v>333</v>
      </c>
      <c r="C8" s="848"/>
      <c r="D8" s="182" t="s">
        <v>568</v>
      </c>
      <c r="E8" s="208" t="s">
        <v>334</v>
      </c>
      <c r="F8" s="849" t="s">
        <v>660</v>
      </c>
      <c r="G8" s="849"/>
      <c r="H8" s="849"/>
      <c r="I8" s="849"/>
      <c r="J8" s="848" t="s">
        <v>333</v>
      </c>
      <c r="K8" s="848"/>
      <c r="L8" s="182" t="s">
        <v>568</v>
      </c>
      <c r="M8" s="208" t="s">
        <v>334</v>
      </c>
      <c r="N8" s="849" t="s">
        <v>661</v>
      </c>
      <c r="O8" s="849"/>
      <c r="P8" s="849"/>
      <c r="Q8" s="849"/>
      <c r="R8" s="850" t="s">
        <v>333</v>
      </c>
      <c r="S8" s="850"/>
      <c r="T8" s="210" t="s">
        <v>600</v>
      </c>
      <c r="U8" s="209" t="s">
        <v>334</v>
      </c>
      <c r="V8" s="844" t="s">
        <v>796</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38</v>
      </c>
      <c r="F22" s="818" t="s">
        <v>329</v>
      </c>
      <c r="G22" s="819"/>
      <c r="H22" s="820"/>
      <c r="I22" s="174">
        <v>105</v>
      </c>
      <c r="J22" s="818" t="s">
        <v>328</v>
      </c>
      <c r="K22" s="819"/>
      <c r="L22" s="820"/>
      <c r="M22" s="224">
        <v>40</v>
      </c>
      <c r="N22" s="818" t="s">
        <v>329</v>
      </c>
      <c r="O22" s="819"/>
      <c r="P22" s="820"/>
      <c r="Q22" s="174">
        <v>101</v>
      </c>
      <c r="R22" s="835" t="s">
        <v>328</v>
      </c>
      <c r="S22" s="836"/>
      <c r="T22" s="840"/>
      <c r="U22" s="225">
        <v>40</v>
      </c>
      <c r="V22" s="835" t="s">
        <v>329</v>
      </c>
      <c r="W22" s="836"/>
      <c r="X22" s="840"/>
      <c r="Y22" s="93">
        <v>102</v>
      </c>
    </row>
    <row r="23" spans="2:25" ht="15" customHeight="1" x14ac:dyDescent="0.15">
      <c r="B23" s="818" t="s">
        <v>330</v>
      </c>
      <c r="C23" s="819"/>
      <c r="D23" s="182" t="s">
        <v>587</v>
      </c>
      <c r="E23" s="841" t="s">
        <v>504</v>
      </c>
      <c r="F23" s="842"/>
      <c r="G23" s="842"/>
      <c r="H23" s="842"/>
      <c r="I23" s="843"/>
      <c r="J23" s="818" t="s">
        <v>330</v>
      </c>
      <c r="K23" s="819"/>
      <c r="L23" s="182" t="s">
        <v>587</v>
      </c>
      <c r="M23" s="841" t="s">
        <v>188</v>
      </c>
      <c r="N23" s="842"/>
      <c r="O23" s="842"/>
      <c r="P23" s="842"/>
      <c r="Q23" s="843"/>
      <c r="R23" s="835" t="s">
        <v>330</v>
      </c>
      <c r="S23" s="836"/>
      <c r="T23" s="210" t="s">
        <v>590</v>
      </c>
      <c r="U23" s="837" t="s">
        <v>591</v>
      </c>
      <c r="V23" s="838"/>
      <c r="W23" s="838"/>
      <c r="X23" s="838"/>
      <c r="Y23" s="839"/>
    </row>
    <row r="24" spans="2:25" ht="15" customHeight="1" x14ac:dyDescent="0.15">
      <c r="B24" s="818" t="s">
        <v>331</v>
      </c>
      <c r="C24" s="820"/>
      <c r="D24" s="742" t="s">
        <v>794</v>
      </c>
      <c r="E24" s="744"/>
      <c r="F24" s="818" t="s">
        <v>332</v>
      </c>
      <c r="G24" s="820"/>
      <c r="H24" s="314" t="s">
        <v>534</v>
      </c>
      <c r="I24" s="314"/>
      <c r="J24" s="818" t="s">
        <v>331</v>
      </c>
      <c r="K24" s="820"/>
      <c r="L24" s="742" t="s">
        <v>588</v>
      </c>
      <c r="M24" s="744"/>
      <c r="N24" s="818" t="s">
        <v>332</v>
      </c>
      <c r="O24" s="820"/>
      <c r="P24" s="314" t="s">
        <v>700</v>
      </c>
      <c r="Q24" s="314"/>
      <c r="R24" s="835" t="s">
        <v>331</v>
      </c>
      <c r="S24" s="840"/>
      <c r="T24" s="845" t="s">
        <v>588</v>
      </c>
      <c r="U24" s="846"/>
      <c r="V24" s="835" t="s">
        <v>332</v>
      </c>
      <c r="W24" s="840"/>
      <c r="X24" s="847" t="s">
        <v>700</v>
      </c>
      <c r="Y24" s="847"/>
    </row>
    <row r="25" spans="2:25" ht="15" customHeight="1" x14ac:dyDescent="0.15">
      <c r="B25" s="848" t="s">
        <v>333</v>
      </c>
      <c r="C25" s="848"/>
      <c r="D25" s="182" t="s">
        <v>600</v>
      </c>
      <c r="E25" s="208" t="s">
        <v>334</v>
      </c>
      <c r="F25" s="849" t="s">
        <v>795</v>
      </c>
      <c r="G25" s="849"/>
      <c r="H25" s="849"/>
      <c r="I25" s="849"/>
      <c r="J25" s="848" t="s">
        <v>333</v>
      </c>
      <c r="K25" s="848"/>
      <c r="L25" s="182" t="s">
        <v>568</v>
      </c>
      <c r="M25" s="208" t="s">
        <v>334</v>
      </c>
      <c r="N25" s="849" t="s">
        <v>589</v>
      </c>
      <c r="O25" s="849"/>
      <c r="P25" s="849"/>
      <c r="Q25" s="849"/>
      <c r="R25" s="850" t="s">
        <v>333</v>
      </c>
      <c r="S25" s="850"/>
      <c r="T25" s="210" t="s">
        <v>568</v>
      </c>
      <c r="U25" s="209" t="s">
        <v>334</v>
      </c>
      <c r="V25" s="844" t="s">
        <v>662</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4100-000000000000}"/>
    <dataValidation type="list" allowBlank="1" showInputMessage="1" showErrorMessage="1" sqref="E6:I6 M6:Q6 U6:Y6 E23:I23 M23:Q23 U23:Y23" xr:uid="{00000000-0002-0000-41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100-000002000000}">
          <x14:formula1>
            <xm:f>'(参考)リスト'!$D$52:$D$54</xm:f>
          </x14:formula1>
          <xm:sqref>D7:E7 L7:M7 T7:U7 D24:E24 L24:M24 T24:U24</xm:sqref>
        </x14:dataValidation>
        <x14:dataValidation type="list" allowBlank="1" showInputMessage="1" showErrorMessage="1" xr:uid="{00000000-0002-0000-4100-000003000000}">
          <x14:formula1>
            <xm:f>'(参考)リスト'!$F$52:$F$53</xm:f>
          </x14:formula1>
          <xm:sqref>D8 L8 T8 D25 L25 T25</xm:sqref>
        </x14:dataValidation>
        <x14:dataValidation type="list" allowBlank="1" showInputMessage="1" showErrorMessage="1" xr:uid="{00000000-0002-0000-4100-000004000000}">
          <x14:formula1>
            <xm:f>'(参考)リスト'!$E$52:$E$58</xm:f>
          </x14:formula1>
          <xm:sqref>H7:I7 P7:Q7 X7:Y7 H24:I24 P24:Q24 X24:Y24</xm:sqref>
        </x14:dataValidation>
        <x14:dataValidation type="list" showInputMessage="1" showErrorMessage="1" xr:uid="{00000000-0002-0000-4100-000005000000}">
          <x14:formula1>
            <xm:f>'(参考)リスト'!$B$52:$B$55</xm:f>
          </x14:formula1>
          <xm:sqref>D6 L6 T6 D23 L23 T23</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40</v>
      </c>
      <c r="F5" s="818" t="s">
        <v>329</v>
      </c>
      <c r="G5" s="819"/>
      <c r="H5" s="820"/>
      <c r="I5" s="174">
        <v>103</v>
      </c>
      <c r="J5" s="818" t="s">
        <v>328</v>
      </c>
      <c r="K5" s="819"/>
      <c r="L5" s="820"/>
      <c r="M5" s="224">
        <v>40</v>
      </c>
      <c r="N5" s="818" t="s">
        <v>329</v>
      </c>
      <c r="O5" s="819"/>
      <c r="P5" s="820"/>
      <c r="Q5" s="174">
        <v>104</v>
      </c>
      <c r="R5" s="835" t="s">
        <v>328</v>
      </c>
      <c r="S5" s="836"/>
      <c r="T5" s="840"/>
      <c r="U5" s="225">
        <v>41</v>
      </c>
      <c r="V5" s="835" t="s">
        <v>329</v>
      </c>
      <c r="W5" s="836"/>
      <c r="X5" s="840"/>
      <c r="Y5" s="93">
        <v>101</v>
      </c>
    </row>
    <row r="6" spans="2:25" ht="15" customHeight="1" x14ac:dyDescent="0.15">
      <c r="B6" s="818" t="s">
        <v>330</v>
      </c>
      <c r="C6" s="819"/>
      <c r="D6" s="182" t="s">
        <v>590</v>
      </c>
      <c r="E6" s="841" t="s">
        <v>591</v>
      </c>
      <c r="F6" s="842"/>
      <c r="G6" s="842"/>
      <c r="H6" s="842"/>
      <c r="I6" s="843"/>
      <c r="J6" s="818" t="s">
        <v>330</v>
      </c>
      <c r="K6" s="819"/>
      <c r="L6" s="182" t="s">
        <v>590</v>
      </c>
      <c r="M6" s="841" t="s">
        <v>591</v>
      </c>
      <c r="N6" s="842"/>
      <c r="O6" s="842"/>
      <c r="P6" s="842"/>
      <c r="Q6" s="843"/>
      <c r="R6" s="835" t="s">
        <v>330</v>
      </c>
      <c r="S6" s="836"/>
      <c r="T6" s="210" t="s">
        <v>590</v>
      </c>
      <c r="U6" s="837" t="s">
        <v>591</v>
      </c>
      <c r="V6" s="838"/>
      <c r="W6" s="838"/>
      <c r="X6" s="838"/>
      <c r="Y6" s="839"/>
    </row>
    <row r="7" spans="2:25" ht="15" customHeight="1" x14ac:dyDescent="0.15">
      <c r="B7" s="818" t="s">
        <v>331</v>
      </c>
      <c r="C7" s="820"/>
      <c r="D7" s="742" t="s">
        <v>588</v>
      </c>
      <c r="E7" s="744"/>
      <c r="F7" s="818" t="s">
        <v>332</v>
      </c>
      <c r="G7" s="820"/>
      <c r="H7" s="314" t="s">
        <v>700</v>
      </c>
      <c r="I7" s="314"/>
      <c r="J7" s="818" t="s">
        <v>331</v>
      </c>
      <c r="K7" s="820"/>
      <c r="L7" s="742" t="s">
        <v>588</v>
      </c>
      <c r="M7" s="744"/>
      <c r="N7" s="818" t="s">
        <v>332</v>
      </c>
      <c r="O7" s="820"/>
      <c r="P7" s="314" t="s">
        <v>700</v>
      </c>
      <c r="Q7" s="314"/>
      <c r="R7" s="835" t="s">
        <v>331</v>
      </c>
      <c r="S7" s="840"/>
      <c r="T7" s="845" t="s">
        <v>588</v>
      </c>
      <c r="U7" s="846"/>
      <c r="V7" s="835" t="s">
        <v>332</v>
      </c>
      <c r="W7" s="840"/>
      <c r="X7" s="847" t="s">
        <v>700</v>
      </c>
      <c r="Y7" s="847"/>
    </row>
    <row r="8" spans="2:25" ht="15" customHeight="1" x14ac:dyDescent="0.15">
      <c r="B8" s="848" t="s">
        <v>333</v>
      </c>
      <c r="C8" s="848"/>
      <c r="D8" s="182" t="s">
        <v>568</v>
      </c>
      <c r="E8" s="208" t="s">
        <v>334</v>
      </c>
      <c r="F8" s="849" t="s">
        <v>663</v>
      </c>
      <c r="G8" s="849"/>
      <c r="H8" s="849"/>
      <c r="I8" s="849"/>
      <c r="J8" s="848" t="s">
        <v>333</v>
      </c>
      <c r="K8" s="848"/>
      <c r="L8" s="182" t="s">
        <v>568</v>
      </c>
      <c r="M8" s="208" t="s">
        <v>334</v>
      </c>
      <c r="N8" s="849" t="s">
        <v>664</v>
      </c>
      <c r="O8" s="849"/>
      <c r="P8" s="849"/>
      <c r="Q8" s="849"/>
      <c r="R8" s="850" t="s">
        <v>333</v>
      </c>
      <c r="S8" s="850"/>
      <c r="T8" s="210" t="s">
        <v>568</v>
      </c>
      <c r="U8" s="209" t="s">
        <v>334</v>
      </c>
      <c r="V8" s="844" t="s">
        <v>665</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41</v>
      </c>
      <c r="F22" s="818" t="s">
        <v>329</v>
      </c>
      <c r="G22" s="819"/>
      <c r="H22" s="820"/>
      <c r="I22" s="174">
        <v>102</v>
      </c>
      <c r="J22" s="818" t="s">
        <v>328</v>
      </c>
      <c r="K22" s="819"/>
      <c r="L22" s="820"/>
      <c r="M22" s="224">
        <v>42</v>
      </c>
      <c r="N22" s="818" t="s">
        <v>329</v>
      </c>
      <c r="O22" s="819"/>
      <c r="P22" s="820"/>
      <c r="Q22" s="174">
        <v>101</v>
      </c>
      <c r="R22" s="835" t="s">
        <v>328</v>
      </c>
      <c r="S22" s="836"/>
      <c r="T22" s="840"/>
      <c r="U22" s="225">
        <v>42</v>
      </c>
      <c r="V22" s="835" t="s">
        <v>329</v>
      </c>
      <c r="W22" s="836"/>
      <c r="X22" s="840"/>
      <c r="Y22" s="93">
        <v>102</v>
      </c>
    </row>
    <row r="23" spans="2:25" ht="15" customHeight="1" x14ac:dyDescent="0.15">
      <c r="B23" s="818" t="s">
        <v>330</v>
      </c>
      <c r="C23" s="819"/>
      <c r="D23" s="182" t="s">
        <v>590</v>
      </c>
      <c r="E23" s="841" t="s">
        <v>591</v>
      </c>
      <c r="F23" s="842"/>
      <c r="G23" s="842"/>
      <c r="H23" s="842"/>
      <c r="I23" s="843"/>
      <c r="J23" s="818" t="s">
        <v>330</v>
      </c>
      <c r="K23" s="819"/>
      <c r="L23" s="182" t="s">
        <v>590</v>
      </c>
      <c r="M23" s="841" t="s">
        <v>591</v>
      </c>
      <c r="N23" s="842"/>
      <c r="O23" s="842"/>
      <c r="P23" s="842"/>
      <c r="Q23" s="843"/>
      <c r="R23" s="835" t="s">
        <v>330</v>
      </c>
      <c r="S23" s="836"/>
      <c r="T23" s="210" t="s">
        <v>590</v>
      </c>
      <c r="U23" s="837" t="s">
        <v>591</v>
      </c>
      <c r="V23" s="838"/>
      <c r="W23" s="838"/>
      <c r="X23" s="838"/>
      <c r="Y23" s="839"/>
    </row>
    <row r="24" spans="2:25" ht="15" customHeight="1" x14ac:dyDescent="0.15">
      <c r="B24" s="818" t="s">
        <v>331</v>
      </c>
      <c r="C24" s="820"/>
      <c r="D24" s="742" t="s">
        <v>588</v>
      </c>
      <c r="E24" s="744"/>
      <c r="F24" s="818" t="s">
        <v>332</v>
      </c>
      <c r="G24" s="820"/>
      <c r="H24" s="314" t="s">
        <v>700</v>
      </c>
      <c r="I24" s="314"/>
      <c r="J24" s="818" t="s">
        <v>331</v>
      </c>
      <c r="K24" s="820"/>
      <c r="L24" s="742" t="s">
        <v>588</v>
      </c>
      <c r="M24" s="744"/>
      <c r="N24" s="818" t="s">
        <v>332</v>
      </c>
      <c r="O24" s="820"/>
      <c r="P24" s="314" t="s">
        <v>700</v>
      </c>
      <c r="Q24" s="314"/>
      <c r="R24" s="835" t="s">
        <v>331</v>
      </c>
      <c r="S24" s="840"/>
      <c r="T24" s="845" t="s">
        <v>588</v>
      </c>
      <c r="U24" s="846"/>
      <c r="V24" s="835" t="s">
        <v>332</v>
      </c>
      <c r="W24" s="840"/>
      <c r="X24" s="847" t="s">
        <v>700</v>
      </c>
      <c r="Y24" s="847"/>
    </row>
    <row r="25" spans="2:25" ht="15" customHeight="1" x14ac:dyDescent="0.15">
      <c r="B25" s="848" t="s">
        <v>333</v>
      </c>
      <c r="C25" s="848"/>
      <c r="D25" s="182" t="s">
        <v>568</v>
      </c>
      <c r="E25" s="208" t="s">
        <v>334</v>
      </c>
      <c r="F25" s="849" t="s">
        <v>666</v>
      </c>
      <c r="G25" s="849"/>
      <c r="H25" s="849"/>
      <c r="I25" s="849"/>
      <c r="J25" s="848" t="s">
        <v>333</v>
      </c>
      <c r="K25" s="848"/>
      <c r="L25" s="182" t="s">
        <v>568</v>
      </c>
      <c r="M25" s="208" t="s">
        <v>334</v>
      </c>
      <c r="N25" s="849" t="s">
        <v>667</v>
      </c>
      <c r="O25" s="849"/>
      <c r="P25" s="849"/>
      <c r="Q25" s="849"/>
      <c r="R25" s="850" t="s">
        <v>333</v>
      </c>
      <c r="S25" s="850"/>
      <c r="T25" s="210" t="s">
        <v>568</v>
      </c>
      <c r="U25" s="209" t="s">
        <v>334</v>
      </c>
      <c r="V25" s="844" t="s">
        <v>668</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4200-000000000000}"/>
    <dataValidation type="list" allowBlank="1" showInputMessage="1" showErrorMessage="1" sqref="E6:I6 M6:Q6 U6:Y6 E23:I23 M23:Q23 U23:Y23" xr:uid="{00000000-0002-0000-42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200-000002000000}">
          <x14:formula1>
            <xm:f>'(参考)リスト'!$D$52:$D$54</xm:f>
          </x14:formula1>
          <xm:sqref>D7:E7 L7:M7 T7:U7 D24:E24 L24:M24 T24:U24</xm:sqref>
        </x14:dataValidation>
        <x14:dataValidation type="list" allowBlank="1" showInputMessage="1" showErrorMessage="1" xr:uid="{00000000-0002-0000-4200-000003000000}">
          <x14:formula1>
            <xm:f>'(参考)リスト'!$F$52:$F$53</xm:f>
          </x14:formula1>
          <xm:sqref>D8 L8 T8 D25 L25 T25</xm:sqref>
        </x14:dataValidation>
        <x14:dataValidation type="list" allowBlank="1" showInputMessage="1" showErrorMessage="1" xr:uid="{00000000-0002-0000-4200-000004000000}">
          <x14:formula1>
            <xm:f>'(参考)リスト'!$E$52:$E$58</xm:f>
          </x14:formula1>
          <xm:sqref>H7:I7 P7:Q7 X7:Y7 H24:I24 P24:Q24 X24:Y24</xm:sqref>
        </x14:dataValidation>
        <x14:dataValidation type="list" showInputMessage="1" showErrorMessage="1" xr:uid="{00000000-0002-0000-4200-000005000000}">
          <x14:formula1>
            <xm:f>'(参考)リスト'!$B$52:$B$55</xm:f>
          </x14:formula1>
          <xm:sqref>D6 L6 T6 D23 L23 T23</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42</v>
      </c>
      <c r="F5" s="818" t="s">
        <v>329</v>
      </c>
      <c r="G5" s="819"/>
      <c r="H5" s="820"/>
      <c r="I5" s="174">
        <v>103</v>
      </c>
      <c r="J5" s="818" t="s">
        <v>328</v>
      </c>
      <c r="K5" s="819"/>
      <c r="L5" s="820"/>
      <c r="M5" s="224">
        <v>42</v>
      </c>
      <c r="N5" s="818" t="s">
        <v>329</v>
      </c>
      <c r="O5" s="819"/>
      <c r="P5" s="820"/>
      <c r="Q5" s="174">
        <v>104</v>
      </c>
      <c r="R5" s="835" t="s">
        <v>328</v>
      </c>
      <c r="S5" s="836"/>
      <c r="T5" s="840"/>
      <c r="U5" s="225">
        <v>43</v>
      </c>
      <c r="V5" s="835" t="s">
        <v>329</v>
      </c>
      <c r="W5" s="836"/>
      <c r="X5" s="840"/>
      <c r="Y5" s="93">
        <v>101</v>
      </c>
    </row>
    <row r="6" spans="2:25" ht="15" customHeight="1" x14ac:dyDescent="0.15">
      <c r="B6" s="818" t="s">
        <v>330</v>
      </c>
      <c r="C6" s="819"/>
      <c r="D6" s="182" t="s">
        <v>587</v>
      </c>
      <c r="E6" s="841" t="s">
        <v>504</v>
      </c>
      <c r="F6" s="842"/>
      <c r="G6" s="842"/>
      <c r="H6" s="842"/>
      <c r="I6" s="843"/>
      <c r="J6" s="818" t="s">
        <v>330</v>
      </c>
      <c r="K6" s="819"/>
      <c r="L6" s="182" t="s">
        <v>587</v>
      </c>
      <c r="M6" s="841" t="s">
        <v>504</v>
      </c>
      <c r="N6" s="842"/>
      <c r="O6" s="842"/>
      <c r="P6" s="842"/>
      <c r="Q6" s="843"/>
      <c r="R6" s="835" t="s">
        <v>330</v>
      </c>
      <c r="S6" s="836"/>
      <c r="T6" s="210" t="s">
        <v>590</v>
      </c>
      <c r="U6" s="837" t="s">
        <v>591</v>
      </c>
      <c r="V6" s="838"/>
      <c r="W6" s="838"/>
      <c r="X6" s="838"/>
      <c r="Y6" s="839"/>
    </row>
    <row r="7" spans="2:25" ht="15" customHeight="1" x14ac:dyDescent="0.15">
      <c r="B7" s="818" t="s">
        <v>331</v>
      </c>
      <c r="C7" s="820"/>
      <c r="D7" s="742" t="s">
        <v>794</v>
      </c>
      <c r="E7" s="744"/>
      <c r="F7" s="818" t="s">
        <v>332</v>
      </c>
      <c r="G7" s="820"/>
      <c r="H7" s="314" t="s">
        <v>534</v>
      </c>
      <c r="I7" s="314"/>
      <c r="J7" s="818" t="s">
        <v>331</v>
      </c>
      <c r="K7" s="820"/>
      <c r="L7" s="742" t="s">
        <v>794</v>
      </c>
      <c r="M7" s="744"/>
      <c r="N7" s="818" t="s">
        <v>332</v>
      </c>
      <c r="O7" s="820"/>
      <c r="P7" s="314" t="s">
        <v>534</v>
      </c>
      <c r="Q7" s="314"/>
      <c r="R7" s="835" t="s">
        <v>331</v>
      </c>
      <c r="S7" s="840"/>
      <c r="T7" s="845" t="s">
        <v>588</v>
      </c>
      <c r="U7" s="846"/>
      <c r="V7" s="835" t="s">
        <v>332</v>
      </c>
      <c r="W7" s="840"/>
      <c r="X7" s="847" t="s">
        <v>700</v>
      </c>
      <c r="Y7" s="847"/>
    </row>
    <row r="8" spans="2:25" ht="15" customHeight="1" x14ac:dyDescent="0.15">
      <c r="B8" s="848" t="s">
        <v>333</v>
      </c>
      <c r="C8" s="848"/>
      <c r="D8" s="182" t="s">
        <v>600</v>
      </c>
      <c r="E8" s="208" t="s">
        <v>334</v>
      </c>
      <c r="F8" s="849" t="s">
        <v>797</v>
      </c>
      <c r="G8" s="849"/>
      <c r="H8" s="849"/>
      <c r="I8" s="849"/>
      <c r="J8" s="848" t="s">
        <v>333</v>
      </c>
      <c r="K8" s="848"/>
      <c r="L8" s="182" t="s">
        <v>600</v>
      </c>
      <c r="M8" s="208" t="s">
        <v>334</v>
      </c>
      <c r="N8" s="849" t="s">
        <v>796</v>
      </c>
      <c r="O8" s="849"/>
      <c r="P8" s="849"/>
      <c r="Q8" s="849"/>
      <c r="R8" s="850" t="s">
        <v>333</v>
      </c>
      <c r="S8" s="850"/>
      <c r="T8" s="210" t="s">
        <v>568</v>
      </c>
      <c r="U8" s="209" t="s">
        <v>334</v>
      </c>
      <c r="V8" s="844" t="s">
        <v>669</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44</v>
      </c>
      <c r="F22" s="818" t="s">
        <v>329</v>
      </c>
      <c r="G22" s="819"/>
      <c r="H22" s="820"/>
      <c r="I22" s="174">
        <v>101</v>
      </c>
      <c r="J22" s="818" t="s">
        <v>328</v>
      </c>
      <c r="K22" s="819"/>
      <c r="L22" s="820"/>
      <c r="M22" s="224">
        <v>44</v>
      </c>
      <c r="N22" s="818" t="s">
        <v>329</v>
      </c>
      <c r="O22" s="819"/>
      <c r="P22" s="820"/>
      <c r="Q22" s="174">
        <v>102</v>
      </c>
      <c r="R22" s="835" t="s">
        <v>328</v>
      </c>
      <c r="S22" s="836"/>
      <c r="T22" s="840"/>
      <c r="U22" s="225">
        <v>45</v>
      </c>
      <c r="V22" s="835" t="s">
        <v>329</v>
      </c>
      <c r="W22" s="836"/>
      <c r="X22" s="840"/>
      <c r="Y22" s="93">
        <v>101</v>
      </c>
    </row>
    <row r="23" spans="2:25" ht="15" customHeight="1" x14ac:dyDescent="0.15">
      <c r="B23" s="818" t="s">
        <v>330</v>
      </c>
      <c r="C23" s="819"/>
      <c r="D23" s="182" t="s">
        <v>590</v>
      </c>
      <c r="E23" s="841" t="s">
        <v>591</v>
      </c>
      <c r="F23" s="842"/>
      <c r="G23" s="842"/>
      <c r="H23" s="842"/>
      <c r="I23" s="843"/>
      <c r="J23" s="818" t="s">
        <v>330</v>
      </c>
      <c r="K23" s="819"/>
      <c r="L23" s="182" t="s">
        <v>590</v>
      </c>
      <c r="M23" s="841" t="s">
        <v>591</v>
      </c>
      <c r="N23" s="842"/>
      <c r="O23" s="842"/>
      <c r="P23" s="842"/>
      <c r="Q23" s="843"/>
      <c r="R23" s="835" t="s">
        <v>330</v>
      </c>
      <c r="S23" s="836"/>
      <c r="T23" s="210" t="s">
        <v>590</v>
      </c>
      <c r="U23" s="837" t="s">
        <v>591</v>
      </c>
      <c r="V23" s="838"/>
      <c r="W23" s="838"/>
      <c r="X23" s="838"/>
      <c r="Y23" s="839"/>
    </row>
    <row r="24" spans="2:25" ht="15" customHeight="1" x14ac:dyDescent="0.15">
      <c r="B24" s="818" t="s">
        <v>331</v>
      </c>
      <c r="C24" s="820"/>
      <c r="D24" s="742" t="s">
        <v>588</v>
      </c>
      <c r="E24" s="744"/>
      <c r="F24" s="818" t="s">
        <v>332</v>
      </c>
      <c r="G24" s="820"/>
      <c r="H24" s="314" t="s">
        <v>700</v>
      </c>
      <c r="I24" s="314"/>
      <c r="J24" s="818" t="s">
        <v>331</v>
      </c>
      <c r="K24" s="820"/>
      <c r="L24" s="742" t="s">
        <v>588</v>
      </c>
      <c r="M24" s="744"/>
      <c r="N24" s="818" t="s">
        <v>332</v>
      </c>
      <c r="O24" s="820"/>
      <c r="P24" s="314" t="s">
        <v>700</v>
      </c>
      <c r="Q24" s="314"/>
      <c r="R24" s="835" t="s">
        <v>331</v>
      </c>
      <c r="S24" s="840"/>
      <c r="T24" s="845" t="s">
        <v>588</v>
      </c>
      <c r="U24" s="846"/>
      <c r="V24" s="835" t="s">
        <v>332</v>
      </c>
      <c r="W24" s="840"/>
      <c r="X24" s="847" t="s">
        <v>700</v>
      </c>
      <c r="Y24" s="847"/>
    </row>
    <row r="25" spans="2:25" ht="15" customHeight="1" x14ac:dyDescent="0.15">
      <c r="B25" s="848" t="s">
        <v>333</v>
      </c>
      <c r="C25" s="848"/>
      <c r="D25" s="182" t="s">
        <v>568</v>
      </c>
      <c r="E25" s="208" t="s">
        <v>334</v>
      </c>
      <c r="F25" s="849" t="s">
        <v>670</v>
      </c>
      <c r="G25" s="849"/>
      <c r="H25" s="849"/>
      <c r="I25" s="849"/>
      <c r="J25" s="848" t="s">
        <v>333</v>
      </c>
      <c r="K25" s="848"/>
      <c r="L25" s="182" t="s">
        <v>568</v>
      </c>
      <c r="M25" s="208" t="s">
        <v>334</v>
      </c>
      <c r="N25" s="849" t="s">
        <v>671</v>
      </c>
      <c r="O25" s="849"/>
      <c r="P25" s="849"/>
      <c r="Q25" s="849"/>
      <c r="R25" s="850" t="s">
        <v>333</v>
      </c>
      <c r="S25" s="850"/>
      <c r="T25" s="210" t="s">
        <v>568</v>
      </c>
      <c r="U25" s="209" t="s">
        <v>334</v>
      </c>
      <c r="V25" s="844" t="s">
        <v>672</v>
      </c>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4300-000000000000}"/>
    <dataValidation type="list" allowBlank="1" showInputMessage="1" showErrorMessage="1" sqref="E6:I6 M6:Q6 U6:Y6 E23:I23 M23:Q23 U23:Y23" xr:uid="{00000000-0002-0000-43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300-000002000000}">
          <x14:formula1>
            <xm:f>'(参考)リスト'!$D$52:$D$54</xm:f>
          </x14:formula1>
          <xm:sqref>D7:E7 L7:M7 T7:U7 D24:E24 L24:M24 T24:U24</xm:sqref>
        </x14:dataValidation>
        <x14:dataValidation type="list" allowBlank="1" showInputMessage="1" showErrorMessage="1" xr:uid="{00000000-0002-0000-4300-000003000000}">
          <x14:formula1>
            <xm:f>'(参考)リスト'!$F$52:$F$53</xm:f>
          </x14:formula1>
          <xm:sqref>D8 L8 T8 D25 L25 T25</xm:sqref>
        </x14:dataValidation>
        <x14:dataValidation type="list" allowBlank="1" showInputMessage="1" showErrorMessage="1" xr:uid="{00000000-0002-0000-4300-000004000000}">
          <x14:formula1>
            <xm:f>'(参考)リスト'!$E$52:$E$58</xm:f>
          </x14:formula1>
          <xm:sqref>H7:I7 P7:Q7 X7:Y7 H24:I24 P24:Q24 X24:Y24</xm:sqref>
        </x14:dataValidation>
        <x14:dataValidation type="list" showInputMessage="1" showErrorMessage="1" xr:uid="{00000000-0002-0000-4300-000005000000}">
          <x14:formula1>
            <xm:f>'(参考)リスト'!$B$52:$B$55</xm:f>
          </x14:formula1>
          <xm:sqref>D6 L6 T6 D23 L23 T23</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68" t="s">
        <v>326</v>
      </c>
      <c r="C2" s="169"/>
      <c r="D2" s="169"/>
      <c r="E2" s="169"/>
      <c r="F2" s="169"/>
      <c r="G2" s="169"/>
      <c r="H2" s="169"/>
      <c r="I2" s="169"/>
      <c r="J2" s="169"/>
      <c r="K2" s="169"/>
      <c r="L2" s="169"/>
      <c r="M2" s="169"/>
      <c r="N2" s="169"/>
      <c r="O2" s="169"/>
      <c r="P2" s="169"/>
      <c r="Q2" s="169"/>
    </row>
    <row r="3" spans="2:25" ht="25.15" customHeight="1" x14ac:dyDescent="0.15">
      <c r="B3" s="824" t="s">
        <v>303</v>
      </c>
      <c r="C3" s="824"/>
      <c r="D3" s="824"/>
      <c r="E3" s="825" t="s">
        <v>684</v>
      </c>
      <c r="F3" s="825"/>
      <c r="G3" s="825"/>
      <c r="H3" s="825"/>
      <c r="I3" s="818" t="s">
        <v>304</v>
      </c>
      <c r="J3" s="819"/>
      <c r="K3" s="820"/>
      <c r="L3" s="742" t="s">
        <v>686</v>
      </c>
      <c r="M3" s="743"/>
      <c r="N3" s="744"/>
      <c r="O3" s="826" t="s">
        <v>305</v>
      </c>
      <c r="P3" s="827"/>
      <c r="Q3" s="828"/>
      <c r="R3" s="832" t="s">
        <v>683</v>
      </c>
      <c r="S3" s="833"/>
      <c r="T3" s="834"/>
      <c r="U3" s="806" t="s">
        <v>327</v>
      </c>
      <c r="V3" s="807"/>
      <c r="W3" s="810">
        <v>45917</v>
      </c>
      <c r="X3" s="811"/>
      <c r="Y3" s="812"/>
    </row>
    <row r="4" spans="2:25" ht="25.15" customHeight="1" x14ac:dyDescent="0.15">
      <c r="B4" s="816" t="s">
        <v>306</v>
      </c>
      <c r="C4" s="816"/>
      <c r="D4" s="816"/>
      <c r="E4" s="817" t="s">
        <v>685</v>
      </c>
      <c r="F4" s="817"/>
      <c r="G4" s="817"/>
      <c r="H4" s="817"/>
      <c r="I4" s="818" t="s">
        <v>307</v>
      </c>
      <c r="J4" s="819"/>
      <c r="K4" s="820"/>
      <c r="L4" s="800" t="s">
        <v>687</v>
      </c>
      <c r="M4" s="801"/>
      <c r="N4" s="802"/>
      <c r="O4" s="829"/>
      <c r="P4" s="830"/>
      <c r="Q4" s="831"/>
      <c r="R4" s="821" t="s">
        <v>872</v>
      </c>
      <c r="S4" s="822"/>
      <c r="T4" s="823"/>
      <c r="U4" s="808"/>
      <c r="V4" s="809"/>
      <c r="W4" s="813"/>
      <c r="X4" s="814"/>
      <c r="Y4" s="815"/>
    </row>
    <row r="5" spans="2:25" ht="15" customHeight="1" x14ac:dyDescent="0.15">
      <c r="B5" s="818" t="s">
        <v>328</v>
      </c>
      <c r="C5" s="819"/>
      <c r="D5" s="820"/>
      <c r="E5" s="224">
        <v>45</v>
      </c>
      <c r="F5" s="818" t="s">
        <v>329</v>
      </c>
      <c r="G5" s="819"/>
      <c r="H5" s="820"/>
      <c r="I5" s="174">
        <v>102</v>
      </c>
      <c r="J5" s="818" t="s">
        <v>328</v>
      </c>
      <c r="K5" s="819"/>
      <c r="L5" s="820"/>
      <c r="M5" s="224">
        <v>45</v>
      </c>
      <c r="N5" s="818" t="s">
        <v>329</v>
      </c>
      <c r="O5" s="819"/>
      <c r="P5" s="820"/>
      <c r="Q5" s="174">
        <v>103</v>
      </c>
      <c r="R5" s="835" t="s">
        <v>328</v>
      </c>
      <c r="S5" s="836"/>
      <c r="T5" s="840"/>
      <c r="U5" s="225">
        <v>45</v>
      </c>
      <c r="V5" s="835" t="s">
        <v>329</v>
      </c>
      <c r="W5" s="836"/>
      <c r="X5" s="840"/>
      <c r="Y5" s="93">
        <v>104</v>
      </c>
    </row>
    <row r="6" spans="2:25" ht="15" customHeight="1" x14ac:dyDescent="0.15">
      <c r="B6" s="818" t="s">
        <v>330</v>
      </c>
      <c r="C6" s="819"/>
      <c r="D6" s="182" t="s">
        <v>590</v>
      </c>
      <c r="E6" s="841" t="s">
        <v>591</v>
      </c>
      <c r="F6" s="842"/>
      <c r="G6" s="842"/>
      <c r="H6" s="842"/>
      <c r="I6" s="843"/>
      <c r="J6" s="818" t="s">
        <v>330</v>
      </c>
      <c r="K6" s="819"/>
      <c r="L6" s="182" t="s">
        <v>590</v>
      </c>
      <c r="M6" s="841" t="s">
        <v>591</v>
      </c>
      <c r="N6" s="842"/>
      <c r="O6" s="842"/>
      <c r="P6" s="842"/>
      <c r="Q6" s="843"/>
      <c r="R6" s="835" t="s">
        <v>330</v>
      </c>
      <c r="S6" s="836"/>
      <c r="T6" s="210" t="s">
        <v>587</v>
      </c>
      <c r="U6" s="837" t="s">
        <v>189</v>
      </c>
      <c r="V6" s="838"/>
      <c r="W6" s="838"/>
      <c r="X6" s="838"/>
      <c r="Y6" s="839"/>
    </row>
    <row r="7" spans="2:25" ht="15" customHeight="1" x14ac:dyDescent="0.15">
      <c r="B7" s="818" t="s">
        <v>331</v>
      </c>
      <c r="C7" s="820"/>
      <c r="D7" s="742" t="s">
        <v>588</v>
      </c>
      <c r="E7" s="744"/>
      <c r="F7" s="818" t="s">
        <v>332</v>
      </c>
      <c r="G7" s="820"/>
      <c r="H7" s="314" t="s">
        <v>700</v>
      </c>
      <c r="I7" s="314"/>
      <c r="J7" s="818" t="s">
        <v>331</v>
      </c>
      <c r="K7" s="820"/>
      <c r="L7" s="742" t="s">
        <v>588</v>
      </c>
      <c r="M7" s="744"/>
      <c r="N7" s="818" t="s">
        <v>332</v>
      </c>
      <c r="O7" s="820"/>
      <c r="P7" s="314" t="s">
        <v>700</v>
      </c>
      <c r="Q7" s="314"/>
      <c r="R7" s="835" t="s">
        <v>331</v>
      </c>
      <c r="S7" s="840"/>
      <c r="T7" s="845" t="s">
        <v>588</v>
      </c>
      <c r="U7" s="846"/>
      <c r="V7" s="835" t="s">
        <v>332</v>
      </c>
      <c r="W7" s="840"/>
      <c r="X7" s="847" t="s">
        <v>534</v>
      </c>
      <c r="Y7" s="847"/>
    </row>
    <row r="8" spans="2:25" ht="15" customHeight="1" x14ac:dyDescent="0.15">
      <c r="B8" s="848" t="s">
        <v>333</v>
      </c>
      <c r="C8" s="848"/>
      <c r="D8" s="182" t="s">
        <v>568</v>
      </c>
      <c r="E8" s="208" t="s">
        <v>334</v>
      </c>
      <c r="F8" s="849" t="s">
        <v>673</v>
      </c>
      <c r="G8" s="849"/>
      <c r="H8" s="849"/>
      <c r="I8" s="849"/>
      <c r="J8" s="848" t="s">
        <v>333</v>
      </c>
      <c r="K8" s="848"/>
      <c r="L8" s="182" t="s">
        <v>568</v>
      </c>
      <c r="M8" s="208" t="s">
        <v>334</v>
      </c>
      <c r="N8" s="849" t="s">
        <v>674</v>
      </c>
      <c r="O8" s="849"/>
      <c r="P8" s="849"/>
      <c r="Q8" s="849"/>
      <c r="R8" s="850" t="s">
        <v>333</v>
      </c>
      <c r="S8" s="850"/>
      <c r="T8" s="210" t="s">
        <v>600</v>
      </c>
      <c r="U8" s="209" t="s">
        <v>334</v>
      </c>
      <c r="V8" s="844" t="s">
        <v>675</v>
      </c>
      <c r="W8" s="844"/>
      <c r="X8" s="844"/>
      <c r="Y8" s="844"/>
    </row>
    <row r="9" spans="2:25" s="29" customFormat="1" ht="14.1" customHeight="1" x14ac:dyDescent="0.15">
      <c r="B9" s="851"/>
      <c r="C9" s="851"/>
      <c r="D9" s="851"/>
      <c r="E9" s="851"/>
      <c r="F9" s="851"/>
      <c r="G9" s="851"/>
      <c r="H9" s="851"/>
      <c r="I9" s="851"/>
      <c r="J9" s="853"/>
      <c r="K9" s="853"/>
      <c r="L9" s="853"/>
      <c r="M9" s="853"/>
      <c r="N9" s="853"/>
      <c r="O9" s="853"/>
      <c r="P9" s="853"/>
      <c r="Q9" s="853"/>
      <c r="R9" s="854"/>
      <c r="S9" s="854"/>
      <c r="T9" s="854"/>
      <c r="U9" s="854"/>
      <c r="V9" s="854"/>
      <c r="W9" s="854"/>
      <c r="X9" s="854"/>
      <c r="Y9" s="855"/>
    </row>
    <row r="10" spans="2:25" s="29" customFormat="1" ht="14.1" customHeight="1" x14ac:dyDescent="0.15">
      <c r="B10" s="852"/>
      <c r="C10" s="852"/>
      <c r="D10" s="852"/>
      <c r="E10" s="852"/>
      <c r="F10" s="852"/>
      <c r="G10" s="852"/>
      <c r="H10" s="852"/>
      <c r="I10" s="852"/>
      <c r="J10" s="853"/>
      <c r="K10" s="853"/>
      <c r="L10" s="853"/>
      <c r="M10" s="853"/>
      <c r="N10" s="853"/>
      <c r="O10" s="853"/>
      <c r="P10" s="853"/>
      <c r="Q10" s="853"/>
      <c r="R10" s="854"/>
      <c r="S10" s="854"/>
      <c r="T10" s="854"/>
      <c r="U10" s="854"/>
      <c r="V10" s="854"/>
      <c r="W10" s="854"/>
      <c r="X10" s="854"/>
      <c r="Y10" s="855"/>
    </row>
    <row r="11" spans="2:25" s="29" customFormat="1" ht="14.1" customHeight="1" x14ac:dyDescent="0.15">
      <c r="B11" s="852"/>
      <c r="C11" s="852"/>
      <c r="D11" s="852"/>
      <c r="E11" s="852"/>
      <c r="F11" s="852"/>
      <c r="G11" s="852"/>
      <c r="H11" s="852"/>
      <c r="I11" s="852"/>
      <c r="J11" s="853"/>
      <c r="K11" s="853"/>
      <c r="L11" s="853"/>
      <c r="M11" s="853"/>
      <c r="N11" s="853"/>
      <c r="O11" s="853"/>
      <c r="P11" s="853"/>
      <c r="Q11" s="853"/>
      <c r="R11" s="854"/>
      <c r="S11" s="854"/>
      <c r="T11" s="854"/>
      <c r="U11" s="854"/>
      <c r="V11" s="854"/>
      <c r="W11" s="854"/>
      <c r="X11" s="854"/>
      <c r="Y11" s="855"/>
    </row>
    <row r="12" spans="2:25" s="29" customFormat="1" ht="14.1" customHeight="1" x14ac:dyDescent="0.15">
      <c r="B12" s="852"/>
      <c r="C12" s="852"/>
      <c r="D12" s="852"/>
      <c r="E12" s="852"/>
      <c r="F12" s="852"/>
      <c r="G12" s="852"/>
      <c r="H12" s="852"/>
      <c r="I12" s="852"/>
      <c r="J12" s="853"/>
      <c r="K12" s="853"/>
      <c r="L12" s="853"/>
      <c r="M12" s="853"/>
      <c r="N12" s="853"/>
      <c r="O12" s="853"/>
      <c r="P12" s="853"/>
      <c r="Q12" s="853"/>
      <c r="R12" s="854"/>
      <c r="S12" s="854"/>
      <c r="T12" s="854"/>
      <c r="U12" s="854"/>
      <c r="V12" s="854"/>
      <c r="W12" s="854"/>
      <c r="X12" s="854"/>
      <c r="Y12" s="855"/>
    </row>
    <row r="13" spans="2:25" s="29" customFormat="1" ht="14.1" customHeight="1" x14ac:dyDescent="0.15">
      <c r="B13" s="852"/>
      <c r="C13" s="852"/>
      <c r="D13" s="852"/>
      <c r="E13" s="852"/>
      <c r="F13" s="852"/>
      <c r="G13" s="852"/>
      <c r="H13" s="852"/>
      <c r="I13" s="852"/>
      <c r="J13" s="853"/>
      <c r="K13" s="853"/>
      <c r="L13" s="853"/>
      <c r="M13" s="853"/>
      <c r="N13" s="853"/>
      <c r="O13" s="853"/>
      <c r="P13" s="853"/>
      <c r="Q13" s="853"/>
      <c r="R13" s="854"/>
      <c r="S13" s="854"/>
      <c r="T13" s="854"/>
      <c r="U13" s="854"/>
      <c r="V13" s="854"/>
      <c r="W13" s="854"/>
      <c r="X13" s="854"/>
      <c r="Y13" s="855"/>
    </row>
    <row r="14" spans="2:25" s="29" customFormat="1" ht="14.1" customHeight="1" x14ac:dyDescent="0.15">
      <c r="B14" s="852"/>
      <c r="C14" s="852"/>
      <c r="D14" s="852"/>
      <c r="E14" s="852"/>
      <c r="F14" s="852"/>
      <c r="G14" s="852"/>
      <c r="H14" s="852"/>
      <c r="I14" s="852"/>
      <c r="J14" s="853"/>
      <c r="K14" s="853"/>
      <c r="L14" s="853"/>
      <c r="M14" s="853"/>
      <c r="N14" s="853"/>
      <c r="O14" s="853"/>
      <c r="P14" s="853"/>
      <c r="Q14" s="853"/>
      <c r="R14" s="854"/>
      <c r="S14" s="854"/>
      <c r="T14" s="854"/>
      <c r="U14" s="854"/>
      <c r="V14" s="854"/>
      <c r="W14" s="854"/>
      <c r="X14" s="854"/>
      <c r="Y14" s="855"/>
    </row>
    <row r="15" spans="2:25" s="29" customFormat="1" ht="14.1" customHeight="1" x14ac:dyDescent="0.15">
      <c r="B15" s="852"/>
      <c r="C15" s="852"/>
      <c r="D15" s="852"/>
      <c r="E15" s="852"/>
      <c r="F15" s="852"/>
      <c r="G15" s="852"/>
      <c r="H15" s="852"/>
      <c r="I15" s="852"/>
      <c r="J15" s="853"/>
      <c r="K15" s="853"/>
      <c r="L15" s="853"/>
      <c r="M15" s="853"/>
      <c r="N15" s="853"/>
      <c r="O15" s="853"/>
      <c r="P15" s="853"/>
      <c r="Q15" s="853"/>
      <c r="R15" s="854"/>
      <c r="S15" s="854"/>
      <c r="T15" s="854"/>
      <c r="U15" s="854"/>
      <c r="V15" s="854"/>
      <c r="W15" s="854"/>
      <c r="X15" s="854"/>
      <c r="Y15" s="855"/>
    </row>
    <row r="16" spans="2:25" s="29" customFormat="1" ht="14.1" customHeight="1" x14ac:dyDescent="0.15">
      <c r="B16" s="852"/>
      <c r="C16" s="852"/>
      <c r="D16" s="852"/>
      <c r="E16" s="852"/>
      <c r="F16" s="852"/>
      <c r="G16" s="852"/>
      <c r="H16" s="852"/>
      <c r="I16" s="852"/>
      <c r="J16" s="853"/>
      <c r="K16" s="853"/>
      <c r="L16" s="853"/>
      <c r="M16" s="853"/>
      <c r="N16" s="853"/>
      <c r="O16" s="853"/>
      <c r="P16" s="853"/>
      <c r="Q16" s="853"/>
      <c r="R16" s="854"/>
      <c r="S16" s="854"/>
      <c r="T16" s="854"/>
      <c r="U16" s="854"/>
      <c r="V16" s="854"/>
      <c r="W16" s="854"/>
      <c r="X16" s="854"/>
      <c r="Y16" s="855"/>
    </row>
    <row r="17" spans="2:25" s="29" customFormat="1" ht="14.1" customHeight="1" x14ac:dyDescent="0.15">
      <c r="B17" s="852"/>
      <c r="C17" s="852"/>
      <c r="D17" s="852"/>
      <c r="E17" s="852"/>
      <c r="F17" s="852"/>
      <c r="G17" s="852"/>
      <c r="H17" s="852"/>
      <c r="I17" s="852"/>
      <c r="J17" s="853"/>
      <c r="K17" s="853"/>
      <c r="L17" s="853"/>
      <c r="M17" s="853"/>
      <c r="N17" s="853"/>
      <c r="O17" s="853"/>
      <c r="P17" s="853"/>
      <c r="Q17" s="853"/>
      <c r="R17" s="854"/>
      <c r="S17" s="854"/>
      <c r="T17" s="854"/>
      <c r="U17" s="854"/>
      <c r="V17" s="854"/>
      <c r="W17" s="854"/>
      <c r="X17" s="854"/>
      <c r="Y17" s="855"/>
    </row>
    <row r="18" spans="2:25" s="29" customFormat="1" ht="14.1" customHeight="1" x14ac:dyDescent="0.15">
      <c r="B18" s="852"/>
      <c r="C18" s="852"/>
      <c r="D18" s="852"/>
      <c r="E18" s="852"/>
      <c r="F18" s="852"/>
      <c r="G18" s="852"/>
      <c r="H18" s="852"/>
      <c r="I18" s="852"/>
      <c r="J18" s="853"/>
      <c r="K18" s="853"/>
      <c r="L18" s="853"/>
      <c r="M18" s="853"/>
      <c r="N18" s="853"/>
      <c r="O18" s="853"/>
      <c r="P18" s="853"/>
      <c r="Q18" s="853"/>
      <c r="R18" s="854"/>
      <c r="S18" s="854"/>
      <c r="T18" s="854"/>
      <c r="U18" s="854"/>
      <c r="V18" s="854"/>
      <c r="W18" s="854"/>
      <c r="X18" s="854"/>
      <c r="Y18" s="855"/>
    </row>
    <row r="19" spans="2:25" s="29" customFormat="1" ht="14.1" customHeight="1" x14ac:dyDescent="0.15">
      <c r="B19" s="852"/>
      <c r="C19" s="852"/>
      <c r="D19" s="852"/>
      <c r="E19" s="852"/>
      <c r="F19" s="852"/>
      <c r="G19" s="852"/>
      <c r="H19" s="852"/>
      <c r="I19" s="852"/>
      <c r="J19" s="853"/>
      <c r="K19" s="853"/>
      <c r="L19" s="853"/>
      <c r="M19" s="853"/>
      <c r="N19" s="853"/>
      <c r="O19" s="853"/>
      <c r="P19" s="853"/>
      <c r="Q19" s="853"/>
      <c r="R19" s="854"/>
      <c r="S19" s="854"/>
      <c r="T19" s="854"/>
      <c r="U19" s="854"/>
      <c r="V19" s="854"/>
      <c r="W19" s="854"/>
      <c r="X19" s="854"/>
      <c r="Y19" s="855"/>
    </row>
    <row r="20" spans="2:25" s="29" customFormat="1" ht="14.1" customHeight="1" x14ac:dyDescent="0.15">
      <c r="B20" s="852"/>
      <c r="C20" s="852"/>
      <c r="D20" s="852"/>
      <c r="E20" s="852"/>
      <c r="F20" s="852"/>
      <c r="G20" s="852"/>
      <c r="H20" s="852"/>
      <c r="I20" s="852"/>
      <c r="J20" s="853"/>
      <c r="K20" s="853"/>
      <c r="L20" s="853"/>
      <c r="M20" s="853"/>
      <c r="N20" s="853"/>
      <c r="O20" s="853"/>
      <c r="P20" s="853"/>
      <c r="Q20" s="853"/>
      <c r="R20" s="854"/>
      <c r="S20" s="854"/>
      <c r="T20" s="854"/>
      <c r="U20" s="854"/>
      <c r="V20" s="854"/>
      <c r="W20" s="854"/>
      <c r="X20" s="854"/>
      <c r="Y20" s="855"/>
    </row>
    <row r="21" spans="2:25" s="29" customFormat="1" ht="14.1" customHeight="1" x14ac:dyDescent="0.15">
      <c r="B21" s="852"/>
      <c r="C21" s="852"/>
      <c r="D21" s="852"/>
      <c r="E21" s="852"/>
      <c r="F21" s="852"/>
      <c r="G21" s="852"/>
      <c r="H21" s="852"/>
      <c r="I21" s="852"/>
      <c r="J21" s="853"/>
      <c r="K21" s="853"/>
      <c r="L21" s="853"/>
      <c r="M21" s="853"/>
      <c r="N21" s="853"/>
      <c r="O21" s="853"/>
      <c r="P21" s="853"/>
      <c r="Q21" s="853"/>
      <c r="R21" s="854"/>
      <c r="S21" s="854"/>
      <c r="T21" s="854"/>
      <c r="U21" s="854"/>
      <c r="V21" s="854"/>
      <c r="W21" s="854"/>
      <c r="X21" s="854"/>
      <c r="Y21" s="855"/>
    </row>
    <row r="22" spans="2:25" ht="15" customHeight="1" x14ac:dyDescent="0.15">
      <c r="B22" s="818" t="s">
        <v>328</v>
      </c>
      <c r="C22" s="819"/>
      <c r="D22" s="820"/>
      <c r="E22" s="224">
        <v>45</v>
      </c>
      <c r="F22" s="818" t="s">
        <v>329</v>
      </c>
      <c r="G22" s="819"/>
      <c r="H22" s="820"/>
      <c r="I22" s="174">
        <v>105</v>
      </c>
      <c r="J22" s="818" t="s">
        <v>328</v>
      </c>
      <c r="K22" s="819"/>
      <c r="L22" s="820"/>
      <c r="M22" s="224"/>
      <c r="N22" s="818" t="s">
        <v>329</v>
      </c>
      <c r="O22" s="819"/>
      <c r="P22" s="820"/>
      <c r="Q22" s="174"/>
      <c r="R22" s="835" t="s">
        <v>328</v>
      </c>
      <c r="S22" s="836"/>
      <c r="T22" s="840"/>
      <c r="U22" s="225"/>
      <c r="V22" s="835" t="s">
        <v>329</v>
      </c>
      <c r="W22" s="836"/>
      <c r="X22" s="840"/>
      <c r="Y22" s="93"/>
    </row>
    <row r="23" spans="2:25" ht="15" customHeight="1" x14ac:dyDescent="0.15">
      <c r="B23" s="818" t="s">
        <v>330</v>
      </c>
      <c r="C23" s="819"/>
      <c r="D23" s="182" t="s">
        <v>587</v>
      </c>
      <c r="E23" s="841" t="s">
        <v>188</v>
      </c>
      <c r="F23" s="842"/>
      <c r="G23" s="842"/>
      <c r="H23" s="842"/>
      <c r="I23" s="843"/>
      <c r="J23" s="818" t="s">
        <v>330</v>
      </c>
      <c r="K23" s="819"/>
      <c r="L23" s="182"/>
      <c r="M23" s="841"/>
      <c r="N23" s="842"/>
      <c r="O23" s="842"/>
      <c r="P23" s="842"/>
      <c r="Q23" s="843"/>
      <c r="R23" s="835" t="s">
        <v>330</v>
      </c>
      <c r="S23" s="836"/>
      <c r="T23" s="210"/>
      <c r="U23" s="837"/>
      <c r="V23" s="838"/>
      <c r="W23" s="838"/>
      <c r="X23" s="838"/>
      <c r="Y23" s="839"/>
    </row>
    <row r="24" spans="2:25" ht="15" customHeight="1" x14ac:dyDescent="0.15">
      <c r="B24" s="818" t="s">
        <v>331</v>
      </c>
      <c r="C24" s="820"/>
      <c r="D24" s="742" t="s">
        <v>588</v>
      </c>
      <c r="E24" s="744"/>
      <c r="F24" s="818" t="s">
        <v>332</v>
      </c>
      <c r="G24" s="820"/>
      <c r="H24" s="314" t="s">
        <v>700</v>
      </c>
      <c r="I24" s="314"/>
      <c r="J24" s="818" t="s">
        <v>331</v>
      </c>
      <c r="K24" s="820"/>
      <c r="L24" s="742"/>
      <c r="M24" s="744"/>
      <c r="N24" s="818" t="s">
        <v>332</v>
      </c>
      <c r="O24" s="820"/>
      <c r="P24" s="314"/>
      <c r="Q24" s="314"/>
      <c r="R24" s="835" t="s">
        <v>331</v>
      </c>
      <c r="S24" s="840"/>
      <c r="T24" s="845"/>
      <c r="U24" s="846"/>
      <c r="V24" s="835" t="s">
        <v>332</v>
      </c>
      <c r="W24" s="840"/>
      <c r="X24" s="847"/>
      <c r="Y24" s="847"/>
    </row>
    <row r="25" spans="2:25" ht="15" customHeight="1" x14ac:dyDescent="0.15">
      <c r="B25" s="848" t="s">
        <v>333</v>
      </c>
      <c r="C25" s="848"/>
      <c r="D25" s="182" t="s">
        <v>568</v>
      </c>
      <c r="E25" s="208" t="s">
        <v>334</v>
      </c>
      <c r="F25" s="849" t="s">
        <v>589</v>
      </c>
      <c r="G25" s="849"/>
      <c r="H25" s="849"/>
      <c r="I25" s="849"/>
      <c r="J25" s="848" t="s">
        <v>333</v>
      </c>
      <c r="K25" s="848"/>
      <c r="L25" s="182"/>
      <c r="M25" s="208" t="s">
        <v>334</v>
      </c>
      <c r="N25" s="849"/>
      <c r="O25" s="849"/>
      <c r="P25" s="849"/>
      <c r="Q25" s="849"/>
      <c r="R25" s="850" t="s">
        <v>333</v>
      </c>
      <c r="S25" s="850"/>
      <c r="T25" s="210"/>
      <c r="U25" s="209" t="s">
        <v>334</v>
      </c>
      <c r="V25" s="844"/>
      <c r="W25" s="844"/>
      <c r="X25" s="844"/>
      <c r="Y25" s="844"/>
    </row>
    <row r="26" spans="2:25" s="29" customFormat="1" ht="14.1" customHeight="1" x14ac:dyDescent="0.15">
      <c r="B26" s="851"/>
      <c r="C26" s="851"/>
      <c r="D26" s="851"/>
      <c r="E26" s="851"/>
      <c r="F26" s="851"/>
      <c r="G26" s="851"/>
      <c r="H26" s="851"/>
      <c r="I26" s="851"/>
      <c r="J26" s="853"/>
      <c r="K26" s="853"/>
      <c r="L26" s="853"/>
      <c r="M26" s="853"/>
      <c r="N26" s="853"/>
      <c r="O26" s="853"/>
      <c r="P26" s="853"/>
      <c r="Q26" s="853"/>
      <c r="R26" s="856"/>
      <c r="S26" s="857"/>
      <c r="T26" s="857"/>
      <c r="U26" s="857"/>
      <c r="V26" s="857"/>
      <c r="W26" s="857"/>
      <c r="X26" s="857"/>
      <c r="Y26" s="858"/>
    </row>
    <row r="27" spans="2:25" s="29" customFormat="1" ht="14.1" customHeight="1" x14ac:dyDescent="0.15">
      <c r="B27" s="852"/>
      <c r="C27" s="852"/>
      <c r="D27" s="852"/>
      <c r="E27" s="852"/>
      <c r="F27" s="852"/>
      <c r="G27" s="852"/>
      <c r="H27" s="852"/>
      <c r="I27" s="852"/>
      <c r="J27" s="853"/>
      <c r="K27" s="853"/>
      <c r="L27" s="853"/>
      <c r="M27" s="853"/>
      <c r="N27" s="853"/>
      <c r="O27" s="853"/>
      <c r="P27" s="853"/>
      <c r="Q27" s="853"/>
      <c r="R27" s="859"/>
      <c r="S27" s="854"/>
      <c r="T27" s="854"/>
      <c r="U27" s="854"/>
      <c r="V27" s="854"/>
      <c r="W27" s="854"/>
      <c r="X27" s="854"/>
      <c r="Y27" s="855"/>
    </row>
    <row r="28" spans="2:25" s="29" customFormat="1" ht="14.1" customHeight="1" x14ac:dyDescent="0.15">
      <c r="B28" s="852"/>
      <c r="C28" s="852"/>
      <c r="D28" s="852"/>
      <c r="E28" s="852"/>
      <c r="F28" s="852"/>
      <c r="G28" s="852"/>
      <c r="H28" s="852"/>
      <c r="I28" s="852"/>
      <c r="J28" s="853"/>
      <c r="K28" s="853"/>
      <c r="L28" s="853"/>
      <c r="M28" s="853"/>
      <c r="N28" s="853"/>
      <c r="O28" s="853"/>
      <c r="P28" s="853"/>
      <c r="Q28" s="853"/>
      <c r="R28" s="859"/>
      <c r="S28" s="854"/>
      <c r="T28" s="854"/>
      <c r="U28" s="854"/>
      <c r="V28" s="854"/>
      <c r="W28" s="854"/>
      <c r="X28" s="854"/>
      <c r="Y28" s="855"/>
    </row>
    <row r="29" spans="2:25" s="29" customFormat="1" ht="14.1" customHeight="1" x14ac:dyDescent="0.15">
      <c r="B29" s="852"/>
      <c r="C29" s="852"/>
      <c r="D29" s="852"/>
      <c r="E29" s="852"/>
      <c r="F29" s="852"/>
      <c r="G29" s="852"/>
      <c r="H29" s="852"/>
      <c r="I29" s="852"/>
      <c r="J29" s="853"/>
      <c r="K29" s="853"/>
      <c r="L29" s="853"/>
      <c r="M29" s="853"/>
      <c r="N29" s="853"/>
      <c r="O29" s="853"/>
      <c r="P29" s="853"/>
      <c r="Q29" s="853"/>
      <c r="R29" s="859"/>
      <c r="S29" s="854"/>
      <c r="T29" s="854"/>
      <c r="U29" s="854"/>
      <c r="V29" s="854"/>
      <c r="W29" s="854"/>
      <c r="X29" s="854"/>
      <c r="Y29" s="855"/>
    </row>
    <row r="30" spans="2:25" s="29" customFormat="1" ht="14.1" customHeight="1" x14ac:dyDescent="0.15">
      <c r="B30" s="852"/>
      <c r="C30" s="852"/>
      <c r="D30" s="852"/>
      <c r="E30" s="852"/>
      <c r="F30" s="852"/>
      <c r="G30" s="852"/>
      <c r="H30" s="852"/>
      <c r="I30" s="852"/>
      <c r="J30" s="853"/>
      <c r="K30" s="853"/>
      <c r="L30" s="853"/>
      <c r="M30" s="853"/>
      <c r="N30" s="853"/>
      <c r="O30" s="853"/>
      <c r="P30" s="853"/>
      <c r="Q30" s="853"/>
      <c r="R30" s="859"/>
      <c r="S30" s="854"/>
      <c r="T30" s="854"/>
      <c r="U30" s="854"/>
      <c r="V30" s="854"/>
      <c r="W30" s="854"/>
      <c r="X30" s="854"/>
      <c r="Y30" s="855"/>
    </row>
    <row r="31" spans="2:25" s="29" customFormat="1" ht="14.1" customHeight="1" x14ac:dyDescent="0.15">
      <c r="B31" s="852"/>
      <c r="C31" s="852"/>
      <c r="D31" s="852"/>
      <c r="E31" s="852"/>
      <c r="F31" s="852"/>
      <c r="G31" s="852"/>
      <c r="H31" s="852"/>
      <c r="I31" s="852"/>
      <c r="J31" s="853"/>
      <c r="K31" s="853"/>
      <c r="L31" s="853"/>
      <c r="M31" s="853"/>
      <c r="N31" s="853"/>
      <c r="O31" s="853"/>
      <c r="P31" s="853"/>
      <c r="Q31" s="853"/>
      <c r="R31" s="859"/>
      <c r="S31" s="854"/>
      <c r="T31" s="854"/>
      <c r="U31" s="854"/>
      <c r="V31" s="854"/>
      <c r="W31" s="854"/>
      <c r="X31" s="854"/>
      <c r="Y31" s="855"/>
    </row>
    <row r="32" spans="2:25" s="29" customFormat="1" ht="14.1" customHeight="1" x14ac:dyDescent="0.15">
      <c r="B32" s="852"/>
      <c r="C32" s="852"/>
      <c r="D32" s="852"/>
      <c r="E32" s="852"/>
      <c r="F32" s="852"/>
      <c r="G32" s="852"/>
      <c r="H32" s="852"/>
      <c r="I32" s="852"/>
      <c r="J32" s="853"/>
      <c r="K32" s="853"/>
      <c r="L32" s="853"/>
      <c r="M32" s="853"/>
      <c r="N32" s="853"/>
      <c r="O32" s="853"/>
      <c r="P32" s="853"/>
      <c r="Q32" s="853"/>
      <c r="R32" s="859"/>
      <c r="S32" s="854"/>
      <c r="T32" s="854"/>
      <c r="U32" s="854"/>
      <c r="V32" s="854"/>
      <c r="W32" s="854"/>
      <c r="X32" s="854"/>
      <c r="Y32" s="855"/>
    </row>
    <row r="33" spans="2:25" s="29" customFormat="1" ht="14.1" customHeight="1" x14ac:dyDescent="0.15">
      <c r="B33" s="852"/>
      <c r="C33" s="852"/>
      <c r="D33" s="852"/>
      <c r="E33" s="852"/>
      <c r="F33" s="852"/>
      <c r="G33" s="852"/>
      <c r="H33" s="852"/>
      <c r="I33" s="852"/>
      <c r="J33" s="853"/>
      <c r="K33" s="853"/>
      <c r="L33" s="853"/>
      <c r="M33" s="853"/>
      <c r="N33" s="853"/>
      <c r="O33" s="853"/>
      <c r="P33" s="853"/>
      <c r="Q33" s="853"/>
      <c r="R33" s="859"/>
      <c r="S33" s="854"/>
      <c r="T33" s="854"/>
      <c r="U33" s="854"/>
      <c r="V33" s="854"/>
      <c r="W33" s="854"/>
      <c r="X33" s="854"/>
      <c r="Y33" s="855"/>
    </row>
    <row r="34" spans="2:25" s="29" customFormat="1" ht="14.1" customHeight="1" x14ac:dyDescent="0.15">
      <c r="B34" s="852"/>
      <c r="C34" s="852"/>
      <c r="D34" s="852"/>
      <c r="E34" s="852"/>
      <c r="F34" s="852"/>
      <c r="G34" s="852"/>
      <c r="H34" s="852"/>
      <c r="I34" s="852"/>
      <c r="J34" s="853"/>
      <c r="K34" s="853"/>
      <c r="L34" s="853"/>
      <c r="M34" s="853"/>
      <c r="N34" s="853"/>
      <c r="O34" s="853"/>
      <c r="P34" s="853"/>
      <c r="Q34" s="853"/>
      <c r="R34" s="859"/>
      <c r="S34" s="854"/>
      <c r="T34" s="854"/>
      <c r="U34" s="854"/>
      <c r="V34" s="854"/>
      <c r="W34" s="854"/>
      <c r="X34" s="854"/>
      <c r="Y34" s="855"/>
    </row>
    <row r="35" spans="2:25" s="29" customFormat="1" ht="14.1" customHeight="1" x14ac:dyDescent="0.15">
      <c r="B35" s="852"/>
      <c r="C35" s="852"/>
      <c r="D35" s="852"/>
      <c r="E35" s="852"/>
      <c r="F35" s="852"/>
      <c r="G35" s="852"/>
      <c r="H35" s="852"/>
      <c r="I35" s="852"/>
      <c r="J35" s="853"/>
      <c r="K35" s="853"/>
      <c r="L35" s="853"/>
      <c r="M35" s="853"/>
      <c r="N35" s="853"/>
      <c r="O35" s="853"/>
      <c r="P35" s="853"/>
      <c r="Q35" s="853"/>
      <c r="R35" s="859"/>
      <c r="S35" s="854"/>
      <c r="T35" s="854"/>
      <c r="U35" s="854"/>
      <c r="V35" s="854"/>
      <c r="W35" s="854"/>
      <c r="X35" s="854"/>
      <c r="Y35" s="855"/>
    </row>
    <row r="36" spans="2:25" s="29" customFormat="1" ht="14.1" customHeight="1" x14ac:dyDescent="0.15">
      <c r="B36" s="852"/>
      <c r="C36" s="852"/>
      <c r="D36" s="852"/>
      <c r="E36" s="852"/>
      <c r="F36" s="852"/>
      <c r="G36" s="852"/>
      <c r="H36" s="852"/>
      <c r="I36" s="852"/>
      <c r="J36" s="853"/>
      <c r="K36" s="853"/>
      <c r="L36" s="853"/>
      <c r="M36" s="853"/>
      <c r="N36" s="853"/>
      <c r="O36" s="853"/>
      <c r="P36" s="853"/>
      <c r="Q36" s="853"/>
      <c r="R36" s="859"/>
      <c r="S36" s="854"/>
      <c r="T36" s="854"/>
      <c r="U36" s="854"/>
      <c r="V36" s="854"/>
      <c r="W36" s="854"/>
      <c r="X36" s="854"/>
      <c r="Y36" s="855"/>
    </row>
    <row r="37" spans="2:25" s="29" customFormat="1" ht="14.1" customHeight="1" x14ac:dyDescent="0.15">
      <c r="B37" s="852"/>
      <c r="C37" s="852"/>
      <c r="D37" s="852"/>
      <c r="E37" s="852"/>
      <c r="F37" s="852"/>
      <c r="G37" s="852"/>
      <c r="H37" s="852"/>
      <c r="I37" s="852"/>
      <c r="J37" s="853"/>
      <c r="K37" s="853"/>
      <c r="L37" s="853"/>
      <c r="M37" s="853"/>
      <c r="N37" s="853"/>
      <c r="O37" s="853"/>
      <c r="P37" s="853"/>
      <c r="Q37" s="853"/>
      <c r="R37" s="859"/>
      <c r="S37" s="854"/>
      <c r="T37" s="854"/>
      <c r="U37" s="854"/>
      <c r="V37" s="854"/>
      <c r="W37" s="854"/>
      <c r="X37" s="854"/>
      <c r="Y37" s="855"/>
    </row>
    <row r="38" spans="2:25" s="29" customFormat="1" ht="14.1" customHeight="1" x14ac:dyDescent="0.15">
      <c r="B38" s="852"/>
      <c r="C38" s="852"/>
      <c r="D38" s="852"/>
      <c r="E38" s="852"/>
      <c r="F38" s="852"/>
      <c r="G38" s="852"/>
      <c r="H38" s="852"/>
      <c r="I38" s="852"/>
      <c r="J38" s="853"/>
      <c r="K38" s="853"/>
      <c r="L38" s="853"/>
      <c r="M38" s="853"/>
      <c r="N38" s="853"/>
      <c r="O38" s="853"/>
      <c r="P38" s="853"/>
      <c r="Q38" s="853"/>
      <c r="R38" s="860"/>
      <c r="S38" s="861"/>
      <c r="T38" s="861"/>
      <c r="U38" s="861"/>
      <c r="V38" s="861"/>
      <c r="W38" s="861"/>
      <c r="X38" s="861"/>
      <c r="Y38" s="862"/>
    </row>
    <row r="39" spans="2:25" ht="15" customHeight="1" x14ac:dyDescent="0.15">
      <c r="B39" s="30"/>
      <c r="C39" s="32" t="s">
        <v>335</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00000000-0002-0000-4400-000000000000}"/>
    <dataValidation type="list" allowBlank="1" showInputMessage="1" showErrorMessage="1" sqref="E6:I6 M6:Q6 U6:Y6 E23:I23 M23:Q23 U23:Y23" xr:uid="{00000000-0002-0000-4400-00000100000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400-000002000000}">
          <x14:formula1>
            <xm:f>'(参考)リスト'!$D$52:$D$54</xm:f>
          </x14:formula1>
          <xm:sqref>D7:E7 L7:M7 T7:U7 D24:E24 L24:M24 T24:U24</xm:sqref>
        </x14:dataValidation>
        <x14:dataValidation type="list" allowBlank="1" showInputMessage="1" showErrorMessage="1" xr:uid="{00000000-0002-0000-4400-000003000000}">
          <x14:formula1>
            <xm:f>'(参考)リスト'!$F$52:$F$53</xm:f>
          </x14:formula1>
          <xm:sqref>D8 L8 T8 D25 L25 T25</xm:sqref>
        </x14:dataValidation>
        <x14:dataValidation type="list" allowBlank="1" showInputMessage="1" showErrorMessage="1" xr:uid="{00000000-0002-0000-4400-000004000000}">
          <x14:formula1>
            <xm:f>'(参考)リスト'!$E$52:$E$58</xm:f>
          </x14:formula1>
          <xm:sqref>H7:I7 P7:Q7 X7:Y7 H24:I24 P24:Q24 X24:Y24</xm:sqref>
        </x14:dataValidation>
        <x14:dataValidation type="list" showInputMessage="1" showErrorMessage="1" xr:uid="{00000000-0002-0000-4400-000005000000}">
          <x14:formula1>
            <xm:f>'(参考)リスト'!$B$52:$B$55</xm:f>
          </x14:formula1>
          <xm:sqref>D6 L6 T6 D23 L23 T23</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9" t="s">
        <v>338</v>
      </c>
      <c r="C3" s="489"/>
      <c r="D3" s="489"/>
      <c r="E3" s="874"/>
      <c r="F3" s="874"/>
      <c r="G3" s="874"/>
      <c r="H3" s="874"/>
      <c r="I3" s="874"/>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2:35" ht="20.100000000000001" customHeight="1" x14ac:dyDescent="0.15">
      <c r="B4" s="875" t="s">
        <v>60</v>
      </c>
      <c r="C4" s="876"/>
      <c r="D4" s="877"/>
      <c r="E4" s="878" t="s">
        <v>684</v>
      </c>
      <c r="F4" s="879"/>
      <c r="G4" s="879"/>
      <c r="H4" s="879"/>
      <c r="I4" s="880"/>
      <c r="J4" s="881" t="s">
        <v>61</v>
      </c>
      <c r="K4" s="882"/>
      <c r="L4" s="883"/>
      <c r="M4" s="884" t="s">
        <v>686</v>
      </c>
      <c r="N4" s="885"/>
      <c r="O4" s="885"/>
      <c r="P4" s="885"/>
      <c r="Q4" s="885"/>
      <c r="R4" s="886"/>
      <c r="S4" s="745" t="s">
        <v>294</v>
      </c>
      <c r="T4" s="746"/>
      <c r="U4" s="746"/>
      <c r="V4" s="747"/>
      <c r="W4" s="887" t="s">
        <v>683</v>
      </c>
      <c r="X4" s="888"/>
      <c r="Y4" s="888"/>
      <c r="Z4" s="888"/>
      <c r="AA4" s="888"/>
      <c r="AB4" s="889"/>
      <c r="AC4" s="462" t="s">
        <v>248</v>
      </c>
      <c r="AD4" s="463"/>
      <c r="AE4" s="464"/>
      <c r="AF4" s="891">
        <v>45917</v>
      </c>
      <c r="AG4" s="892"/>
      <c r="AH4" s="892"/>
      <c r="AI4" s="893"/>
    </row>
    <row r="5" spans="2:35" ht="20.100000000000001" customHeight="1" x14ac:dyDescent="0.15">
      <c r="B5" s="897" t="s">
        <v>165</v>
      </c>
      <c r="C5" s="898"/>
      <c r="D5" s="899"/>
      <c r="E5" s="900" t="s">
        <v>685</v>
      </c>
      <c r="F5" s="901"/>
      <c r="G5" s="901"/>
      <c r="H5" s="901"/>
      <c r="I5" s="902"/>
      <c r="J5" s="903" t="s">
        <v>166</v>
      </c>
      <c r="K5" s="904"/>
      <c r="L5" s="905"/>
      <c r="M5" s="884" t="s">
        <v>687</v>
      </c>
      <c r="N5" s="885"/>
      <c r="O5" s="885"/>
      <c r="P5" s="885"/>
      <c r="Q5" s="885"/>
      <c r="R5" s="886"/>
      <c r="S5" s="748"/>
      <c r="T5" s="749"/>
      <c r="U5" s="749"/>
      <c r="V5" s="750"/>
      <c r="W5" s="863" t="s">
        <v>872</v>
      </c>
      <c r="X5" s="864"/>
      <c r="Y5" s="864"/>
      <c r="Z5" s="864"/>
      <c r="AA5" s="864"/>
      <c r="AB5" s="865"/>
      <c r="AC5" s="890"/>
      <c r="AD5" s="467"/>
      <c r="AE5" s="468"/>
      <c r="AF5" s="894"/>
      <c r="AG5" s="895"/>
      <c r="AH5" s="895"/>
      <c r="AI5" s="896"/>
    </row>
    <row r="6" spans="2:35" ht="26.25" customHeight="1" x14ac:dyDescent="0.2">
      <c r="B6" s="866" t="s">
        <v>339</v>
      </c>
      <c r="C6" s="869" t="s">
        <v>340</v>
      </c>
      <c r="D6" s="870"/>
      <c r="E6" s="870"/>
      <c r="F6" s="870"/>
      <c r="G6" s="870"/>
      <c r="H6" s="870"/>
      <c r="I6" s="870"/>
      <c r="J6" s="870"/>
      <c r="K6" s="870"/>
      <c r="L6" s="870"/>
      <c r="M6" s="870"/>
      <c r="N6" s="870"/>
      <c r="O6" s="870"/>
      <c r="P6" s="870"/>
      <c r="Q6" s="870"/>
      <c r="R6" s="870"/>
      <c r="S6" s="870"/>
      <c r="T6" s="870"/>
      <c r="U6" s="870"/>
      <c r="V6" s="870"/>
      <c r="W6" s="870"/>
      <c r="X6" s="870"/>
      <c r="Y6" s="870"/>
      <c r="Z6" s="870"/>
      <c r="AA6" s="870"/>
      <c r="AB6" s="870"/>
      <c r="AC6" s="870"/>
      <c r="AD6" s="870"/>
      <c r="AE6" s="870"/>
      <c r="AF6" s="870"/>
      <c r="AG6" s="870"/>
      <c r="AH6" s="870"/>
      <c r="AI6" s="871"/>
    </row>
    <row r="7" spans="2:35" ht="35.450000000000003" customHeight="1" x14ac:dyDescent="0.15">
      <c r="B7" s="867"/>
      <c r="C7" s="3"/>
      <c r="D7" s="3"/>
      <c r="E7" s="3"/>
      <c r="F7" s="3"/>
      <c r="G7" s="3"/>
      <c r="H7" s="3"/>
      <c r="I7" s="66"/>
      <c r="J7" s="3"/>
      <c r="K7" s="3"/>
      <c r="L7" s="3"/>
      <c r="M7" s="3"/>
      <c r="N7" s="3"/>
      <c r="O7" s="3"/>
      <c r="P7" s="3"/>
      <c r="Q7" s="67"/>
      <c r="R7" s="66"/>
      <c r="S7" s="3"/>
      <c r="T7" s="3"/>
      <c r="U7" s="3"/>
      <c r="V7" s="3"/>
      <c r="W7" s="66"/>
      <c r="X7" s="66"/>
      <c r="Y7" s="66"/>
      <c r="Z7" s="66"/>
      <c r="AA7" s="66"/>
      <c r="AB7" s="3"/>
      <c r="AC7" s="3"/>
      <c r="AD7" s="3"/>
      <c r="AE7" s="3"/>
      <c r="AF7" s="3"/>
      <c r="AG7" s="3"/>
      <c r="AH7" s="3"/>
      <c r="AI7" s="68"/>
    </row>
    <row r="8" spans="2:35" ht="35.450000000000003" customHeight="1" x14ac:dyDescent="0.15">
      <c r="B8" s="867"/>
      <c r="C8" s="3"/>
      <c r="D8" s="3"/>
      <c r="E8" s="3"/>
      <c r="F8" s="3"/>
      <c r="G8" s="3"/>
      <c r="H8" s="3"/>
      <c r="I8" s="66"/>
      <c r="J8" s="3"/>
      <c r="K8" s="3"/>
      <c r="L8" s="3"/>
      <c r="M8" s="3"/>
      <c r="N8" s="3"/>
      <c r="O8" s="3"/>
      <c r="P8" s="3"/>
      <c r="Q8" s="67"/>
      <c r="R8" s="66"/>
      <c r="S8" s="3"/>
      <c r="T8" s="3"/>
      <c r="U8" s="3"/>
      <c r="V8" s="3"/>
      <c r="W8" s="66"/>
      <c r="X8" s="66"/>
      <c r="Y8" s="66"/>
      <c r="Z8" s="66"/>
      <c r="AA8" s="66"/>
      <c r="AB8" s="3"/>
      <c r="AC8" s="3"/>
      <c r="AD8" s="3"/>
      <c r="AE8" s="3"/>
      <c r="AF8" s="3"/>
      <c r="AG8" s="3"/>
      <c r="AH8" s="3"/>
      <c r="AI8" s="68"/>
    </row>
    <row r="9" spans="2:35" ht="35.450000000000003" customHeight="1" x14ac:dyDescent="0.15">
      <c r="B9" s="867"/>
      <c r="C9" s="3"/>
      <c r="D9" s="3"/>
      <c r="E9" s="3"/>
      <c r="F9" s="3"/>
      <c r="G9" s="3"/>
      <c r="H9" s="3"/>
      <c r="I9" s="66"/>
      <c r="J9" s="3"/>
      <c r="K9" s="3"/>
      <c r="L9" s="3"/>
      <c r="M9" s="3"/>
      <c r="N9" s="3"/>
      <c r="O9" s="3"/>
      <c r="P9" s="3"/>
      <c r="Q9" s="67"/>
      <c r="R9" s="66"/>
      <c r="S9" s="3"/>
      <c r="T9" s="3"/>
      <c r="U9" s="3"/>
      <c r="V9" s="3"/>
      <c r="W9" s="66"/>
      <c r="X9" s="66"/>
      <c r="Y9" s="66"/>
      <c r="Z9" s="66"/>
      <c r="AA9" s="66"/>
      <c r="AB9" s="3"/>
      <c r="AC9" s="3"/>
      <c r="AD9" s="3"/>
      <c r="AE9" s="3"/>
      <c r="AF9" s="3"/>
      <c r="AG9" s="3"/>
      <c r="AH9" s="3"/>
      <c r="AI9" s="68"/>
    </row>
    <row r="10" spans="2:35" ht="35.450000000000003" customHeight="1" x14ac:dyDescent="0.15">
      <c r="B10" s="867"/>
      <c r="C10" s="3"/>
      <c r="D10" s="3"/>
      <c r="E10" s="3"/>
      <c r="F10" s="3"/>
      <c r="G10" s="3"/>
      <c r="H10" s="3"/>
      <c r="I10" s="66"/>
      <c r="J10" s="3"/>
      <c r="K10" s="3"/>
      <c r="L10" s="3"/>
      <c r="M10" s="3"/>
      <c r="N10" s="3"/>
      <c r="O10" s="3"/>
      <c r="P10" s="3"/>
      <c r="Q10" s="67"/>
      <c r="R10" s="66"/>
      <c r="S10" s="3"/>
      <c r="T10" s="3"/>
      <c r="U10" s="3"/>
      <c r="V10" s="3"/>
      <c r="W10" s="66"/>
      <c r="X10" s="66"/>
      <c r="Y10" s="66"/>
      <c r="Z10" s="66"/>
      <c r="AA10" s="66"/>
      <c r="AB10" s="3"/>
      <c r="AC10" s="3"/>
      <c r="AD10" s="3"/>
      <c r="AE10" s="3"/>
      <c r="AF10" s="3"/>
      <c r="AG10" s="3"/>
      <c r="AH10" s="3"/>
      <c r="AI10" s="68"/>
    </row>
    <row r="11" spans="2:35" ht="35.450000000000003" customHeight="1" x14ac:dyDescent="0.15">
      <c r="B11" s="867"/>
      <c r="C11" s="3"/>
      <c r="D11" s="3"/>
      <c r="E11" s="3"/>
      <c r="F11" s="3"/>
      <c r="G11" s="3"/>
      <c r="H11" s="3"/>
      <c r="I11" s="66"/>
      <c r="J11" s="3"/>
      <c r="K11" s="3"/>
      <c r="L11" s="3"/>
      <c r="M11" s="3"/>
      <c r="N11" s="3"/>
      <c r="O11" s="3"/>
      <c r="P11" s="3"/>
      <c r="Q11" s="66"/>
      <c r="R11" s="66"/>
      <c r="S11" s="3"/>
      <c r="T11" s="3"/>
      <c r="U11" s="3"/>
      <c r="V11" s="3"/>
      <c r="W11" s="66"/>
      <c r="X11" s="66"/>
      <c r="Y11" s="66"/>
      <c r="Z11" s="66"/>
      <c r="AA11" s="66"/>
      <c r="AB11" s="3"/>
      <c r="AC11" s="3"/>
      <c r="AD11" s="3"/>
      <c r="AE11" s="3"/>
      <c r="AF11" s="3"/>
      <c r="AG11" s="3"/>
      <c r="AH11" s="3"/>
      <c r="AI11" s="68"/>
    </row>
    <row r="12" spans="2:35" ht="35.450000000000003" customHeight="1" x14ac:dyDescent="0.15">
      <c r="B12" s="867"/>
      <c r="C12" s="3"/>
      <c r="D12" s="3"/>
      <c r="E12" s="3"/>
      <c r="F12" s="66"/>
      <c r="G12" s="66"/>
      <c r="H12" s="3"/>
      <c r="I12" s="3"/>
      <c r="J12" s="3"/>
      <c r="K12" s="3"/>
      <c r="L12" s="3"/>
      <c r="M12" s="3"/>
      <c r="N12" s="3"/>
      <c r="O12" s="3"/>
      <c r="P12" s="3"/>
      <c r="Q12" s="66"/>
      <c r="R12" s="3"/>
      <c r="S12" s="3"/>
      <c r="T12" s="3"/>
      <c r="U12" s="3"/>
      <c r="V12" s="3"/>
      <c r="W12" s="66"/>
      <c r="X12" s="66"/>
      <c r="Y12" s="66"/>
      <c r="Z12" s="66"/>
      <c r="AA12" s="66"/>
      <c r="AB12" s="3"/>
      <c r="AC12" s="3"/>
      <c r="AD12" s="3"/>
      <c r="AE12" s="3"/>
      <c r="AF12" s="3"/>
      <c r="AG12" s="3"/>
      <c r="AH12" s="3"/>
      <c r="AI12" s="68"/>
    </row>
    <row r="13" spans="2:35" ht="35.450000000000003" customHeight="1" x14ac:dyDescent="0.15">
      <c r="B13" s="867"/>
      <c r="C13" s="3"/>
      <c r="D13" s="3"/>
      <c r="E13" s="3"/>
      <c r="F13" s="66"/>
      <c r="G13" s="66"/>
      <c r="H13" s="66"/>
      <c r="I13" s="3"/>
      <c r="J13" s="3"/>
      <c r="K13" s="3"/>
      <c r="L13" s="3"/>
      <c r="M13" s="3"/>
      <c r="N13" s="3"/>
      <c r="O13" s="3"/>
      <c r="P13" s="3"/>
      <c r="Q13" s="66"/>
      <c r="R13" s="3"/>
      <c r="S13" s="3"/>
      <c r="T13" s="3"/>
      <c r="U13" s="3"/>
      <c r="V13" s="3"/>
      <c r="W13" s="66"/>
      <c r="X13" s="66"/>
      <c r="Y13" s="66"/>
      <c r="Z13" s="66"/>
      <c r="AA13" s="66"/>
      <c r="AB13" s="3"/>
      <c r="AC13" s="3"/>
      <c r="AD13" s="3"/>
      <c r="AE13" s="3"/>
      <c r="AF13" s="3"/>
      <c r="AG13" s="3"/>
      <c r="AH13" s="3"/>
      <c r="AI13" s="68"/>
    </row>
    <row r="14" spans="2:35" ht="35.450000000000003" customHeight="1" x14ac:dyDescent="0.15">
      <c r="B14" s="867"/>
      <c r="C14" s="66"/>
      <c r="D14" s="3"/>
      <c r="E14" s="3"/>
      <c r="F14" s="66"/>
      <c r="G14" s="66"/>
      <c r="H14" s="66"/>
      <c r="I14" s="3"/>
      <c r="J14" s="3"/>
      <c r="K14" s="3"/>
      <c r="L14" s="3"/>
      <c r="M14" s="3"/>
      <c r="N14" s="3"/>
      <c r="O14" s="3"/>
      <c r="P14" s="3"/>
      <c r="Q14" s="66"/>
      <c r="R14" s="66"/>
      <c r="S14" s="3"/>
      <c r="T14" s="3"/>
      <c r="U14" s="3"/>
      <c r="V14" s="3"/>
      <c r="W14" s="66"/>
      <c r="X14" s="66"/>
      <c r="Y14" s="66"/>
      <c r="Z14" s="66"/>
      <c r="AA14" s="66"/>
      <c r="AB14" s="3"/>
      <c r="AC14" s="3"/>
      <c r="AD14" s="3"/>
      <c r="AE14" s="3"/>
      <c r="AF14" s="3"/>
      <c r="AG14" s="3"/>
      <c r="AH14" s="3"/>
      <c r="AI14" s="68"/>
    </row>
    <row r="15" spans="2:35" ht="35.450000000000003" customHeight="1" x14ac:dyDescent="0.15">
      <c r="B15" s="867"/>
      <c r="C15" s="66"/>
      <c r="D15" s="3"/>
      <c r="E15" s="3"/>
      <c r="F15" s="66"/>
      <c r="G15" s="66"/>
      <c r="H15" s="66"/>
      <c r="I15" s="3"/>
      <c r="J15" s="3"/>
      <c r="K15" s="3"/>
      <c r="L15" s="3"/>
      <c r="M15" s="3"/>
      <c r="N15" s="3"/>
      <c r="O15" s="3"/>
      <c r="P15" s="3"/>
      <c r="Q15" s="66"/>
      <c r="R15" s="66"/>
      <c r="S15" s="3"/>
      <c r="T15" s="3"/>
      <c r="U15" s="3"/>
      <c r="V15" s="3"/>
      <c r="W15" s="66"/>
      <c r="X15" s="66"/>
      <c r="Y15" s="66"/>
      <c r="Z15" s="66"/>
      <c r="AA15" s="66"/>
      <c r="AB15" s="3"/>
      <c r="AC15" s="3"/>
      <c r="AD15" s="3"/>
      <c r="AE15" s="3"/>
      <c r="AF15" s="3"/>
      <c r="AG15" s="3"/>
      <c r="AH15" s="3"/>
      <c r="AI15" s="68"/>
    </row>
    <row r="16" spans="2:35" ht="35.450000000000003" customHeight="1" x14ac:dyDescent="0.15">
      <c r="B16" s="867"/>
      <c r="C16" s="66"/>
      <c r="D16" s="3"/>
      <c r="E16" s="3"/>
      <c r="F16" s="66"/>
      <c r="G16" s="66"/>
      <c r="H16" s="66"/>
      <c r="I16" s="3"/>
      <c r="J16" s="3"/>
      <c r="K16" s="3"/>
      <c r="L16" s="3"/>
      <c r="M16" s="3"/>
      <c r="N16" s="3"/>
      <c r="O16" s="3"/>
      <c r="P16" s="3"/>
      <c r="Q16" s="66"/>
      <c r="R16" s="66"/>
      <c r="S16" s="3"/>
      <c r="T16" s="3"/>
      <c r="U16" s="3"/>
      <c r="V16" s="3"/>
      <c r="W16" s="66"/>
      <c r="X16" s="66"/>
      <c r="Y16" s="66"/>
      <c r="Z16" s="66"/>
      <c r="AA16" s="66"/>
      <c r="AB16" s="3"/>
      <c r="AC16" s="3"/>
      <c r="AD16" s="3"/>
      <c r="AE16" s="3"/>
      <c r="AF16" s="3"/>
      <c r="AG16" s="3"/>
      <c r="AH16" s="3"/>
      <c r="AI16" s="68"/>
    </row>
    <row r="17" spans="2:35" ht="22.5" customHeight="1" x14ac:dyDescent="0.15">
      <c r="B17" s="867"/>
      <c r="C17" s="66"/>
      <c r="D17" s="3"/>
      <c r="E17" s="69"/>
      <c r="H17" s="70"/>
      <c r="I17" s="70"/>
      <c r="J17" s="70"/>
      <c r="K17" s="70"/>
      <c r="L17" s="70"/>
      <c r="M17" s="3"/>
      <c r="N17" s="3"/>
      <c r="O17" s="3"/>
      <c r="P17" s="3"/>
      <c r="Q17" s="66"/>
      <c r="R17" s="66"/>
      <c r="S17" s="3"/>
      <c r="T17" s="3"/>
      <c r="U17" s="3"/>
      <c r="V17" s="3"/>
      <c r="W17" s="66"/>
      <c r="X17" s="66"/>
      <c r="Y17" s="66"/>
      <c r="Z17" s="66"/>
      <c r="AA17" s="66"/>
      <c r="AI17" s="71"/>
    </row>
    <row r="18" spans="2:35" ht="71.25" customHeight="1" x14ac:dyDescent="0.15">
      <c r="B18" s="868"/>
      <c r="C18" s="72"/>
      <c r="D18" s="73"/>
      <c r="E18" s="74"/>
      <c r="F18" s="75"/>
      <c r="G18" s="75"/>
      <c r="H18" s="73"/>
      <c r="I18" s="73"/>
      <c r="J18" s="73"/>
      <c r="K18" s="73"/>
      <c r="L18" s="73"/>
      <c r="M18" s="73"/>
      <c r="N18" s="73"/>
      <c r="O18" s="73"/>
      <c r="P18" s="73"/>
      <c r="Q18" s="73"/>
      <c r="R18" s="73"/>
      <c r="S18" s="76"/>
      <c r="T18" s="76"/>
      <c r="U18" s="76"/>
      <c r="V18" s="872" t="s">
        <v>341</v>
      </c>
      <c r="W18" s="872"/>
      <c r="X18" s="872"/>
      <c r="Y18" s="872"/>
      <c r="Z18" s="872"/>
      <c r="AA18" s="872"/>
      <c r="AB18" s="872"/>
      <c r="AC18" s="872"/>
      <c r="AD18" s="872"/>
      <c r="AE18" s="872"/>
      <c r="AF18" s="872"/>
      <c r="AG18" s="872"/>
      <c r="AH18" s="872"/>
      <c r="AI18" s="873"/>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9" t="s">
        <v>338</v>
      </c>
      <c r="C3" s="489"/>
      <c r="D3" s="489"/>
      <c r="E3" s="874"/>
      <c r="F3" s="874"/>
      <c r="G3" s="874"/>
      <c r="H3" s="874"/>
      <c r="I3" s="874"/>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2:35" ht="20.100000000000001" customHeight="1" x14ac:dyDescent="0.15">
      <c r="B4" s="875" t="s">
        <v>60</v>
      </c>
      <c r="C4" s="876"/>
      <c r="D4" s="877"/>
      <c r="E4" s="878" t="s">
        <v>684</v>
      </c>
      <c r="F4" s="879"/>
      <c r="G4" s="879"/>
      <c r="H4" s="879"/>
      <c r="I4" s="880"/>
      <c r="J4" s="881" t="s">
        <v>61</v>
      </c>
      <c r="K4" s="882"/>
      <c r="L4" s="883"/>
      <c r="M4" s="884" t="s">
        <v>686</v>
      </c>
      <c r="N4" s="885"/>
      <c r="O4" s="885"/>
      <c r="P4" s="885"/>
      <c r="Q4" s="885"/>
      <c r="R4" s="886"/>
      <c r="S4" s="745" t="s">
        <v>294</v>
      </c>
      <c r="T4" s="746"/>
      <c r="U4" s="746"/>
      <c r="V4" s="747"/>
      <c r="W4" s="887" t="s">
        <v>683</v>
      </c>
      <c r="X4" s="888"/>
      <c r="Y4" s="888"/>
      <c r="Z4" s="888"/>
      <c r="AA4" s="888"/>
      <c r="AB4" s="889"/>
      <c r="AC4" s="462" t="s">
        <v>248</v>
      </c>
      <c r="AD4" s="463"/>
      <c r="AE4" s="464"/>
      <c r="AF4" s="891">
        <v>45917</v>
      </c>
      <c r="AG4" s="892"/>
      <c r="AH4" s="892"/>
      <c r="AI4" s="893"/>
    </row>
    <row r="5" spans="2:35" ht="20.100000000000001" customHeight="1" x14ac:dyDescent="0.15">
      <c r="B5" s="897" t="s">
        <v>165</v>
      </c>
      <c r="C5" s="898"/>
      <c r="D5" s="899"/>
      <c r="E5" s="900" t="s">
        <v>685</v>
      </c>
      <c r="F5" s="901"/>
      <c r="G5" s="901"/>
      <c r="H5" s="901"/>
      <c r="I5" s="902"/>
      <c r="J5" s="903" t="s">
        <v>166</v>
      </c>
      <c r="K5" s="904"/>
      <c r="L5" s="905"/>
      <c r="M5" s="884" t="s">
        <v>687</v>
      </c>
      <c r="N5" s="885"/>
      <c r="O5" s="885"/>
      <c r="P5" s="885"/>
      <c r="Q5" s="885"/>
      <c r="R5" s="886"/>
      <c r="S5" s="748"/>
      <c r="T5" s="749"/>
      <c r="U5" s="749"/>
      <c r="V5" s="750"/>
      <c r="W5" s="863" t="s">
        <v>872</v>
      </c>
      <c r="X5" s="864"/>
      <c r="Y5" s="864"/>
      <c r="Z5" s="864"/>
      <c r="AA5" s="864"/>
      <c r="AB5" s="865"/>
      <c r="AC5" s="890"/>
      <c r="AD5" s="467"/>
      <c r="AE5" s="468"/>
      <c r="AF5" s="894"/>
      <c r="AG5" s="895"/>
      <c r="AH5" s="895"/>
      <c r="AI5" s="896"/>
    </row>
    <row r="6" spans="2:35" ht="26.25" customHeight="1" x14ac:dyDescent="0.2">
      <c r="B6" s="866" t="s">
        <v>339</v>
      </c>
      <c r="C6" s="869" t="s">
        <v>340</v>
      </c>
      <c r="D6" s="870"/>
      <c r="E6" s="870"/>
      <c r="F6" s="870"/>
      <c r="G6" s="870"/>
      <c r="H6" s="870"/>
      <c r="I6" s="870"/>
      <c r="J6" s="870"/>
      <c r="K6" s="870"/>
      <c r="L6" s="870"/>
      <c r="M6" s="870"/>
      <c r="N6" s="870"/>
      <c r="O6" s="870"/>
      <c r="P6" s="870"/>
      <c r="Q6" s="870"/>
      <c r="R6" s="870"/>
      <c r="S6" s="870"/>
      <c r="T6" s="870"/>
      <c r="U6" s="870"/>
      <c r="V6" s="870"/>
      <c r="W6" s="870"/>
      <c r="X6" s="870"/>
      <c r="Y6" s="870"/>
      <c r="Z6" s="870"/>
      <c r="AA6" s="870"/>
      <c r="AB6" s="870"/>
      <c r="AC6" s="870"/>
      <c r="AD6" s="870"/>
      <c r="AE6" s="870"/>
      <c r="AF6" s="870"/>
      <c r="AG6" s="870"/>
      <c r="AH6" s="870"/>
      <c r="AI6" s="871"/>
    </row>
    <row r="7" spans="2:35" ht="35.450000000000003" customHeight="1" x14ac:dyDescent="0.15">
      <c r="B7" s="867"/>
      <c r="C7" s="3"/>
      <c r="D7" s="3"/>
      <c r="E7" s="3"/>
      <c r="F7" s="3"/>
      <c r="G7" s="3"/>
      <c r="H7" s="3"/>
      <c r="I7" s="66"/>
      <c r="J7" s="3"/>
      <c r="K7" s="3"/>
      <c r="L7" s="3"/>
      <c r="M7" s="3"/>
      <c r="N7" s="3"/>
      <c r="O7" s="3"/>
      <c r="P7" s="3"/>
      <c r="Q7" s="67"/>
      <c r="R7" s="66"/>
      <c r="S7" s="3"/>
      <c r="T7" s="3"/>
      <c r="U7" s="3"/>
      <c r="V7" s="3"/>
      <c r="W7" s="66"/>
      <c r="X7" s="66"/>
      <c r="Y7" s="66"/>
      <c r="Z7" s="66"/>
      <c r="AA7" s="66"/>
      <c r="AB7" s="3"/>
      <c r="AC7" s="3"/>
      <c r="AD7" s="3"/>
      <c r="AE7" s="3"/>
      <c r="AF7" s="3"/>
      <c r="AG7" s="3"/>
      <c r="AH7" s="3"/>
      <c r="AI7" s="68"/>
    </row>
    <row r="8" spans="2:35" ht="35.450000000000003" customHeight="1" x14ac:dyDescent="0.15">
      <c r="B8" s="867"/>
      <c r="C8" s="3"/>
      <c r="D8" s="3"/>
      <c r="E8" s="3"/>
      <c r="F8" s="3"/>
      <c r="G8" s="3"/>
      <c r="H8" s="3"/>
      <c r="I8" s="66"/>
      <c r="J8" s="3"/>
      <c r="K8" s="3"/>
      <c r="L8" s="3"/>
      <c r="M8" s="3"/>
      <c r="N8" s="3"/>
      <c r="O8" s="3"/>
      <c r="P8" s="3"/>
      <c r="Q8" s="67"/>
      <c r="R8" s="66"/>
      <c r="S8" s="3"/>
      <c r="T8" s="3"/>
      <c r="U8" s="3"/>
      <c r="V8" s="3"/>
      <c r="W8" s="66"/>
      <c r="X8" s="66"/>
      <c r="Y8" s="66"/>
      <c r="Z8" s="66"/>
      <c r="AA8" s="66"/>
      <c r="AB8" s="3"/>
      <c r="AC8" s="3"/>
      <c r="AD8" s="3"/>
      <c r="AE8" s="3"/>
      <c r="AF8" s="3"/>
      <c r="AG8" s="3"/>
      <c r="AH8" s="3"/>
      <c r="AI8" s="68"/>
    </row>
    <row r="9" spans="2:35" ht="35.450000000000003" customHeight="1" x14ac:dyDescent="0.15">
      <c r="B9" s="867"/>
      <c r="C9" s="3"/>
      <c r="D9" s="3"/>
      <c r="E9" s="3"/>
      <c r="F9" s="3"/>
      <c r="G9" s="3"/>
      <c r="H9" s="3"/>
      <c r="I9" s="66"/>
      <c r="J9" s="3"/>
      <c r="K9" s="3"/>
      <c r="L9" s="3"/>
      <c r="M9" s="3"/>
      <c r="N9" s="3"/>
      <c r="O9" s="3"/>
      <c r="P9" s="3"/>
      <c r="Q9" s="67"/>
      <c r="R9" s="66"/>
      <c r="S9" s="3"/>
      <c r="T9" s="3"/>
      <c r="U9" s="3"/>
      <c r="V9" s="3"/>
      <c r="W9" s="66"/>
      <c r="X9" s="66"/>
      <c r="Y9" s="66"/>
      <c r="Z9" s="66"/>
      <c r="AA9" s="66"/>
      <c r="AB9" s="3"/>
      <c r="AC9" s="3"/>
      <c r="AD9" s="3"/>
      <c r="AE9" s="3"/>
      <c r="AF9" s="3"/>
      <c r="AG9" s="3"/>
      <c r="AH9" s="3"/>
      <c r="AI9" s="68"/>
    </row>
    <row r="10" spans="2:35" ht="35.450000000000003" customHeight="1" x14ac:dyDescent="0.15">
      <c r="B10" s="867"/>
      <c r="C10" s="3"/>
      <c r="D10" s="3"/>
      <c r="E10" s="3"/>
      <c r="F10" s="3"/>
      <c r="G10" s="3"/>
      <c r="H10" s="3"/>
      <c r="I10" s="66"/>
      <c r="J10" s="3"/>
      <c r="K10" s="3"/>
      <c r="L10" s="3"/>
      <c r="M10" s="3"/>
      <c r="N10" s="3"/>
      <c r="O10" s="3"/>
      <c r="P10" s="3"/>
      <c r="Q10" s="67"/>
      <c r="R10" s="66"/>
      <c r="S10" s="3"/>
      <c r="T10" s="3"/>
      <c r="U10" s="3"/>
      <c r="V10" s="3"/>
      <c r="W10" s="66"/>
      <c r="X10" s="66"/>
      <c r="Y10" s="66"/>
      <c r="Z10" s="66"/>
      <c r="AA10" s="66"/>
      <c r="AB10" s="3"/>
      <c r="AC10" s="3"/>
      <c r="AD10" s="3"/>
      <c r="AE10" s="3"/>
      <c r="AF10" s="3"/>
      <c r="AG10" s="3"/>
      <c r="AH10" s="3"/>
      <c r="AI10" s="68"/>
    </row>
    <row r="11" spans="2:35" ht="35.450000000000003" customHeight="1" x14ac:dyDescent="0.15">
      <c r="B11" s="867"/>
      <c r="C11" s="3"/>
      <c r="D11" s="3"/>
      <c r="E11" s="3"/>
      <c r="F11" s="3"/>
      <c r="G11" s="3"/>
      <c r="H11" s="3"/>
      <c r="I11" s="66"/>
      <c r="J11" s="3"/>
      <c r="K11" s="3"/>
      <c r="L11" s="3"/>
      <c r="M11" s="3"/>
      <c r="N11" s="3"/>
      <c r="O11" s="3"/>
      <c r="P11" s="3"/>
      <c r="Q11" s="66"/>
      <c r="R11" s="66"/>
      <c r="S11" s="3"/>
      <c r="T11" s="3"/>
      <c r="U11" s="3"/>
      <c r="V11" s="3"/>
      <c r="W11" s="66"/>
      <c r="X11" s="66"/>
      <c r="Y11" s="66"/>
      <c r="Z11" s="66"/>
      <c r="AA11" s="66"/>
      <c r="AB11" s="3"/>
      <c r="AC11" s="3"/>
      <c r="AD11" s="3"/>
      <c r="AE11" s="3"/>
      <c r="AF11" s="3"/>
      <c r="AG11" s="3"/>
      <c r="AH11" s="3"/>
      <c r="AI11" s="68"/>
    </row>
    <row r="12" spans="2:35" ht="35.450000000000003" customHeight="1" x14ac:dyDescent="0.15">
      <c r="B12" s="867"/>
      <c r="C12" s="3"/>
      <c r="D12" s="3"/>
      <c r="E12" s="3"/>
      <c r="F12" s="66"/>
      <c r="G12" s="66"/>
      <c r="H12" s="3"/>
      <c r="I12" s="3"/>
      <c r="J12" s="3"/>
      <c r="K12" s="3"/>
      <c r="L12" s="3"/>
      <c r="M12" s="3"/>
      <c r="N12" s="3"/>
      <c r="O12" s="3"/>
      <c r="P12" s="3"/>
      <c r="Q12" s="66"/>
      <c r="R12" s="3"/>
      <c r="S12" s="3"/>
      <c r="T12" s="3"/>
      <c r="U12" s="3"/>
      <c r="V12" s="3"/>
      <c r="W12" s="66"/>
      <c r="X12" s="66"/>
      <c r="Y12" s="66"/>
      <c r="Z12" s="66"/>
      <c r="AA12" s="66"/>
      <c r="AB12" s="3"/>
      <c r="AC12" s="3"/>
      <c r="AD12" s="3"/>
      <c r="AE12" s="3"/>
      <c r="AF12" s="3"/>
      <c r="AG12" s="3"/>
      <c r="AH12" s="3"/>
      <c r="AI12" s="68"/>
    </row>
    <row r="13" spans="2:35" ht="35.450000000000003" customHeight="1" x14ac:dyDescent="0.15">
      <c r="B13" s="867"/>
      <c r="C13" s="3"/>
      <c r="D13" s="3"/>
      <c r="E13" s="3"/>
      <c r="F13" s="66"/>
      <c r="G13" s="66"/>
      <c r="H13" s="66"/>
      <c r="I13" s="3"/>
      <c r="J13" s="3"/>
      <c r="K13" s="3"/>
      <c r="L13" s="3"/>
      <c r="M13" s="3"/>
      <c r="N13" s="3"/>
      <c r="O13" s="3"/>
      <c r="P13" s="3"/>
      <c r="Q13" s="66"/>
      <c r="R13" s="3"/>
      <c r="S13" s="3"/>
      <c r="T13" s="3"/>
      <c r="U13" s="3"/>
      <c r="V13" s="3"/>
      <c r="W13" s="66"/>
      <c r="X13" s="66"/>
      <c r="Y13" s="66"/>
      <c r="Z13" s="66"/>
      <c r="AA13" s="66"/>
      <c r="AB13" s="3"/>
      <c r="AC13" s="3"/>
      <c r="AD13" s="3"/>
      <c r="AE13" s="3"/>
      <c r="AF13" s="3"/>
      <c r="AG13" s="3"/>
      <c r="AH13" s="3"/>
      <c r="AI13" s="68"/>
    </row>
    <row r="14" spans="2:35" ht="35.450000000000003" customHeight="1" x14ac:dyDescent="0.15">
      <c r="B14" s="867"/>
      <c r="C14" s="66"/>
      <c r="D14" s="3"/>
      <c r="E14" s="3"/>
      <c r="F14" s="66"/>
      <c r="G14" s="66"/>
      <c r="H14" s="66"/>
      <c r="I14" s="3"/>
      <c r="J14" s="3"/>
      <c r="K14" s="3"/>
      <c r="L14" s="3"/>
      <c r="M14" s="3"/>
      <c r="N14" s="3"/>
      <c r="O14" s="3"/>
      <c r="P14" s="3"/>
      <c r="Q14" s="66"/>
      <c r="R14" s="66"/>
      <c r="S14" s="3"/>
      <c r="T14" s="3"/>
      <c r="U14" s="3"/>
      <c r="V14" s="3"/>
      <c r="W14" s="66"/>
      <c r="X14" s="66"/>
      <c r="Y14" s="66"/>
      <c r="Z14" s="66"/>
      <c r="AA14" s="66"/>
      <c r="AB14" s="3"/>
      <c r="AC14" s="3"/>
      <c r="AD14" s="3"/>
      <c r="AE14" s="3"/>
      <c r="AF14" s="3"/>
      <c r="AG14" s="3"/>
      <c r="AH14" s="3"/>
      <c r="AI14" s="68"/>
    </row>
    <row r="15" spans="2:35" ht="35.450000000000003" customHeight="1" x14ac:dyDescent="0.15">
      <c r="B15" s="867"/>
      <c r="C15" s="66"/>
      <c r="D15" s="3"/>
      <c r="E15" s="3"/>
      <c r="F15" s="66"/>
      <c r="G15" s="66"/>
      <c r="H15" s="66"/>
      <c r="I15" s="3"/>
      <c r="J15" s="3"/>
      <c r="K15" s="3"/>
      <c r="L15" s="3"/>
      <c r="M15" s="3"/>
      <c r="N15" s="3"/>
      <c r="O15" s="3"/>
      <c r="P15" s="3"/>
      <c r="Q15" s="66"/>
      <c r="R15" s="66"/>
      <c r="S15" s="3"/>
      <c r="T15" s="3"/>
      <c r="U15" s="3"/>
      <c r="V15" s="3"/>
      <c r="W15" s="66"/>
      <c r="X15" s="66"/>
      <c r="Y15" s="66"/>
      <c r="Z15" s="66"/>
      <c r="AA15" s="66"/>
      <c r="AB15" s="3"/>
      <c r="AC15" s="3"/>
      <c r="AD15" s="3"/>
      <c r="AE15" s="3"/>
      <c r="AF15" s="3"/>
      <c r="AG15" s="3"/>
      <c r="AH15" s="3"/>
      <c r="AI15" s="68"/>
    </row>
    <row r="16" spans="2:35" ht="35.450000000000003" customHeight="1" x14ac:dyDescent="0.15">
      <c r="B16" s="867"/>
      <c r="C16" s="66"/>
      <c r="D16" s="3"/>
      <c r="E16" s="3"/>
      <c r="F16" s="66"/>
      <c r="G16" s="66"/>
      <c r="H16" s="66"/>
      <c r="I16" s="3"/>
      <c r="J16" s="3"/>
      <c r="K16" s="3"/>
      <c r="L16" s="3"/>
      <c r="M16" s="3"/>
      <c r="N16" s="3"/>
      <c r="O16" s="3"/>
      <c r="P16" s="3"/>
      <c r="Q16" s="66"/>
      <c r="R16" s="66"/>
      <c r="S16" s="3"/>
      <c r="T16" s="3"/>
      <c r="U16" s="3"/>
      <c r="V16" s="3"/>
      <c r="W16" s="66"/>
      <c r="X16" s="66"/>
      <c r="Y16" s="66"/>
      <c r="Z16" s="66"/>
      <c r="AA16" s="66"/>
      <c r="AB16" s="3"/>
      <c r="AC16" s="3"/>
      <c r="AD16" s="3"/>
      <c r="AE16" s="3"/>
      <c r="AF16" s="3"/>
      <c r="AG16" s="3"/>
      <c r="AH16" s="3"/>
      <c r="AI16" s="68"/>
    </row>
    <row r="17" spans="2:35" ht="22.5" customHeight="1" x14ac:dyDescent="0.15">
      <c r="B17" s="867"/>
      <c r="C17" s="66"/>
      <c r="D17" s="3"/>
      <c r="E17" s="69"/>
      <c r="H17" s="70"/>
      <c r="I17" s="70"/>
      <c r="J17" s="70"/>
      <c r="K17" s="70"/>
      <c r="L17" s="70"/>
      <c r="M17" s="3"/>
      <c r="N17" s="3"/>
      <c r="O17" s="3"/>
      <c r="P17" s="3"/>
      <c r="Q17" s="66"/>
      <c r="R17" s="66"/>
      <c r="S17" s="3"/>
      <c r="T17" s="3"/>
      <c r="U17" s="3"/>
      <c r="V17" s="3"/>
      <c r="W17" s="66"/>
      <c r="X17" s="66"/>
      <c r="Y17" s="66"/>
      <c r="Z17" s="66"/>
      <c r="AA17" s="66"/>
      <c r="AI17" s="71"/>
    </row>
    <row r="18" spans="2:35" ht="71.25" customHeight="1" x14ac:dyDescent="0.15">
      <c r="B18" s="868"/>
      <c r="C18" s="72"/>
      <c r="D18" s="73"/>
      <c r="E18" s="74"/>
      <c r="F18" s="75"/>
      <c r="G18" s="75"/>
      <c r="H18" s="73"/>
      <c r="I18" s="73"/>
      <c r="J18" s="73"/>
      <c r="K18" s="73"/>
      <c r="L18" s="73"/>
      <c r="M18" s="73"/>
      <c r="N18" s="73"/>
      <c r="O18" s="73"/>
      <c r="P18" s="73"/>
      <c r="Q18" s="73"/>
      <c r="R18" s="73"/>
      <c r="S18" s="76"/>
      <c r="T18" s="76"/>
      <c r="U18" s="76"/>
      <c r="V18" s="872" t="s">
        <v>341</v>
      </c>
      <c r="W18" s="872"/>
      <c r="X18" s="872"/>
      <c r="Y18" s="872"/>
      <c r="Z18" s="872"/>
      <c r="AA18" s="872"/>
      <c r="AB18" s="872"/>
      <c r="AC18" s="872"/>
      <c r="AD18" s="872"/>
      <c r="AE18" s="872"/>
      <c r="AF18" s="872"/>
      <c r="AG18" s="872"/>
      <c r="AH18" s="872"/>
      <c r="AI18" s="873"/>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9" t="s">
        <v>338</v>
      </c>
      <c r="C3" s="489"/>
      <c r="D3" s="489"/>
      <c r="E3" s="874"/>
      <c r="F3" s="874"/>
      <c r="G3" s="874"/>
      <c r="H3" s="874"/>
      <c r="I3" s="874"/>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2:35" ht="20.100000000000001" customHeight="1" x14ac:dyDescent="0.15">
      <c r="B4" s="875" t="s">
        <v>60</v>
      </c>
      <c r="C4" s="876"/>
      <c r="D4" s="877"/>
      <c r="E4" s="878" t="s">
        <v>684</v>
      </c>
      <c r="F4" s="879"/>
      <c r="G4" s="879"/>
      <c r="H4" s="879"/>
      <c r="I4" s="880"/>
      <c r="J4" s="881" t="s">
        <v>61</v>
      </c>
      <c r="K4" s="882"/>
      <c r="L4" s="883"/>
      <c r="M4" s="884" t="s">
        <v>686</v>
      </c>
      <c r="N4" s="885"/>
      <c r="O4" s="885"/>
      <c r="P4" s="885"/>
      <c r="Q4" s="885"/>
      <c r="R4" s="886"/>
      <c r="S4" s="745" t="s">
        <v>294</v>
      </c>
      <c r="T4" s="746"/>
      <c r="U4" s="746"/>
      <c r="V4" s="747"/>
      <c r="W4" s="887" t="s">
        <v>683</v>
      </c>
      <c r="X4" s="888"/>
      <c r="Y4" s="888"/>
      <c r="Z4" s="888"/>
      <c r="AA4" s="888"/>
      <c r="AB4" s="889"/>
      <c r="AC4" s="462" t="s">
        <v>248</v>
      </c>
      <c r="AD4" s="463"/>
      <c r="AE4" s="464"/>
      <c r="AF4" s="891">
        <v>45917</v>
      </c>
      <c r="AG4" s="892"/>
      <c r="AH4" s="892"/>
      <c r="AI4" s="893"/>
    </row>
    <row r="5" spans="2:35" ht="20.100000000000001" customHeight="1" x14ac:dyDescent="0.15">
      <c r="B5" s="897" t="s">
        <v>165</v>
      </c>
      <c r="C5" s="898"/>
      <c r="D5" s="899"/>
      <c r="E5" s="900" t="s">
        <v>685</v>
      </c>
      <c r="F5" s="901"/>
      <c r="G5" s="901"/>
      <c r="H5" s="901"/>
      <c r="I5" s="902"/>
      <c r="J5" s="903" t="s">
        <v>166</v>
      </c>
      <c r="K5" s="904"/>
      <c r="L5" s="905"/>
      <c r="M5" s="884" t="s">
        <v>687</v>
      </c>
      <c r="N5" s="885"/>
      <c r="O5" s="885"/>
      <c r="P5" s="885"/>
      <c r="Q5" s="885"/>
      <c r="R5" s="886"/>
      <c r="S5" s="748"/>
      <c r="T5" s="749"/>
      <c r="U5" s="749"/>
      <c r="V5" s="750"/>
      <c r="W5" s="863" t="s">
        <v>872</v>
      </c>
      <c r="X5" s="864"/>
      <c r="Y5" s="864"/>
      <c r="Z5" s="864"/>
      <c r="AA5" s="864"/>
      <c r="AB5" s="865"/>
      <c r="AC5" s="890"/>
      <c r="AD5" s="467"/>
      <c r="AE5" s="468"/>
      <c r="AF5" s="894"/>
      <c r="AG5" s="895"/>
      <c r="AH5" s="895"/>
      <c r="AI5" s="896"/>
    </row>
    <row r="6" spans="2:35" ht="26.25" customHeight="1" x14ac:dyDescent="0.2">
      <c r="B6" s="866" t="s">
        <v>339</v>
      </c>
      <c r="C6" s="869" t="s">
        <v>340</v>
      </c>
      <c r="D6" s="870"/>
      <c r="E6" s="870"/>
      <c r="F6" s="870"/>
      <c r="G6" s="870"/>
      <c r="H6" s="870"/>
      <c r="I6" s="870"/>
      <c r="J6" s="870"/>
      <c r="K6" s="870"/>
      <c r="L6" s="870"/>
      <c r="M6" s="870"/>
      <c r="N6" s="870"/>
      <c r="O6" s="870"/>
      <c r="P6" s="870"/>
      <c r="Q6" s="870"/>
      <c r="R6" s="870"/>
      <c r="S6" s="870"/>
      <c r="T6" s="870"/>
      <c r="U6" s="870"/>
      <c r="V6" s="870"/>
      <c r="W6" s="870"/>
      <c r="X6" s="870"/>
      <c r="Y6" s="870"/>
      <c r="Z6" s="870"/>
      <c r="AA6" s="870"/>
      <c r="AB6" s="870"/>
      <c r="AC6" s="870"/>
      <c r="AD6" s="870"/>
      <c r="AE6" s="870"/>
      <c r="AF6" s="870"/>
      <c r="AG6" s="870"/>
      <c r="AH6" s="870"/>
      <c r="AI6" s="871"/>
    </row>
    <row r="7" spans="2:35" ht="35.450000000000003" customHeight="1" x14ac:dyDescent="0.15">
      <c r="B7" s="867"/>
      <c r="C7" s="3"/>
      <c r="D7" s="3"/>
      <c r="E7" s="3"/>
      <c r="F7" s="3"/>
      <c r="G7" s="3"/>
      <c r="H7" s="3"/>
      <c r="I7" s="66"/>
      <c r="J7" s="3"/>
      <c r="K7" s="3"/>
      <c r="L7" s="3"/>
      <c r="M7" s="3"/>
      <c r="N7" s="3"/>
      <c r="O7" s="3"/>
      <c r="P7" s="3"/>
      <c r="Q7" s="67"/>
      <c r="R7" s="66"/>
      <c r="S7" s="3"/>
      <c r="T7" s="3"/>
      <c r="U7" s="3"/>
      <c r="V7" s="3"/>
      <c r="W7" s="66"/>
      <c r="X7" s="66"/>
      <c r="Y7" s="66"/>
      <c r="Z7" s="66"/>
      <c r="AA7" s="66"/>
      <c r="AB7" s="3"/>
      <c r="AC7" s="3"/>
      <c r="AD7" s="3"/>
      <c r="AE7" s="3"/>
      <c r="AF7" s="3"/>
      <c r="AG7" s="3"/>
      <c r="AH7" s="3"/>
      <c r="AI7" s="68"/>
    </row>
    <row r="8" spans="2:35" ht="35.450000000000003" customHeight="1" x14ac:dyDescent="0.15">
      <c r="B8" s="867"/>
      <c r="C8" s="3"/>
      <c r="D8" s="3"/>
      <c r="E8" s="3"/>
      <c r="F8" s="3"/>
      <c r="G8" s="3"/>
      <c r="H8" s="3"/>
      <c r="I8" s="66"/>
      <c r="J8" s="3"/>
      <c r="K8" s="3"/>
      <c r="L8" s="3"/>
      <c r="M8" s="3"/>
      <c r="N8" s="3"/>
      <c r="O8" s="3"/>
      <c r="P8" s="3"/>
      <c r="Q8" s="67"/>
      <c r="R8" s="66"/>
      <c r="S8" s="3"/>
      <c r="T8" s="3"/>
      <c r="U8" s="3"/>
      <c r="V8" s="3"/>
      <c r="W8" s="66"/>
      <c r="X8" s="66"/>
      <c r="Y8" s="66"/>
      <c r="Z8" s="66"/>
      <c r="AA8" s="66"/>
      <c r="AB8" s="3"/>
      <c r="AC8" s="3"/>
      <c r="AD8" s="3"/>
      <c r="AE8" s="3"/>
      <c r="AF8" s="3"/>
      <c r="AG8" s="3"/>
      <c r="AH8" s="3"/>
      <c r="AI8" s="68"/>
    </row>
    <row r="9" spans="2:35" ht="35.450000000000003" customHeight="1" x14ac:dyDescent="0.15">
      <c r="B9" s="867"/>
      <c r="C9" s="3"/>
      <c r="D9" s="3"/>
      <c r="E9" s="3"/>
      <c r="F9" s="3"/>
      <c r="G9" s="3"/>
      <c r="H9" s="3"/>
      <c r="I9" s="66"/>
      <c r="J9" s="3"/>
      <c r="K9" s="3"/>
      <c r="L9" s="3"/>
      <c r="M9" s="3"/>
      <c r="N9" s="3"/>
      <c r="O9" s="3"/>
      <c r="P9" s="3"/>
      <c r="Q9" s="67"/>
      <c r="R9" s="66"/>
      <c r="S9" s="3"/>
      <c r="T9" s="3"/>
      <c r="U9" s="3"/>
      <c r="V9" s="3"/>
      <c r="W9" s="66"/>
      <c r="X9" s="66"/>
      <c r="Y9" s="66"/>
      <c r="Z9" s="66"/>
      <c r="AA9" s="66"/>
      <c r="AB9" s="3"/>
      <c r="AC9" s="3"/>
      <c r="AD9" s="3"/>
      <c r="AE9" s="3"/>
      <c r="AF9" s="3"/>
      <c r="AG9" s="3"/>
      <c r="AH9" s="3"/>
      <c r="AI9" s="68"/>
    </row>
    <row r="10" spans="2:35" ht="35.450000000000003" customHeight="1" x14ac:dyDescent="0.15">
      <c r="B10" s="867"/>
      <c r="C10" s="3"/>
      <c r="D10" s="3"/>
      <c r="E10" s="3"/>
      <c r="F10" s="3"/>
      <c r="G10" s="3"/>
      <c r="H10" s="3"/>
      <c r="I10" s="66"/>
      <c r="J10" s="3"/>
      <c r="K10" s="3"/>
      <c r="L10" s="3"/>
      <c r="M10" s="3"/>
      <c r="N10" s="3"/>
      <c r="O10" s="3"/>
      <c r="P10" s="3"/>
      <c r="Q10" s="67"/>
      <c r="R10" s="66"/>
      <c r="S10" s="3"/>
      <c r="T10" s="3"/>
      <c r="U10" s="3"/>
      <c r="V10" s="3"/>
      <c r="W10" s="66"/>
      <c r="X10" s="66"/>
      <c r="Y10" s="66"/>
      <c r="Z10" s="66"/>
      <c r="AA10" s="66"/>
      <c r="AB10" s="3"/>
      <c r="AC10" s="3"/>
      <c r="AD10" s="3"/>
      <c r="AE10" s="3"/>
      <c r="AF10" s="3"/>
      <c r="AG10" s="3"/>
      <c r="AH10" s="3"/>
      <c r="AI10" s="68"/>
    </row>
    <row r="11" spans="2:35" ht="35.450000000000003" customHeight="1" x14ac:dyDescent="0.15">
      <c r="B11" s="867"/>
      <c r="C11" s="3"/>
      <c r="D11" s="3"/>
      <c r="E11" s="3"/>
      <c r="F11" s="3"/>
      <c r="G11" s="3"/>
      <c r="H11" s="3"/>
      <c r="I11" s="66"/>
      <c r="J11" s="3"/>
      <c r="K11" s="3"/>
      <c r="L11" s="3"/>
      <c r="M11" s="3"/>
      <c r="N11" s="3"/>
      <c r="O11" s="3"/>
      <c r="P11" s="3"/>
      <c r="Q11" s="66"/>
      <c r="R11" s="66"/>
      <c r="S11" s="3"/>
      <c r="T11" s="3"/>
      <c r="U11" s="3"/>
      <c r="V11" s="3"/>
      <c r="W11" s="66"/>
      <c r="X11" s="66"/>
      <c r="Y11" s="66"/>
      <c r="Z11" s="66"/>
      <c r="AA11" s="66"/>
      <c r="AB11" s="3"/>
      <c r="AC11" s="3"/>
      <c r="AD11" s="3"/>
      <c r="AE11" s="3"/>
      <c r="AF11" s="3"/>
      <c r="AG11" s="3"/>
      <c r="AH11" s="3"/>
      <c r="AI11" s="68"/>
    </row>
    <row r="12" spans="2:35" ht="35.450000000000003" customHeight="1" x14ac:dyDescent="0.15">
      <c r="B12" s="867"/>
      <c r="C12" s="3"/>
      <c r="D12" s="3"/>
      <c r="E12" s="3"/>
      <c r="F12" s="66"/>
      <c r="G12" s="66"/>
      <c r="H12" s="3"/>
      <c r="I12" s="3"/>
      <c r="J12" s="3"/>
      <c r="K12" s="3"/>
      <c r="L12" s="3"/>
      <c r="M12" s="3"/>
      <c r="N12" s="3"/>
      <c r="O12" s="3"/>
      <c r="P12" s="3"/>
      <c r="Q12" s="66"/>
      <c r="R12" s="3"/>
      <c r="S12" s="3"/>
      <c r="T12" s="3"/>
      <c r="U12" s="3"/>
      <c r="V12" s="3"/>
      <c r="W12" s="66"/>
      <c r="X12" s="66"/>
      <c r="Y12" s="66"/>
      <c r="Z12" s="66"/>
      <c r="AA12" s="66"/>
      <c r="AB12" s="3"/>
      <c r="AC12" s="3"/>
      <c r="AD12" s="3"/>
      <c r="AE12" s="3"/>
      <c r="AF12" s="3"/>
      <c r="AG12" s="3"/>
      <c r="AH12" s="3"/>
      <c r="AI12" s="68"/>
    </row>
    <row r="13" spans="2:35" ht="35.450000000000003" customHeight="1" x14ac:dyDescent="0.15">
      <c r="B13" s="867"/>
      <c r="C13" s="3"/>
      <c r="D13" s="3"/>
      <c r="E13" s="3"/>
      <c r="F13" s="66"/>
      <c r="G13" s="66"/>
      <c r="H13" s="66"/>
      <c r="I13" s="3"/>
      <c r="J13" s="3"/>
      <c r="K13" s="3"/>
      <c r="L13" s="3"/>
      <c r="M13" s="3"/>
      <c r="N13" s="3"/>
      <c r="O13" s="3"/>
      <c r="P13" s="3"/>
      <c r="Q13" s="66"/>
      <c r="R13" s="3"/>
      <c r="S13" s="3"/>
      <c r="T13" s="3"/>
      <c r="U13" s="3"/>
      <c r="V13" s="3"/>
      <c r="W13" s="66"/>
      <c r="X13" s="66"/>
      <c r="Y13" s="66"/>
      <c r="Z13" s="66"/>
      <c r="AA13" s="66"/>
      <c r="AB13" s="3"/>
      <c r="AC13" s="3"/>
      <c r="AD13" s="3"/>
      <c r="AE13" s="3"/>
      <c r="AF13" s="3"/>
      <c r="AG13" s="3"/>
      <c r="AH13" s="3"/>
      <c r="AI13" s="68"/>
    </row>
    <row r="14" spans="2:35" ht="35.450000000000003" customHeight="1" x14ac:dyDescent="0.15">
      <c r="B14" s="867"/>
      <c r="C14" s="66"/>
      <c r="D14" s="3"/>
      <c r="E14" s="3"/>
      <c r="F14" s="66"/>
      <c r="G14" s="66"/>
      <c r="H14" s="66"/>
      <c r="I14" s="3"/>
      <c r="J14" s="3"/>
      <c r="K14" s="3"/>
      <c r="L14" s="3"/>
      <c r="M14" s="3"/>
      <c r="N14" s="3"/>
      <c r="O14" s="3"/>
      <c r="P14" s="3"/>
      <c r="Q14" s="66"/>
      <c r="R14" s="66"/>
      <c r="S14" s="3"/>
      <c r="T14" s="3"/>
      <c r="U14" s="3"/>
      <c r="V14" s="3"/>
      <c r="W14" s="66"/>
      <c r="X14" s="66"/>
      <c r="Y14" s="66"/>
      <c r="Z14" s="66"/>
      <c r="AA14" s="66"/>
      <c r="AB14" s="3"/>
      <c r="AC14" s="3"/>
      <c r="AD14" s="3"/>
      <c r="AE14" s="3"/>
      <c r="AF14" s="3"/>
      <c r="AG14" s="3"/>
      <c r="AH14" s="3"/>
      <c r="AI14" s="68"/>
    </row>
    <row r="15" spans="2:35" ht="35.450000000000003" customHeight="1" x14ac:dyDescent="0.15">
      <c r="B15" s="867"/>
      <c r="C15" s="66"/>
      <c r="D15" s="3"/>
      <c r="E15" s="3"/>
      <c r="F15" s="66"/>
      <c r="G15" s="66"/>
      <c r="H15" s="66"/>
      <c r="I15" s="3"/>
      <c r="J15" s="3"/>
      <c r="K15" s="3"/>
      <c r="L15" s="3"/>
      <c r="M15" s="3"/>
      <c r="N15" s="3"/>
      <c r="O15" s="3"/>
      <c r="P15" s="3"/>
      <c r="Q15" s="66"/>
      <c r="R15" s="66"/>
      <c r="S15" s="3"/>
      <c r="T15" s="3"/>
      <c r="U15" s="3"/>
      <c r="V15" s="3"/>
      <c r="W15" s="66"/>
      <c r="X15" s="66"/>
      <c r="Y15" s="66"/>
      <c r="Z15" s="66"/>
      <c r="AA15" s="66"/>
      <c r="AB15" s="3"/>
      <c r="AC15" s="3"/>
      <c r="AD15" s="3"/>
      <c r="AE15" s="3"/>
      <c r="AF15" s="3"/>
      <c r="AG15" s="3"/>
      <c r="AH15" s="3"/>
      <c r="AI15" s="68"/>
    </row>
    <row r="16" spans="2:35" ht="35.450000000000003" customHeight="1" x14ac:dyDescent="0.15">
      <c r="B16" s="867"/>
      <c r="C16" s="66"/>
      <c r="D16" s="3"/>
      <c r="E16" s="3"/>
      <c r="F16" s="66"/>
      <c r="G16" s="66"/>
      <c r="H16" s="66"/>
      <c r="I16" s="3"/>
      <c r="J16" s="3"/>
      <c r="K16" s="3"/>
      <c r="L16" s="3"/>
      <c r="M16" s="3"/>
      <c r="N16" s="3"/>
      <c r="O16" s="3"/>
      <c r="P16" s="3"/>
      <c r="Q16" s="66"/>
      <c r="R16" s="66"/>
      <c r="S16" s="3"/>
      <c r="T16" s="3"/>
      <c r="U16" s="3"/>
      <c r="V16" s="3"/>
      <c r="W16" s="66"/>
      <c r="X16" s="66"/>
      <c r="Y16" s="66"/>
      <c r="Z16" s="66"/>
      <c r="AA16" s="66"/>
      <c r="AB16" s="3"/>
      <c r="AC16" s="3"/>
      <c r="AD16" s="3"/>
      <c r="AE16" s="3"/>
      <c r="AF16" s="3"/>
      <c r="AG16" s="3"/>
      <c r="AH16" s="3"/>
      <c r="AI16" s="68"/>
    </row>
    <row r="17" spans="2:35" ht="22.5" customHeight="1" x14ac:dyDescent="0.15">
      <c r="B17" s="867"/>
      <c r="C17" s="66"/>
      <c r="D17" s="3"/>
      <c r="E17" s="69"/>
      <c r="H17" s="70"/>
      <c r="I17" s="70"/>
      <c r="J17" s="70"/>
      <c r="K17" s="70"/>
      <c r="L17" s="70"/>
      <c r="M17" s="3"/>
      <c r="N17" s="3"/>
      <c r="O17" s="3"/>
      <c r="P17" s="3"/>
      <c r="Q17" s="66"/>
      <c r="R17" s="66"/>
      <c r="S17" s="3"/>
      <c r="T17" s="3"/>
      <c r="U17" s="3"/>
      <c r="V17" s="3"/>
      <c r="W17" s="66"/>
      <c r="X17" s="66"/>
      <c r="Y17" s="66"/>
      <c r="Z17" s="66"/>
      <c r="AA17" s="66"/>
      <c r="AI17" s="71"/>
    </row>
    <row r="18" spans="2:35" ht="71.25" customHeight="1" x14ac:dyDescent="0.15">
      <c r="B18" s="868"/>
      <c r="C18" s="72"/>
      <c r="D18" s="73"/>
      <c r="E18" s="74"/>
      <c r="F18" s="75"/>
      <c r="G18" s="75"/>
      <c r="H18" s="73"/>
      <c r="I18" s="73"/>
      <c r="J18" s="73"/>
      <c r="K18" s="73"/>
      <c r="L18" s="73"/>
      <c r="M18" s="73"/>
      <c r="N18" s="73"/>
      <c r="O18" s="73"/>
      <c r="P18" s="73"/>
      <c r="Q18" s="73"/>
      <c r="R18" s="73"/>
      <c r="S18" s="76"/>
      <c r="T18" s="76"/>
      <c r="U18" s="76"/>
      <c r="V18" s="872" t="s">
        <v>341</v>
      </c>
      <c r="W18" s="872"/>
      <c r="X18" s="872"/>
      <c r="Y18" s="872"/>
      <c r="Z18" s="872"/>
      <c r="AA18" s="872"/>
      <c r="AB18" s="872"/>
      <c r="AC18" s="872"/>
      <c r="AD18" s="872"/>
      <c r="AE18" s="872"/>
      <c r="AF18" s="872"/>
      <c r="AG18" s="872"/>
      <c r="AH18" s="872"/>
      <c r="AI18" s="873"/>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9" t="s">
        <v>338</v>
      </c>
      <c r="C3" s="489"/>
      <c r="D3" s="489"/>
      <c r="E3" s="874"/>
      <c r="F3" s="874"/>
      <c r="G3" s="874"/>
      <c r="H3" s="874"/>
      <c r="I3" s="874"/>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2:35" ht="20.100000000000001" customHeight="1" x14ac:dyDescent="0.15">
      <c r="B4" s="875" t="s">
        <v>60</v>
      </c>
      <c r="C4" s="876"/>
      <c r="D4" s="877"/>
      <c r="E4" s="878" t="s">
        <v>684</v>
      </c>
      <c r="F4" s="879"/>
      <c r="G4" s="879"/>
      <c r="H4" s="879"/>
      <c r="I4" s="880"/>
      <c r="J4" s="881" t="s">
        <v>61</v>
      </c>
      <c r="K4" s="882"/>
      <c r="L4" s="883"/>
      <c r="M4" s="884" t="s">
        <v>686</v>
      </c>
      <c r="N4" s="885"/>
      <c r="O4" s="885"/>
      <c r="P4" s="885"/>
      <c r="Q4" s="885"/>
      <c r="R4" s="886"/>
      <c r="S4" s="745" t="s">
        <v>294</v>
      </c>
      <c r="T4" s="746"/>
      <c r="U4" s="746"/>
      <c r="V4" s="747"/>
      <c r="W4" s="887" t="s">
        <v>683</v>
      </c>
      <c r="X4" s="888"/>
      <c r="Y4" s="888"/>
      <c r="Z4" s="888"/>
      <c r="AA4" s="888"/>
      <c r="AB4" s="889"/>
      <c r="AC4" s="462" t="s">
        <v>248</v>
      </c>
      <c r="AD4" s="463"/>
      <c r="AE4" s="464"/>
      <c r="AF4" s="891">
        <v>45917</v>
      </c>
      <c r="AG4" s="892"/>
      <c r="AH4" s="892"/>
      <c r="AI4" s="893"/>
    </row>
    <row r="5" spans="2:35" ht="20.100000000000001" customHeight="1" x14ac:dyDescent="0.15">
      <c r="B5" s="897" t="s">
        <v>165</v>
      </c>
      <c r="C5" s="898"/>
      <c r="D5" s="899"/>
      <c r="E5" s="900" t="s">
        <v>685</v>
      </c>
      <c r="F5" s="901"/>
      <c r="G5" s="901"/>
      <c r="H5" s="901"/>
      <c r="I5" s="902"/>
      <c r="J5" s="903" t="s">
        <v>166</v>
      </c>
      <c r="K5" s="904"/>
      <c r="L5" s="905"/>
      <c r="M5" s="884" t="s">
        <v>687</v>
      </c>
      <c r="N5" s="885"/>
      <c r="O5" s="885"/>
      <c r="P5" s="885"/>
      <c r="Q5" s="885"/>
      <c r="R5" s="886"/>
      <c r="S5" s="748"/>
      <c r="T5" s="749"/>
      <c r="U5" s="749"/>
      <c r="V5" s="750"/>
      <c r="W5" s="863" t="s">
        <v>872</v>
      </c>
      <c r="X5" s="864"/>
      <c r="Y5" s="864"/>
      <c r="Z5" s="864"/>
      <c r="AA5" s="864"/>
      <c r="AB5" s="865"/>
      <c r="AC5" s="890"/>
      <c r="AD5" s="467"/>
      <c r="AE5" s="468"/>
      <c r="AF5" s="894"/>
      <c r="AG5" s="895"/>
      <c r="AH5" s="895"/>
      <c r="AI5" s="896"/>
    </row>
    <row r="6" spans="2:35" ht="26.25" customHeight="1" x14ac:dyDescent="0.2">
      <c r="B6" s="866" t="s">
        <v>339</v>
      </c>
      <c r="C6" s="869" t="s">
        <v>340</v>
      </c>
      <c r="D6" s="870"/>
      <c r="E6" s="870"/>
      <c r="F6" s="870"/>
      <c r="G6" s="870"/>
      <c r="H6" s="870"/>
      <c r="I6" s="870"/>
      <c r="J6" s="870"/>
      <c r="K6" s="870"/>
      <c r="L6" s="870"/>
      <c r="M6" s="870"/>
      <c r="N6" s="870"/>
      <c r="O6" s="870"/>
      <c r="P6" s="870"/>
      <c r="Q6" s="870"/>
      <c r="R6" s="870"/>
      <c r="S6" s="870"/>
      <c r="T6" s="870"/>
      <c r="U6" s="870"/>
      <c r="V6" s="870"/>
      <c r="W6" s="870"/>
      <c r="X6" s="870"/>
      <c r="Y6" s="870"/>
      <c r="Z6" s="870"/>
      <c r="AA6" s="870"/>
      <c r="AB6" s="870"/>
      <c r="AC6" s="870"/>
      <c r="AD6" s="870"/>
      <c r="AE6" s="870"/>
      <c r="AF6" s="870"/>
      <c r="AG6" s="870"/>
      <c r="AH6" s="870"/>
      <c r="AI6" s="871"/>
    </row>
    <row r="7" spans="2:35" ht="35.450000000000003" customHeight="1" x14ac:dyDescent="0.15">
      <c r="B7" s="867"/>
      <c r="C7" s="3"/>
      <c r="D7" s="3"/>
      <c r="E7" s="3"/>
      <c r="F7" s="3"/>
      <c r="G7" s="3"/>
      <c r="H7" s="3"/>
      <c r="I7" s="66"/>
      <c r="J7" s="3"/>
      <c r="K7" s="3"/>
      <c r="L7" s="3"/>
      <c r="M7" s="3"/>
      <c r="N7" s="3"/>
      <c r="O7" s="3"/>
      <c r="P7" s="3"/>
      <c r="Q7" s="67"/>
      <c r="R7" s="66"/>
      <c r="S7" s="3"/>
      <c r="T7" s="3"/>
      <c r="U7" s="3"/>
      <c r="V7" s="3"/>
      <c r="W7" s="66"/>
      <c r="X7" s="66"/>
      <c r="Y7" s="66"/>
      <c r="Z7" s="66"/>
      <c r="AA7" s="66"/>
      <c r="AB7" s="3"/>
      <c r="AC7" s="3"/>
      <c r="AD7" s="3"/>
      <c r="AE7" s="3"/>
      <c r="AF7" s="3"/>
      <c r="AG7" s="3"/>
      <c r="AH7" s="3"/>
      <c r="AI7" s="68"/>
    </row>
    <row r="8" spans="2:35" ht="35.450000000000003" customHeight="1" x14ac:dyDescent="0.15">
      <c r="B8" s="867"/>
      <c r="C8" s="3"/>
      <c r="D8" s="3"/>
      <c r="E8" s="3"/>
      <c r="F8" s="3"/>
      <c r="G8" s="3"/>
      <c r="H8" s="3"/>
      <c r="I8" s="66"/>
      <c r="J8" s="3"/>
      <c r="K8" s="3"/>
      <c r="L8" s="3"/>
      <c r="M8" s="3"/>
      <c r="N8" s="3"/>
      <c r="O8" s="3"/>
      <c r="P8" s="3"/>
      <c r="Q8" s="67"/>
      <c r="R8" s="66"/>
      <c r="S8" s="3"/>
      <c r="T8" s="3"/>
      <c r="U8" s="3"/>
      <c r="V8" s="3"/>
      <c r="W8" s="66"/>
      <c r="X8" s="66"/>
      <c r="Y8" s="66"/>
      <c r="Z8" s="66"/>
      <c r="AA8" s="66"/>
      <c r="AB8" s="3"/>
      <c r="AC8" s="3"/>
      <c r="AD8" s="3"/>
      <c r="AE8" s="3"/>
      <c r="AF8" s="3"/>
      <c r="AG8" s="3"/>
      <c r="AH8" s="3"/>
      <c r="AI8" s="68"/>
    </row>
    <row r="9" spans="2:35" ht="35.450000000000003" customHeight="1" x14ac:dyDescent="0.15">
      <c r="B9" s="867"/>
      <c r="C9" s="3"/>
      <c r="D9" s="3"/>
      <c r="E9" s="3"/>
      <c r="F9" s="3"/>
      <c r="G9" s="3"/>
      <c r="H9" s="3"/>
      <c r="I9" s="66"/>
      <c r="J9" s="3"/>
      <c r="K9" s="3"/>
      <c r="L9" s="3"/>
      <c r="M9" s="3"/>
      <c r="N9" s="3"/>
      <c r="O9" s="3"/>
      <c r="P9" s="3"/>
      <c r="Q9" s="67"/>
      <c r="R9" s="66"/>
      <c r="S9" s="3"/>
      <c r="T9" s="3"/>
      <c r="U9" s="3"/>
      <c r="V9" s="3"/>
      <c r="W9" s="66"/>
      <c r="X9" s="66"/>
      <c r="Y9" s="66"/>
      <c r="Z9" s="66"/>
      <c r="AA9" s="66"/>
      <c r="AB9" s="3"/>
      <c r="AC9" s="3"/>
      <c r="AD9" s="3"/>
      <c r="AE9" s="3"/>
      <c r="AF9" s="3"/>
      <c r="AG9" s="3"/>
      <c r="AH9" s="3"/>
      <c r="AI9" s="68"/>
    </row>
    <row r="10" spans="2:35" ht="35.450000000000003" customHeight="1" x14ac:dyDescent="0.15">
      <c r="B10" s="867"/>
      <c r="C10" s="3"/>
      <c r="D10" s="3"/>
      <c r="E10" s="3"/>
      <c r="F10" s="3"/>
      <c r="G10" s="3"/>
      <c r="H10" s="3"/>
      <c r="I10" s="66"/>
      <c r="J10" s="3"/>
      <c r="K10" s="3"/>
      <c r="L10" s="3"/>
      <c r="M10" s="3"/>
      <c r="N10" s="3"/>
      <c r="O10" s="3"/>
      <c r="P10" s="3"/>
      <c r="Q10" s="67"/>
      <c r="R10" s="66"/>
      <c r="S10" s="3"/>
      <c r="T10" s="3"/>
      <c r="U10" s="3"/>
      <c r="V10" s="3"/>
      <c r="W10" s="66"/>
      <c r="X10" s="66"/>
      <c r="Y10" s="66"/>
      <c r="Z10" s="66"/>
      <c r="AA10" s="66"/>
      <c r="AB10" s="3"/>
      <c r="AC10" s="3"/>
      <c r="AD10" s="3"/>
      <c r="AE10" s="3"/>
      <c r="AF10" s="3"/>
      <c r="AG10" s="3"/>
      <c r="AH10" s="3"/>
      <c r="AI10" s="68"/>
    </row>
    <row r="11" spans="2:35" ht="35.450000000000003" customHeight="1" x14ac:dyDescent="0.15">
      <c r="B11" s="867"/>
      <c r="C11" s="3"/>
      <c r="D11" s="3"/>
      <c r="E11" s="3"/>
      <c r="F11" s="3"/>
      <c r="G11" s="3"/>
      <c r="H11" s="3"/>
      <c r="I11" s="66"/>
      <c r="J11" s="3"/>
      <c r="K11" s="3"/>
      <c r="L11" s="3"/>
      <c r="M11" s="3"/>
      <c r="N11" s="3"/>
      <c r="O11" s="3"/>
      <c r="P11" s="3"/>
      <c r="Q11" s="66"/>
      <c r="R11" s="66"/>
      <c r="S11" s="3"/>
      <c r="T11" s="3"/>
      <c r="U11" s="3"/>
      <c r="V11" s="3"/>
      <c r="W11" s="66"/>
      <c r="X11" s="66"/>
      <c r="Y11" s="66"/>
      <c r="Z11" s="66"/>
      <c r="AA11" s="66"/>
      <c r="AB11" s="3"/>
      <c r="AC11" s="3"/>
      <c r="AD11" s="3"/>
      <c r="AE11" s="3"/>
      <c r="AF11" s="3"/>
      <c r="AG11" s="3"/>
      <c r="AH11" s="3"/>
      <c r="AI11" s="68"/>
    </row>
    <row r="12" spans="2:35" ht="35.450000000000003" customHeight="1" x14ac:dyDescent="0.15">
      <c r="B12" s="867"/>
      <c r="C12" s="3"/>
      <c r="D12" s="3"/>
      <c r="E12" s="3"/>
      <c r="F12" s="66"/>
      <c r="G12" s="66"/>
      <c r="H12" s="3"/>
      <c r="I12" s="3"/>
      <c r="J12" s="3"/>
      <c r="K12" s="3"/>
      <c r="L12" s="3"/>
      <c r="M12" s="3"/>
      <c r="N12" s="3"/>
      <c r="O12" s="3"/>
      <c r="P12" s="3"/>
      <c r="Q12" s="66"/>
      <c r="R12" s="3"/>
      <c r="S12" s="3"/>
      <c r="T12" s="3"/>
      <c r="U12" s="3"/>
      <c r="V12" s="3"/>
      <c r="W12" s="66"/>
      <c r="X12" s="66"/>
      <c r="Y12" s="66"/>
      <c r="Z12" s="66"/>
      <c r="AA12" s="66"/>
      <c r="AB12" s="3"/>
      <c r="AC12" s="3"/>
      <c r="AD12" s="3"/>
      <c r="AE12" s="3"/>
      <c r="AF12" s="3"/>
      <c r="AG12" s="3"/>
      <c r="AH12" s="3"/>
      <c r="AI12" s="68"/>
    </row>
    <row r="13" spans="2:35" ht="35.450000000000003" customHeight="1" x14ac:dyDescent="0.15">
      <c r="B13" s="867"/>
      <c r="C13" s="3"/>
      <c r="D13" s="3"/>
      <c r="E13" s="3"/>
      <c r="F13" s="66"/>
      <c r="G13" s="66"/>
      <c r="H13" s="66"/>
      <c r="I13" s="3"/>
      <c r="J13" s="3"/>
      <c r="K13" s="3"/>
      <c r="L13" s="3"/>
      <c r="M13" s="3"/>
      <c r="N13" s="3"/>
      <c r="O13" s="3"/>
      <c r="P13" s="3"/>
      <c r="Q13" s="66"/>
      <c r="R13" s="3"/>
      <c r="S13" s="3"/>
      <c r="T13" s="3"/>
      <c r="U13" s="3"/>
      <c r="V13" s="3"/>
      <c r="W13" s="66"/>
      <c r="X13" s="66"/>
      <c r="Y13" s="66"/>
      <c r="Z13" s="66"/>
      <c r="AA13" s="66"/>
      <c r="AB13" s="3"/>
      <c r="AC13" s="3"/>
      <c r="AD13" s="3"/>
      <c r="AE13" s="3"/>
      <c r="AF13" s="3"/>
      <c r="AG13" s="3"/>
      <c r="AH13" s="3"/>
      <c r="AI13" s="68"/>
    </row>
    <row r="14" spans="2:35" ht="35.450000000000003" customHeight="1" x14ac:dyDescent="0.15">
      <c r="B14" s="867"/>
      <c r="C14" s="66"/>
      <c r="D14" s="3"/>
      <c r="E14" s="3"/>
      <c r="F14" s="66"/>
      <c r="G14" s="66"/>
      <c r="H14" s="66"/>
      <c r="I14" s="3"/>
      <c r="J14" s="3"/>
      <c r="K14" s="3"/>
      <c r="L14" s="3"/>
      <c r="M14" s="3"/>
      <c r="N14" s="3"/>
      <c r="O14" s="3"/>
      <c r="P14" s="3"/>
      <c r="Q14" s="66"/>
      <c r="R14" s="66"/>
      <c r="S14" s="3"/>
      <c r="T14" s="3"/>
      <c r="U14" s="3"/>
      <c r="V14" s="3"/>
      <c r="W14" s="66"/>
      <c r="X14" s="66"/>
      <c r="Y14" s="66"/>
      <c r="Z14" s="66"/>
      <c r="AA14" s="66"/>
      <c r="AB14" s="3"/>
      <c r="AC14" s="3"/>
      <c r="AD14" s="3"/>
      <c r="AE14" s="3"/>
      <c r="AF14" s="3"/>
      <c r="AG14" s="3"/>
      <c r="AH14" s="3"/>
      <c r="AI14" s="68"/>
    </row>
    <row r="15" spans="2:35" ht="35.450000000000003" customHeight="1" x14ac:dyDescent="0.15">
      <c r="B15" s="867"/>
      <c r="C15" s="66"/>
      <c r="D15" s="3"/>
      <c r="E15" s="3"/>
      <c r="F15" s="66"/>
      <c r="G15" s="66"/>
      <c r="H15" s="66"/>
      <c r="I15" s="3"/>
      <c r="J15" s="3"/>
      <c r="K15" s="3"/>
      <c r="L15" s="3"/>
      <c r="M15" s="3"/>
      <c r="N15" s="3"/>
      <c r="O15" s="3"/>
      <c r="P15" s="3"/>
      <c r="Q15" s="66"/>
      <c r="R15" s="66"/>
      <c r="S15" s="3"/>
      <c r="T15" s="3"/>
      <c r="U15" s="3"/>
      <c r="V15" s="3"/>
      <c r="W15" s="66"/>
      <c r="X15" s="66"/>
      <c r="Y15" s="66"/>
      <c r="Z15" s="66"/>
      <c r="AA15" s="66"/>
      <c r="AB15" s="3"/>
      <c r="AC15" s="3"/>
      <c r="AD15" s="3"/>
      <c r="AE15" s="3"/>
      <c r="AF15" s="3"/>
      <c r="AG15" s="3"/>
      <c r="AH15" s="3"/>
      <c r="AI15" s="68"/>
    </row>
    <row r="16" spans="2:35" ht="35.450000000000003" customHeight="1" x14ac:dyDescent="0.15">
      <c r="B16" s="867"/>
      <c r="C16" s="66"/>
      <c r="D16" s="3"/>
      <c r="E16" s="3"/>
      <c r="F16" s="66"/>
      <c r="G16" s="66"/>
      <c r="H16" s="66"/>
      <c r="I16" s="3"/>
      <c r="J16" s="3"/>
      <c r="K16" s="3"/>
      <c r="L16" s="3"/>
      <c r="M16" s="3"/>
      <c r="N16" s="3"/>
      <c r="O16" s="3"/>
      <c r="P16" s="3"/>
      <c r="Q16" s="66"/>
      <c r="R16" s="66"/>
      <c r="S16" s="3"/>
      <c r="T16" s="3"/>
      <c r="U16" s="3"/>
      <c r="V16" s="3"/>
      <c r="W16" s="66"/>
      <c r="X16" s="66"/>
      <c r="Y16" s="66"/>
      <c r="Z16" s="66"/>
      <c r="AA16" s="66"/>
      <c r="AB16" s="3"/>
      <c r="AC16" s="3"/>
      <c r="AD16" s="3"/>
      <c r="AE16" s="3"/>
      <c r="AF16" s="3"/>
      <c r="AG16" s="3"/>
      <c r="AH16" s="3"/>
      <c r="AI16" s="68"/>
    </row>
    <row r="17" spans="2:35" ht="22.5" customHeight="1" x14ac:dyDescent="0.15">
      <c r="B17" s="867"/>
      <c r="C17" s="66"/>
      <c r="D17" s="3"/>
      <c r="E17" s="69"/>
      <c r="H17" s="70"/>
      <c r="I17" s="70"/>
      <c r="J17" s="70"/>
      <c r="K17" s="70"/>
      <c r="L17" s="70"/>
      <c r="M17" s="3"/>
      <c r="N17" s="3"/>
      <c r="O17" s="3"/>
      <c r="P17" s="3"/>
      <c r="Q17" s="66"/>
      <c r="R17" s="66"/>
      <c r="S17" s="3"/>
      <c r="T17" s="3"/>
      <c r="U17" s="3"/>
      <c r="V17" s="3"/>
      <c r="W17" s="66"/>
      <c r="X17" s="66"/>
      <c r="Y17" s="66"/>
      <c r="Z17" s="66"/>
      <c r="AA17" s="66"/>
      <c r="AI17" s="71"/>
    </row>
    <row r="18" spans="2:35" ht="71.25" customHeight="1" x14ac:dyDescent="0.15">
      <c r="B18" s="868"/>
      <c r="C18" s="72"/>
      <c r="D18" s="73"/>
      <c r="E18" s="74"/>
      <c r="F18" s="75"/>
      <c r="G18" s="75"/>
      <c r="H18" s="73"/>
      <c r="I18" s="73"/>
      <c r="J18" s="73"/>
      <c r="K18" s="73"/>
      <c r="L18" s="73"/>
      <c r="M18" s="73"/>
      <c r="N18" s="73"/>
      <c r="O18" s="73"/>
      <c r="P18" s="73"/>
      <c r="Q18" s="73"/>
      <c r="R18" s="73"/>
      <c r="S18" s="76"/>
      <c r="T18" s="76"/>
      <c r="U18" s="76"/>
      <c r="V18" s="872" t="s">
        <v>341</v>
      </c>
      <c r="W18" s="872"/>
      <c r="X18" s="872"/>
      <c r="Y18" s="872"/>
      <c r="Z18" s="872"/>
      <c r="AA18" s="872"/>
      <c r="AB18" s="872"/>
      <c r="AC18" s="872"/>
      <c r="AD18" s="872"/>
      <c r="AE18" s="872"/>
      <c r="AF18" s="872"/>
      <c r="AG18" s="872"/>
      <c r="AH18" s="872"/>
      <c r="AI18" s="873"/>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9" t="s">
        <v>338</v>
      </c>
      <c r="C3" s="489"/>
      <c r="D3" s="489"/>
      <c r="E3" s="874"/>
      <c r="F3" s="874"/>
      <c r="G3" s="874"/>
      <c r="H3" s="874"/>
      <c r="I3" s="874"/>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2:35" ht="20.100000000000001" customHeight="1" x14ac:dyDescent="0.15">
      <c r="B4" s="875" t="s">
        <v>60</v>
      </c>
      <c r="C4" s="876"/>
      <c r="D4" s="877"/>
      <c r="E4" s="878" t="s">
        <v>684</v>
      </c>
      <c r="F4" s="879"/>
      <c r="G4" s="879"/>
      <c r="H4" s="879"/>
      <c r="I4" s="880"/>
      <c r="J4" s="881" t="s">
        <v>61</v>
      </c>
      <c r="K4" s="882"/>
      <c r="L4" s="883"/>
      <c r="M4" s="884" t="s">
        <v>686</v>
      </c>
      <c r="N4" s="885"/>
      <c r="O4" s="885"/>
      <c r="P4" s="885"/>
      <c r="Q4" s="885"/>
      <c r="R4" s="886"/>
      <c r="S4" s="745" t="s">
        <v>294</v>
      </c>
      <c r="T4" s="746"/>
      <c r="U4" s="746"/>
      <c r="V4" s="747"/>
      <c r="W4" s="887" t="s">
        <v>683</v>
      </c>
      <c r="X4" s="888"/>
      <c r="Y4" s="888"/>
      <c r="Z4" s="888"/>
      <c r="AA4" s="888"/>
      <c r="AB4" s="889"/>
      <c r="AC4" s="462" t="s">
        <v>248</v>
      </c>
      <c r="AD4" s="463"/>
      <c r="AE4" s="464"/>
      <c r="AF4" s="891">
        <v>45917</v>
      </c>
      <c r="AG4" s="892"/>
      <c r="AH4" s="892"/>
      <c r="AI4" s="893"/>
    </row>
    <row r="5" spans="2:35" ht="20.100000000000001" customHeight="1" x14ac:dyDescent="0.15">
      <c r="B5" s="897" t="s">
        <v>165</v>
      </c>
      <c r="C5" s="898"/>
      <c r="D5" s="899"/>
      <c r="E5" s="900" t="s">
        <v>685</v>
      </c>
      <c r="F5" s="901"/>
      <c r="G5" s="901"/>
      <c r="H5" s="901"/>
      <c r="I5" s="902"/>
      <c r="J5" s="903" t="s">
        <v>166</v>
      </c>
      <c r="K5" s="904"/>
      <c r="L5" s="905"/>
      <c r="M5" s="884" t="s">
        <v>687</v>
      </c>
      <c r="N5" s="885"/>
      <c r="O5" s="885"/>
      <c r="P5" s="885"/>
      <c r="Q5" s="885"/>
      <c r="R5" s="886"/>
      <c r="S5" s="748"/>
      <c r="T5" s="749"/>
      <c r="U5" s="749"/>
      <c r="V5" s="750"/>
      <c r="W5" s="863" t="s">
        <v>872</v>
      </c>
      <c r="X5" s="864"/>
      <c r="Y5" s="864"/>
      <c r="Z5" s="864"/>
      <c r="AA5" s="864"/>
      <c r="AB5" s="865"/>
      <c r="AC5" s="890"/>
      <c r="AD5" s="467"/>
      <c r="AE5" s="468"/>
      <c r="AF5" s="894"/>
      <c r="AG5" s="895"/>
      <c r="AH5" s="895"/>
      <c r="AI5" s="896"/>
    </row>
    <row r="6" spans="2:35" ht="26.25" customHeight="1" x14ac:dyDescent="0.2">
      <c r="B6" s="866" t="s">
        <v>339</v>
      </c>
      <c r="C6" s="869" t="s">
        <v>340</v>
      </c>
      <c r="D6" s="870"/>
      <c r="E6" s="870"/>
      <c r="F6" s="870"/>
      <c r="G6" s="870"/>
      <c r="H6" s="870"/>
      <c r="I6" s="870"/>
      <c r="J6" s="870"/>
      <c r="K6" s="870"/>
      <c r="L6" s="870"/>
      <c r="M6" s="870"/>
      <c r="N6" s="870"/>
      <c r="O6" s="870"/>
      <c r="P6" s="870"/>
      <c r="Q6" s="870"/>
      <c r="R6" s="870"/>
      <c r="S6" s="870"/>
      <c r="T6" s="870"/>
      <c r="U6" s="870"/>
      <c r="V6" s="870"/>
      <c r="W6" s="870"/>
      <c r="X6" s="870"/>
      <c r="Y6" s="870"/>
      <c r="Z6" s="870"/>
      <c r="AA6" s="870"/>
      <c r="AB6" s="870"/>
      <c r="AC6" s="870"/>
      <c r="AD6" s="870"/>
      <c r="AE6" s="870"/>
      <c r="AF6" s="870"/>
      <c r="AG6" s="870"/>
      <c r="AH6" s="870"/>
      <c r="AI6" s="871"/>
    </row>
    <row r="7" spans="2:35" ht="35.450000000000003" customHeight="1" x14ac:dyDescent="0.15">
      <c r="B7" s="867"/>
      <c r="C7" s="3"/>
      <c r="D7" s="3"/>
      <c r="E7" s="3"/>
      <c r="F7" s="3"/>
      <c r="G7" s="3"/>
      <c r="H7" s="3"/>
      <c r="I7" s="66"/>
      <c r="J7" s="3"/>
      <c r="K7" s="3"/>
      <c r="L7" s="3"/>
      <c r="M7" s="3"/>
      <c r="N7" s="3"/>
      <c r="O7" s="3"/>
      <c r="P7" s="3"/>
      <c r="Q7" s="67"/>
      <c r="R7" s="66"/>
      <c r="S7" s="3"/>
      <c r="T7" s="3"/>
      <c r="U7" s="3"/>
      <c r="V7" s="3"/>
      <c r="W7" s="66"/>
      <c r="X7" s="66"/>
      <c r="Y7" s="66"/>
      <c r="Z7" s="66"/>
      <c r="AA7" s="66"/>
      <c r="AB7" s="3"/>
      <c r="AC7" s="3"/>
      <c r="AD7" s="3"/>
      <c r="AE7" s="3"/>
      <c r="AF7" s="3"/>
      <c r="AG7" s="3"/>
      <c r="AH7" s="3"/>
      <c r="AI7" s="68"/>
    </row>
    <row r="8" spans="2:35" ht="35.450000000000003" customHeight="1" x14ac:dyDescent="0.15">
      <c r="B8" s="867"/>
      <c r="C8" s="3"/>
      <c r="D8" s="3"/>
      <c r="E8" s="3"/>
      <c r="F8" s="3"/>
      <c r="G8" s="3"/>
      <c r="H8" s="3"/>
      <c r="I8" s="66"/>
      <c r="J8" s="3"/>
      <c r="K8" s="3"/>
      <c r="L8" s="3"/>
      <c r="M8" s="3"/>
      <c r="N8" s="3"/>
      <c r="O8" s="3"/>
      <c r="P8" s="3"/>
      <c r="Q8" s="67"/>
      <c r="R8" s="66"/>
      <c r="S8" s="3"/>
      <c r="T8" s="3"/>
      <c r="U8" s="3"/>
      <c r="V8" s="3"/>
      <c r="W8" s="66"/>
      <c r="X8" s="66"/>
      <c r="Y8" s="66"/>
      <c r="Z8" s="66"/>
      <c r="AA8" s="66"/>
      <c r="AB8" s="3"/>
      <c r="AC8" s="3"/>
      <c r="AD8" s="3"/>
      <c r="AE8" s="3"/>
      <c r="AF8" s="3"/>
      <c r="AG8" s="3"/>
      <c r="AH8" s="3"/>
      <c r="AI8" s="68"/>
    </row>
    <row r="9" spans="2:35" ht="35.450000000000003" customHeight="1" x14ac:dyDescent="0.15">
      <c r="B9" s="867"/>
      <c r="C9" s="3"/>
      <c r="D9" s="3"/>
      <c r="E9" s="3"/>
      <c r="F9" s="3"/>
      <c r="G9" s="3"/>
      <c r="H9" s="3"/>
      <c r="I9" s="66"/>
      <c r="J9" s="3"/>
      <c r="K9" s="3"/>
      <c r="L9" s="3"/>
      <c r="M9" s="3"/>
      <c r="N9" s="3"/>
      <c r="O9" s="3"/>
      <c r="P9" s="3"/>
      <c r="Q9" s="67"/>
      <c r="R9" s="66"/>
      <c r="S9" s="3"/>
      <c r="T9" s="3"/>
      <c r="U9" s="3"/>
      <c r="V9" s="3"/>
      <c r="W9" s="66"/>
      <c r="X9" s="66"/>
      <c r="Y9" s="66"/>
      <c r="Z9" s="66"/>
      <c r="AA9" s="66"/>
      <c r="AB9" s="3"/>
      <c r="AC9" s="3"/>
      <c r="AD9" s="3"/>
      <c r="AE9" s="3"/>
      <c r="AF9" s="3"/>
      <c r="AG9" s="3"/>
      <c r="AH9" s="3"/>
      <c r="AI9" s="68"/>
    </row>
    <row r="10" spans="2:35" ht="35.450000000000003" customHeight="1" x14ac:dyDescent="0.15">
      <c r="B10" s="867"/>
      <c r="C10" s="3"/>
      <c r="D10" s="3"/>
      <c r="E10" s="3"/>
      <c r="F10" s="3"/>
      <c r="G10" s="3"/>
      <c r="H10" s="3"/>
      <c r="I10" s="66"/>
      <c r="J10" s="3"/>
      <c r="K10" s="3"/>
      <c r="L10" s="3"/>
      <c r="M10" s="3"/>
      <c r="N10" s="3"/>
      <c r="O10" s="3"/>
      <c r="P10" s="3"/>
      <c r="Q10" s="67"/>
      <c r="R10" s="66"/>
      <c r="S10" s="3"/>
      <c r="T10" s="3"/>
      <c r="U10" s="3"/>
      <c r="V10" s="3"/>
      <c r="W10" s="66"/>
      <c r="X10" s="66"/>
      <c r="Y10" s="66"/>
      <c r="Z10" s="66"/>
      <c r="AA10" s="66"/>
      <c r="AB10" s="3"/>
      <c r="AC10" s="3"/>
      <c r="AD10" s="3"/>
      <c r="AE10" s="3"/>
      <c r="AF10" s="3"/>
      <c r="AG10" s="3"/>
      <c r="AH10" s="3"/>
      <c r="AI10" s="68"/>
    </row>
    <row r="11" spans="2:35" ht="35.450000000000003" customHeight="1" x14ac:dyDescent="0.15">
      <c r="B11" s="867"/>
      <c r="C11" s="3"/>
      <c r="D11" s="3"/>
      <c r="E11" s="3"/>
      <c r="F11" s="3"/>
      <c r="G11" s="3"/>
      <c r="H11" s="3"/>
      <c r="I11" s="66"/>
      <c r="J11" s="3"/>
      <c r="K11" s="3"/>
      <c r="L11" s="3"/>
      <c r="M11" s="3"/>
      <c r="N11" s="3"/>
      <c r="O11" s="3"/>
      <c r="P11" s="3"/>
      <c r="Q11" s="66"/>
      <c r="R11" s="66"/>
      <c r="S11" s="3"/>
      <c r="T11" s="3"/>
      <c r="U11" s="3"/>
      <c r="V11" s="3"/>
      <c r="W11" s="66"/>
      <c r="X11" s="66"/>
      <c r="Y11" s="66"/>
      <c r="Z11" s="66"/>
      <c r="AA11" s="66"/>
      <c r="AB11" s="3"/>
      <c r="AC11" s="3"/>
      <c r="AD11" s="3"/>
      <c r="AE11" s="3"/>
      <c r="AF11" s="3"/>
      <c r="AG11" s="3"/>
      <c r="AH11" s="3"/>
      <c r="AI11" s="68"/>
    </row>
    <row r="12" spans="2:35" ht="35.450000000000003" customHeight="1" x14ac:dyDescent="0.15">
      <c r="B12" s="867"/>
      <c r="C12" s="3"/>
      <c r="D12" s="3"/>
      <c r="E12" s="3"/>
      <c r="F12" s="66"/>
      <c r="G12" s="66"/>
      <c r="H12" s="3"/>
      <c r="I12" s="3"/>
      <c r="J12" s="3"/>
      <c r="K12" s="3"/>
      <c r="L12" s="3"/>
      <c r="M12" s="3"/>
      <c r="N12" s="3"/>
      <c r="O12" s="3"/>
      <c r="P12" s="3"/>
      <c r="Q12" s="66"/>
      <c r="R12" s="3"/>
      <c r="S12" s="3"/>
      <c r="T12" s="3"/>
      <c r="U12" s="3"/>
      <c r="V12" s="3"/>
      <c r="W12" s="66"/>
      <c r="X12" s="66"/>
      <c r="Y12" s="66"/>
      <c r="Z12" s="66"/>
      <c r="AA12" s="66"/>
      <c r="AB12" s="3"/>
      <c r="AC12" s="3"/>
      <c r="AD12" s="3"/>
      <c r="AE12" s="3"/>
      <c r="AF12" s="3"/>
      <c r="AG12" s="3"/>
      <c r="AH12" s="3"/>
      <c r="AI12" s="68"/>
    </row>
    <row r="13" spans="2:35" ht="35.450000000000003" customHeight="1" x14ac:dyDescent="0.15">
      <c r="B13" s="867"/>
      <c r="C13" s="3"/>
      <c r="D13" s="3"/>
      <c r="E13" s="3"/>
      <c r="F13" s="66"/>
      <c r="G13" s="66"/>
      <c r="H13" s="66"/>
      <c r="I13" s="3"/>
      <c r="J13" s="3"/>
      <c r="K13" s="3"/>
      <c r="L13" s="3"/>
      <c r="M13" s="3"/>
      <c r="N13" s="3"/>
      <c r="O13" s="3"/>
      <c r="P13" s="3"/>
      <c r="Q13" s="66"/>
      <c r="R13" s="3"/>
      <c r="S13" s="3"/>
      <c r="T13" s="3"/>
      <c r="U13" s="3"/>
      <c r="V13" s="3"/>
      <c r="W13" s="66"/>
      <c r="X13" s="66"/>
      <c r="Y13" s="66"/>
      <c r="Z13" s="66"/>
      <c r="AA13" s="66"/>
      <c r="AB13" s="3"/>
      <c r="AC13" s="3"/>
      <c r="AD13" s="3"/>
      <c r="AE13" s="3"/>
      <c r="AF13" s="3"/>
      <c r="AG13" s="3"/>
      <c r="AH13" s="3"/>
      <c r="AI13" s="68"/>
    </row>
    <row r="14" spans="2:35" ht="35.450000000000003" customHeight="1" x14ac:dyDescent="0.15">
      <c r="B14" s="867"/>
      <c r="C14" s="66"/>
      <c r="D14" s="3"/>
      <c r="E14" s="3"/>
      <c r="F14" s="66"/>
      <c r="G14" s="66"/>
      <c r="H14" s="66"/>
      <c r="I14" s="3"/>
      <c r="J14" s="3"/>
      <c r="K14" s="3"/>
      <c r="L14" s="3"/>
      <c r="M14" s="3"/>
      <c r="N14" s="3"/>
      <c r="O14" s="3"/>
      <c r="P14" s="3"/>
      <c r="Q14" s="66"/>
      <c r="R14" s="66"/>
      <c r="S14" s="3"/>
      <c r="T14" s="3"/>
      <c r="U14" s="3"/>
      <c r="V14" s="3"/>
      <c r="W14" s="66"/>
      <c r="X14" s="66"/>
      <c r="Y14" s="66"/>
      <c r="Z14" s="66"/>
      <c r="AA14" s="66"/>
      <c r="AB14" s="3"/>
      <c r="AC14" s="3"/>
      <c r="AD14" s="3"/>
      <c r="AE14" s="3"/>
      <c r="AF14" s="3"/>
      <c r="AG14" s="3"/>
      <c r="AH14" s="3"/>
      <c r="AI14" s="68"/>
    </row>
    <row r="15" spans="2:35" ht="35.450000000000003" customHeight="1" x14ac:dyDescent="0.15">
      <c r="B15" s="867"/>
      <c r="C15" s="66"/>
      <c r="D15" s="3"/>
      <c r="E15" s="3"/>
      <c r="F15" s="66"/>
      <c r="G15" s="66"/>
      <c r="H15" s="66"/>
      <c r="I15" s="3"/>
      <c r="J15" s="3"/>
      <c r="K15" s="3"/>
      <c r="L15" s="3"/>
      <c r="M15" s="3"/>
      <c r="N15" s="3"/>
      <c r="O15" s="3"/>
      <c r="P15" s="3"/>
      <c r="Q15" s="66"/>
      <c r="R15" s="66"/>
      <c r="S15" s="3"/>
      <c r="T15" s="3"/>
      <c r="U15" s="3"/>
      <c r="V15" s="3"/>
      <c r="W15" s="66"/>
      <c r="X15" s="66"/>
      <c r="Y15" s="66"/>
      <c r="Z15" s="66"/>
      <c r="AA15" s="66"/>
      <c r="AB15" s="3"/>
      <c r="AC15" s="3"/>
      <c r="AD15" s="3"/>
      <c r="AE15" s="3"/>
      <c r="AF15" s="3"/>
      <c r="AG15" s="3"/>
      <c r="AH15" s="3"/>
      <c r="AI15" s="68"/>
    </row>
    <row r="16" spans="2:35" ht="35.450000000000003" customHeight="1" x14ac:dyDescent="0.15">
      <c r="B16" s="867"/>
      <c r="C16" s="66"/>
      <c r="D16" s="3"/>
      <c r="E16" s="3"/>
      <c r="F16" s="66"/>
      <c r="G16" s="66"/>
      <c r="H16" s="66"/>
      <c r="I16" s="3"/>
      <c r="J16" s="3"/>
      <c r="K16" s="3"/>
      <c r="L16" s="3"/>
      <c r="M16" s="3"/>
      <c r="N16" s="3"/>
      <c r="O16" s="3"/>
      <c r="P16" s="3"/>
      <c r="Q16" s="66"/>
      <c r="R16" s="66"/>
      <c r="S16" s="3"/>
      <c r="T16" s="3"/>
      <c r="U16" s="3"/>
      <c r="V16" s="3"/>
      <c r="W16" s="66"/>
      <c r="X16" s="66"/>
      <c r="Y16" s="66"/>
      <c r="Z16" s="66"/>
      <c r="AA16" s="66"/>
      <c r="AB16" s="3"/>
      <c r="AC16" s="3"/>
      <c r="AD16" s="3"/>
      <c r="AE16" s="3"/>
      <c r="AF16" s="3"/>
      <c r="AG16" s="3"/>
      <c r="AH16" s="3"/>
      <c r="AI16" s="68"/>
    </row>
    <row r="17" spans="2:35" ht="22.5" customHeight="1" x14ac:dyDescent="0.15">
      <c r="B17" s="867"/>
      <c r="C17" s="66"/>
      <c r="D17" s="3"/>
      <c r="E17" s="69"/>
      <c r="H17" s="70"/>
      <c r="I17" s="70"/>
      <c r="J17" s="70"/>
      <c r="K17" s="70"/>
      <c r="L17" s="70"/>
      <c r="M17" s="3"/>
      <c r="N17" s="3"/>
      <c r="O17" s="3"/>
      <c r="P17" s="3"/>
      <c r="Q17" s="66"/>
      <c r="R17" s="66"/>
      <c r="S17" s="3"/>
      <c r="T17" s="3"/>
      <c r="U17" s="3"/>
      <c r="V17" s="3"/>
      <c r="W17" s="66"/>
      <c r="X17" s="66"/>
      <c r="Y17" s="66"/>
      <c r="Z17" s="66"/>
      <c r="AA17" s="66"/>
      <c r="AI17" s="71"/>
    </row>
    <row r="18" spans="2:35" ht="71.25" customHeight="1" x14ac:dyDescent="0.15">
      <c r="B18" s="868"/>
      <c r="C18" s="72"/>
      <c r="D18" s="73"/>
      <c r="E18" s="74"/>
      <c r="F18" s="75"/>
      <c r="G18" s="75"/>
      <c r="H18" s="73"/>
      <c r="I18" s="73"/>
      <c r="J18" s="73"/>
      <c r="K18" s="73"/>
      <c r="L18" s="73"/>
      <c r="M18" s="73"/>
      <c r="N18" s="73"/>
      <c r="O18" s="73"/>
      <c r="P18" s="73"/>
      <c r="Q18" s="73"/>
      <c r="R18" s="73"/>
      <c r="S18" s="76"/>
      <c r="T18" s="76"/>
      <c r="U18" s="76"/>
      <c r="V18" s="872" t="s">
        <v>341</v>
      </c>
      <c r="W18" s="872"/>
      <c r="X18" s="872"/>
      <c r="Y18" s="872"/>
      <c r="Z18" s="872"/>
      <c r="AA18" s="872"/>
      <c r="AB18" s="872"/>
      <c r="AC18" s="872"/>
      <c r="AD18" s="872"/>
      <c r="AE18" s="872"/>
      <c r="AF18" s="872"/>
      <c r="AG18" s="872"/>
      <c r="AH18" s="872"/>
      <c r="AI18" s="873"/>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9" t="s">
        <v>338</v>
      </c>
      <c r="C3" s="489"/>
      <c r="D3" s="489"/>
      <c r="E3" s="874"/>
      <c r="F3" s="874"/>
      <c r="G3" s="874"/>
      <c r="H3" s="874"/>
      <c r="I3" s="874"/>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2:35" ht="20.100000000000001" customHeight="1" x14ac:dyDescent="0.15">
      <c r="B4" s="875" t="s">
        <v>60</v>
      </c>
      <c r="C4" s="876"/>
      <c r="D4" s="877"/>
      <c r="E4" s="878" t="s">
        <v>684</v>
      </c>
      <c r="F4" s="879"/>
      <c r="G4" s="879"/>
      <c r="H4" s="879"/>
      <c r="I4" s="880"/>
      <c r="J4" s="881" t="s">
        <v>61</v>
      </c>
      <c r="K4" s="882"/>
      <c r="L4" s="883"/>
      <c r="M4" s="884" t="s">
        <v>686</v>
      </c>
      <c r="N4" s="885"/>
      <c r="O4" s="885"/>
      <c r="P4" s="885"/>
      <c r="Q4" s="885"/>
      <c r="R4" s="886"/>
      <c r="S4" s="745" t="s">
        <v>294</v>
      </c>
      <c r="T4" s="746"/>
      <c r="U4" s="746"/>
      <c r="V4" s="747"/>
      <c r="W4" s="887" t="s">
        <v>683</v>
      </c>
      <c r="X4" s="888"/>
      <c r="Y4" s="888"/>
      <c r="Z4" s="888"/>
      <c r="AA4" s="888"/>
      <c r="AB4" s="889"/>
      <c r="AC4" s="462" t="s">
        <v>248</v>
      </c>
      <c r="AD4" s="463"/>
      <c r="AE4" s="464"/>
      <c r="AF4" s="891">
        <v>45917</v>
      </c>
      <c r="AG4" s="892"/>
      <c r="AH4" s="892"/>
      <c r="AI4" s="893"/>
    </row>
    <row r="5" spans="2:35" ht="20.100000000000001" customHeight="1" x14ac:dyDescent="0.15">
      <c r="B5" s="897" t="s">
        <v>165</v>
      </c>
      <c r="C5" s="898"/>
      <c r="D5" s="899"/>
      <c r="E5" s="900" t="s">
        <v>685</v>
      </c>
      <c r="F5" s="901"/>
      <c r="G5" s="901"/>
      <c r="H5" s="901"/>
      <c r="I5" s="902"/>
      <c r="J5" s="903" t="s">
        <v>166</v>
      </c>
      <c r="K5" s="904"/>
      <c r="L5" s="905"/>
      <c r="M5" s="884" t="s">
        <v>687</v>
      </c>
      <c r="N5" s="885"/>
      <c r="O5" s="885"/>
      <c r="P5" s="885"/>
      <c r="Q5" s="885"/>
      <c r="R5" s="886"/>
      <c r="S5" s="748"/>
      <c r="T5" s="749"/>
      <c r="U5" s="749"/>
      <c r="V5" s="750"/>
      <c r="W5" s="863" t="s">
        <v>872</v>
      </c>
      <c r="X5" s="864"/>
      <c r="Y5" s="864"/>
      <c r="Z5" s="864"/>
      <c r="AA5" s="864"/>
      <c r="AB5" s="865"/>
      <c r="AC5" s="890"/>
      <c r="AD5" s="467"/>
      <c r="AE5" s="468"/>
      <c r="AF5" s="894"/>
      <c r="AG5" s="895"/>
      <c r="AH5" s="895"/>
      <c r="AI5" s="896"/>
    </row>
    <row r="6" spans="2:35" ht="26.25" customHeight="1" x14ac:dyDescent="0.2">
      <c r="B6" s="866" t="s">
        <v>339</v>
      </c>
      <c r="C6" s="869" t="s">
        <v>340</v>
      </c>
      <c r="D6" s="870"/>
      <c r="E6" s="870"/>
      <c r="F6" s="870"/>
      <c r="G6" s="870"/>
      <c r="H6" s="870"/>
      <c r="I6" s="870"/>
      <c r="J6" s="870"/>
      <c r="K6" s="870"/>
      <c r="L6" s="870"/>
      <c r="M6" s="870"/>
      <c r="N6" s="870"/>
      <c r="O6" s="870"/>
      <c r="P6" s="870"/>
      <c r="Q6" s="870"/>
      <c r="R6" s="870"/>
      <c r="S6" s="870"/>
      <c r="T6" s="870"/>
      <c r="U6" s="870"/>
      <c r="V6" s="870"/>
      <c r="W6" s="870"/>
      <c r="X6" s="870"/>
      <c r="Y6" s="870"/>
      <c r="Z6" s="870"/>
      <c r="AA6" s="870"/>
      <c r="AB6" s="870"/>
      <c r="AC6" s="870"/>
      <c r="AD6" s="870"/>
      <c r="AE6" s="870"/>
      <c r="AF6" s="870"/>
      <c r="AG6" s="870"/>
      <c r="AH6" s="870"/>
      <c r="AI6" s="871"/>
    </row>
    <row r="7" spans="2:35" ht="35.450000000000003" customHeight="1" x14ac:dyDescent="0.15">
      <c r="B7" s="867"/>
      <c r="C7" s="3"/>
      <c r="D7" s="3"/>
      <c r="E7" s="3"/>
      <c r="F7" s="3"/>
      <c r="G7" s="3"/>
      <c r="H7" s="3"/>
      <c r="I7" s="66"/>
      <c r="J7" s="3"/>
      <c r="K7" s="3"/>
      <c r="L7" s="3"/>
      <c r="M7" s="3"/>
      <c r="N7" s="3"/>
      <c r="O7" s="3"/>
      <c r="P7" s="3"/>
      <c r="Q7" s="67"/>
      <c r="R7" s="66"/>
      <c r="S7" s="3"/>
      <c r="T7" s="3"/>
      <c r="U7" s="3"/>
      <c r="V7" s="3"/>
      <c r="W7" s="66"/>
      <c r="X7" s="66"/>
      <c r="Y7" s="66"/>
      <c r="Z7" s="66"/>
      <c r="AA7" s="66"/>
      <c r="AB7" s="3"/>
      <c r="AC7" s="3"/>
      <c r="AD7" s="3"/>
      <c r="AE7" s="3"/>
      <c r="AF7" s="3"/>
      <c r="AG7" s="3"/>
      <c r="AH7" s="3"/>
      <c r="AI7" s="68"/>
    </row>
    <row r="8" spans="2:35" ht="35.450000000000003" customHeight="1" x14ac:dyDescent="0.15">
      <c r="B8" s="867"/>
      <c r="C8" s="3"/>
      <c r="D8" s="3"/>
      <c r="E8" s="3"/>
      <c r="F8" s="3"/>
      <c r="G8" s="3"/>
      <c r="H8" s="3"/>
      <c r="I8" s="66"/>
      <c r="J8" s="3"/>
      <c r="K8" s="3"/>
      <c r="L8" s="3"/>
      <c r="M8" s="3"/>
      <c r="N8" s="3"/>
      <c r="O8" s="3"/>
      <c r="P8" s="3"/>
      <c r="Q8" s="67"/>
      <c r="R8" s="66"/>
      <c r="S8" s="3"/>
      <c r="T8" s="3"/>
      <c r="U8" s="3"/>
      <c r="V8" s="3"/>
      <c r="W8" s="66"/>
      <c r="X8" s="66"/>
      <c r="Y8" s="66"/>
      <c r="Z8" s="66"/>
      <c r="AA8" s="66"/>
      <c r="AB8" s="3"/>
      <c r="AC8" s="3"/>
      <c r="AD8" s="3"/>
      <c r="AE8" s="3"/>
      <c r="AF8" s="3"/>
      <c r="AG8" s="3"/>
      <c r="AH8" s="3"/>
      <c r="AI8" s="68"/>
    </row>
    <row r="9" spans="2:35" ht="35.450000000000003" customHeight="1" x14ac:dyDescent="0.15">
      <c r="B9" s="867"/>
      <c r="C9" s="3"/>
      <c r="D9" s="3"/>
      <c r="E9" s="3"/>
      <c r="F9" s="3"/>
      <c r="G9" s="3"/>
      <c r="H9" s="3"/>
      <c r="I9" s="66"/>
      <c r="J9" s="3"/>
      <c r="K9" s="3"/>
      <c r="L9" s="3"/>
      <c r="M9" s="3"/>
      <c r="N9" s="3"/>
      <c r="O9" s="3"/>
      <c r="P9" s="3"/>
      <c r="Q9" s="67"/>
      <c r="R9" s="66"/>
      <c r="S9" s="3"/>
      <c r="T9" s="3"/>
      <c r="U9" s="3"/>
      <c r="V9" s="3"/>
      <c r="W9" s="66"/>
      <c r="X9" s="66"/>
      <c r="Y9" s="66"/>
      <c r="Z9" s="66"/>
      <c r="AA9" s="66"/>
      <c r="AB9" s="3"/>
      <c r="AC9" s="3"/>
      <c r="AD9" s="3"/>
      <c r="AE9" s="3"/>
      <c r="AF9" s="3"/>
      <c r="AG9" s="3"/>
      <c r="AH9" s="3"/>
      <c r="AI9" s="68"/>
    </row>
    <row r="10" spans="2:35" ht="35.450000000000003" customHeight="1" x14ac:dyDescent="0.15">
      <c r="B10" s="867"/>
      <c r="C10" s="3"/>
      <c r="D10" s="3"/>
      <c r="E10" s="3"/>
      <c r="F10" s="3"/>
      <c r="G10" s="3"/>
      <c r="H10" s="3"/>
      <c r="I10" s="66"/>
      <c r="J10" s="3"/>
      <c r="K10" s="3"/>
      <c r="L10" s="3"/>
      <c r="M10" s="3"/>
      <c r="N10" s="3"/>
      <c r="O10" s="3"/>
      <c r="P10" s="3"/>
      <c r="Q10" s="67"/>
      <c r="R10" s="66"/>
      <c r="S10" s="3"/>
      <c r="T10" s="3"/>
      <c r="U10" s="3"/>
      <c r="V10" s="3"/>
      <c r="W10" s="66"/>
      <c r="X10" s="66"/>
      <c r="Y10" s="66"/>
      <c r="Z10" s="66"/>
      <c r="AA10" s="66"/>
      <c r="AB10" s="3"/>
      <c r="AC10" s="3"/>
      <c r="AD10" s="3"/>
      <c r="AE10" s="3"/>
      <c r="AF10" s="3"/>
      <c r="AG10" s="3"/>
      <c r="AH10" s="3"/>
      <c r="AI10" s="68"/>
    </row>
    <row r="11" spans="2:35" ht="35.450000000000003" customHeight="1" x14ac:dyDescent="0.15">
      <c r="B11" s="867"/>
      <c r="C11" s="3"/>
      <c r="D11" s="3"/>
      <c r="E11" s="3"/>
      <c r="F11" s="3"/>
      <c r="G11" s="3"/>
      <c r="H11" s="3"/>
      <c r="I11" s="66"/>
      <c r="J11" s="3"/>
      <c r="K11" s="3"/>
      <c r="L11" s="3"/>
      <c r="M11" s="3"/>
      <c r="N11" s="3"/>
      <c r="O11" s="3"/>
      <c r="P11" s="3"/>
      <c r="Q11" s="66"/>
      <c r="R11" s="66"/>
      <c r="S11" s="3"/>
      <c r="T11" s="3"/>
      <c r="U11" s="3"/>
      <c r="V11" s="3"/>
      <c r="W11" s="66"/>
      <c r="X11" s="66"/>
      <c r="Y11" s="66"/>
      <c r="Z11" s="66"/>
      <c r="AA11" s="66"/>
      <c r="AB11" s="3"/>
      <c r="AC11" s="3"/>
      <c r="AD11" s="3"/>
      <c r="AE11" s="3"/>
      <c r="AF11" s="3"/>
      <c r="AG11" s="3"/>
      <c r="AH11" s="3"/>
      <c r="AI11" s="68"/>
    </row>
    <row r="12" spans="2:35" ht="35.450000000000003" customHeight="1" x14ac:dyDescent="0.15">
      <c r="B12" s="867"/>
      <c r="C12" s="3"/>
      <c r="D12" s="3"/>
      <c r="E12" s="3"/>
      <c r="F12" s="66"/>
      <c r="G12" s="66"/>
      <c r="H12" s="3"/>
      <c r="I12" s="3"/>
      <c r="J12" s="3"/>
      <c r="K12" s="3"/>
      <c r="L12" s="3"/>
      <c r="M12" s="3"/>
      <c r="N12" s="3"/>
      <c r="O12" s="3"/>
      <c r="P12" s="3"/>
      <c r="Q12" s="66"/>
      <c r="R12" s="3"/>
      <c r="S12" s="3"/>
      <c r="T12" s="3"/>
      <c r="U12" s="3"/>
      <c r="V12" s="3"/>
      <c r="W12" s="66"/>
      <c r="X12" s="66"/>
      <c r="Y12" s="66"/>
      <c r="Z12" s="66"/>
      <c r="AA12" s="66"/>
      <c r="AB12" s="3"/>
      <c r="AC12" s="3"/>
      <c r="AD12" s="3"/>
      <c r="AE12" s="3"/>
      <c r="AF12" s="3"/>
      <c r="AG12" s="3"/>
      <c r="AH12" s="3"/>
      <c r="AI12" s="68"/>
    </row>
    <row r="13" spans="2:35" ht="35.450000000000003" customHeight="1" x14ac:dyDescent="0.15">
      <c r="B13" s="867"/>
      <c r="C13" s="3"/>
      <c r="D13" s="3"/>
      <c r="E13" s="3"/>
      <c r="F13" s="66"/>
      <c r="G13" s="66"/>
      <c r="H13" s="66"/>
      <c r="I13" s="3"/>
      <c r="J13" s="3"/>
      <c r="K13" s="3"/>
      <c r="L13" s="3"/>
      <c r="M13" s="3"/>
      <c r="N13" s="3"/>
      <c r="O13" s="3"/>
      <c r="P13" s="3"/>
      <c r="Q13" s="66"/>
      <c r="R13" s="3"/>
      <c r="S13" s="3"/>
      <c r="T13" s="3"/>
      <c r="U13" s="3"/>
      <c r="V13" s="3"/>
      <c r="W13" s="66"/>
      <c r="X13" s="66"/>
      <c r="Y13" s="66"/>
      <c r="Z13" s="66"/>
      <c r="AA13" s="66"/>
      <c r="AB13" s="3"/>
      <c r="AC13" s="3"/>
      <c r="AD13" s="3"/>
      <c r="AE13" s="3"/>
      <c r="AF13" s="3"/>
      <c r="AG13" s="3"/>
      <c r="AH13" s="3"/>
      <c r="AI13" s="68"/>
    </row>
    <row r="14" spans="2:35" ht="35.450000000000003" customHeight="1" x14ac:dyDescent="0.15">
      <c r="B14" s="867"/>
      <c r="C14" s="66"/>
      <c r="D14" s="3"/>
      <c r="E14" s="3"/>
      <c r="F14" s="66"/>
      <c r="G14" s="66"/>
      <c r="H14" s="66"/>
      <c r="I14" s="3"/>
      <c r="J14" s="3"/>
      <c r="K14" s="3"/>
      <c r="L14" s="3"/>
      <c r="M14" s="3"/>
      <c r="N14" s="3"/>
      <c r="O14" s="3"/>
      <c r="P14" s="3"/>
      <c r="Q14" s="66"/>
      <c r="R14" s="66"/>
      <c r="S14" s="3"/>
      <c r="T14" s="3"/>
      <c r="U14" s="3"/>
      <c r="V14" s="3"/>
      <c r="W14" s="66"/>
      <c r="X14" s="66"/>
      <c r="Y14" s="66"/>
      <c r="Z14" s="66"/>
      <c r="AA14" s="66"/>
      <c r="AB14" s="3"/>
      <c r="AC14" s="3"/>
      <c r="AD14" s="3"/>
      <c r="AE14" s="3"/>
      <c r="AF14" s="3"/>
      <c r="AG14" s="3"/>
      <c r="AH14" s="3"/>
      <c r="AI14" s="68"/>
    </row>
    <row r="15" spans="2:35" ht="35.450000000000003" customHeight="1" x14ac:dyDescent="0.15">
      <c r="B15" s="867"/>
      <c r="C15" s="66"/>
      <c r="D15" s="3"/>
      <c r="E15" s="3"/>
      <c r="F15" s="66"/>
      <c r="G15" s="66"/>
      <c r="H15" s="66"/>
      <c r="I15" s="3"/>
      <c r="J15" s="3"/>
      <c r="K15" s="3"/>
      <c r="L15" s="3"/>
      <c r="M15" s="3"/>
      <c r="N15" s="3"/>
      <c r="O15" s="3"/>
      <c r="P15" s="3"/>
      <c r="Q15" s="66"/>
      <c r="R15" s="66"/>
      <c r="S15" s="3"/>
      <c r="T15" s="3"/>
      <c r="U15" s="3"/>
      <c r="V15" s="3"/>
      <c r="W15" s="66"/>
      <c r="X15" s="66"/>
      <c r="Y15" s="66"/>
      <c r="Z15" s="66"/>
      <c r="AA15" s="66"/>
      <c r="AB15" s="3"/>
      <c r="AC15" s="3"/>
      <c r="AD15" s="3"/>
      <c r="AE15" s="3"/>
      <c r="AF15" s="3"/>
      <c r="AG15" s="3"/>
      <c r="AH15" s="3"/>
      <c r="AI15" s="68"/>
    </row>
    <row r="16" spans="2:35" ht="35.450000000000003" customHeight="1" x14ac:dyDescent="0.15">
      <c r="B16" s="867"/>
      <c r="C16" s="66"/>
      <c r="D16" s="3"/>
      <c r="E16" s="3"/>
      <c r="F16" s="66"/>
      <c r="G16" s="66"/>
      <c r="H16" s="66"/>
      <c r="I16" s="3"/>
      <c r="J16" s="3"/>
      <c r="K16" s="3"/>
      <c r="L16" s="3"/>
      <c r="M16" s="3"/>
      <c r="N16" s="3"/>
      <c r="O16" s="3"/>
      <c r="P16" s="3"/>
      <c r="Q16" s="66"/>
      <c r="R16" s="66"/>
      <c r="S16" s="3"/>
      <c r="T16" s="3"/>
      <c r="U16" s="3"/>
      <c r="V16" s="3"/>
      <c r="W16" s="66"/>
      <c r="X16" s="66"/>
      <c r="Y16" s="66"/>
      <c r="Z16" s="66"/>
      <c r="AA16" s="66"/>
      <c r="AB16" s="3"/>
      <c r="AC16" s="3"/>
      <c r="AD16" s="3"/>
      <c r="AE16" s="3"/>
      <c r="AF16" s="3"/>
      <c r="AG16" s="3"/>
      <c r="AH16" s="3"/>
      <c r="AI16" s="68"/>
    </row>
    <row r="17" spans="2:35" ht="22.5" customHeight="1" x14ac:dyDescent="0.15">
      <c r="B17" s="867"/>
      <c r="C17" s="66"/>
      <c r="D17" s="3"/>
      <c r="E17" s="69"/>
      <c r="H17" s="70"/>
      <c r="I17" s="70"/>
      <c r="J17" s="70"/>
      <c r="K17" s="70"/>
      <c r="L17" s="70"/>
      <c r="M17" s="3"/>
      <c r="N17" s="3"/>
      <c r="O17" s="3"/>
      <c r="P17" s="3"/>
      <c r="Q17" s="66"/>
      <c r="R17" s="66"/>
      <c r="S17" s="3"/>
      <c r="T17" s="3"/>
      <c r="U17" s="3"/>
      <c r="V17" s="3"/>
      <c r="W17" s="66"/>
      <c r="X17" s="66"/>
      <c r="Y17" s="66"/>
      <c r="Z17" s="66"/>
      <c r="AA17" s="66"/>
      <c r="AI17" s="71"/>
    </row>
    <row r="18" spans="2:35" ht="71.25" customHeight="1" x14ac:dyDescent="0.15">
      <c r="B18" s="868"/>
      <c r="C18" s="72"/>
      <c r="D18" s="73"/>
      <c r="E18" s="74"/>
      <c r="F18" s="75"/>
      <c r="G18" s="75"/>
      <c r="H18" s="73"/>
      <c r="I18" s="73"/>
      <c r="J18" s="73"/>
      <c r="K18" s="73"/>
      <c r="L18" s="73"/>
      <c r="M18" s="73"/>
      <c r="N18" s="73"/>
      <c r="O18" s="73"/>
      <c r="P18" s="73"/>
      <c r="Q18" s="73"/>
      <c r="R18" s="73"/>
      <c r="S18" s="76"/>
      <c r="T18" s="76"/>
      <c r="U18" s="76"/>
      <c r="V18" s="872" t="s">
        <v>341</v>
      </c>
      <c r="W18" s="872"/>
      <c r="X18" s="872"/>
      <c r="Y18" s="872"/>
      <c r="Z18" s="872"/>
      <c r="AA18" s="872"/>
      <c r="AB18" s="872"/>
      <c r="AC18" s="872"/>
      <c r="AD18" s="872"/>
      <c r="AE18" s="872"/>
      <c r="AF18" s="872"/>
      <c r="AG18" s="872"/>
      <c r="AH18" s="872"/>
      <c r="AI18" s="873"/>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9" t="s">
        <v>338</v>
      </c>
      <c r="C3" s="489"/>
      <c r="D3" s="489"/>
      <c r="E3" s="874"/>
      <c r="F3" s="874"/>
      <c r="G3" s="874"/>
      <c r="H3" s="874"/>
      <c r="I3" s="874"/>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2:35" ht="20.100000000000001" customHeight="1" x14ac:dyDescent="0.15">
      <c r="B4" s="875" t="s">
        <v>60</v>
      </c>
      <c r="C4" s="876"/>
      <c r="D4" s="877"/>
      <c r="E4" s="878" t="s">
        <v>684</v>
      </c>
      <c r="F4" s="879"/>
      <c r="G4" s="879"/>
      <c r="H4" s="879"/>
      <c r="I4" s="880"/>
      <c r="J4" s="881" t="s">
        <v>61</v>
      </c>
      <c r="K4" s="882"/>
      <c r="L4" s="883"/>
      <c r="M4" s="884" t="s">
        <v>686</v>
      </c>
      <c r="N4" s="885"/>
      <c r="O4" s="885"/>
      <c r="P4" s="885"/>
      <c r="Q4" s="885"/>
      <c r="R4" s="886"/>
      <c r="S4" s="745" t="s">
        <v>294</v>
      </c>
      <c r="T4" s="746"/>
      <c r="U4" s="746"/>
      <c r="V4" s="747"/>
      <c r="W4" s="887" t="s">
        <v>683</v>
      </c>
      <c r="X4" s="888"/>
      <c r="Y4" s="888"/>
      <c r="Z4" s="888"/>
      <c r="AA4" s="888"/>
      <c r="AB4" s="889"/>
      <c r="AC4" s="462" t="s">
        <v>248</v>
      </c>
      <c r="AD4" s="463"/>
      <c r="AE4" s="464"/>
      <c r="AF4" s="891">
        <v>45917</v>
      </c>
      <c r="AG4" s="892"/>
      <c r="AH4" s="892"/>
      <c r="AI4" s="893"/>
    </row>
    <row r="5" spans="2:35" ht="20.100000000000001" customHeight="1" x14ac:dyDescent="0.15">
      <c r="B5" s="897" t="s">
        <v>165</v>
      </c>
      <c r="C5" s="898"/>
      <c r="D5" s="899"/>
      <c r="E5" s="900" t="s">
        <v>685</v>
      </c>
      <c r="F5" s="901"/>
      <c r="G5" s="901"/>
      <c r="H5" s="901"/>
      <c r="I5" s="902"/>
      <c r="J5" s="903" t="s">
        <v>166</v>
      </c>
      <c r="K5" s="904"/>
      <c r="L5" s="905"/>
      <c r="M5" s="884" t="s">
        <v>687</v>
      </c>
      <c r="N5" s="885"/>
      <c r="O5" s="885"/>
      <c r="P5" s="885"/>
      <c r="Q5" s="885"/>
      <c r="R5" s="886"/>
      <c r="S5" s="748"/>
      <c r="T5" s="749"/>
      <c r="U5" s="749"/>
      <c r="V5" s="750"/>
      <c r="W5" s="863" t="s">
        <v>872</v>
      </c>
      <c r="X5" s="864"/>
      <c r="Y5" s="864"/>
      <c r="Z5" s="864"/>
      <c r="AA5" s="864"/>
      <c r="AB5" s="865"/>
      <c r="AC5" s="890"/>
      <c r="AD5" s="467"/>
      <c r="AE5" s="468"/>
      <c r="AF5" s="894"/>
      <c r="AG5" s="895"/>
      <c r="AH5" s="895"/>
      <c r="AI5" s="896"/>
    </row>
    <row r="6" spans="2:35" ht="26.25" customHeight="1" x14ac:dyDescent="0.2">
      <c r="B6" s="866" t="s">
        <v>339</v>
      </c>
      <c r="C6" s="869" t="s">
        <v>340</v>
      </c>
      <c r="D6" s="870"/>
      <c r="E6" s="870"/>
      <c r="F6" s="870"/>
      <c r="G6" s="870"/>
      <c r="H6" s="870"/>
      <c r="I6" s="870"/>
      <c r="J6" s="870"/>
      <c r="K6" s="870"/>
      <c r="L6" s="870"/>
      <c r="M6" s="870"/>
      <c r="N6" s="870"/>
      <c r="O6" s="870"/>
      <c r="P6" s="870"/>
      <c r="Q6" s="870"/>
      <c r="R6" s="870"/>
      <c r="S6" s="870"/>
      <c r="T6" s="870"/>
      <c r="U6" s="870"/>
      <c r="V6" s="870"/>
      <c r="W6" s="870"/>
      <c r="X6" s="870"/>
      <c r="Y6" s="870"/>
      <c r="Z6" s="870"/>
      <c r="AA6" s="870"/>
      <c r="AB6" s="870"/>
      <c r="AC6" s="870"/>
      <c r="AD6" s="870"/>
      <c r="AE6" s="870"/>
      <c r="AF6" s="870"/>
      <c r="AG6" s="870"/>
      <c r="AH6" s="870"/>
      <c r="AI6" s="871"/>
    </row>
    <row r="7" spans="2:35" ht="35.450000000000003" customHeight="1" x14ac:dyDescent="0.15">
      <c r="B7" s="867"/>
      <c r="C7" s="3"/>
      <c r="D7" s="3"/>
      <c r="E7" s="3"/>
      <c r="F7" s="3"/>
      <c r="G7" s="3"/>
      <c r="H7" s="3"/>
      <c r="I7" s="66"/>
      <c r="J7" s="3"/>
      <c r="K7" s="3"/>
      <c r="L7" s="3"/>
      <c r="M7" s="3"/>
      <c r="N7" s="3"/>
      <c r="O7" s="3"/>
      <c r="P7" s="3"/>
      <c r="Q7" s="67"/>
      <c r="R7" s="66"/>
      <c r="S7" s="3"/>
      <c r="T7" s="3"/>
      <c r="U7" s="3"/>
      <c r="V7" s="3"/>
      <c r="W7" s="66"/>
      <c r="X7" s="66"/>
      <c r="Y7" s="66"/>
      <c r="Z7" s="66"/>
      <c r="AA7" s="66"/>
      <c r="AB7" s="3"/>
      <c r="AC7" s="3"/>
      <c r="AD7" s="3"/>
      <c r="AE7" s="3"/>
      <c r="AF7" s="3"/>
      <c r="AG7" s="3"/>
      <c r="AH7" s="3"/>
      <c r="AI7" s="68"/>
    </row>
    <row r="8" spans="2:35" ht="35.450000000000003" customHeight="1" x14ac:dyDescent="0.15">
      <c r="B8" s="867"/>
      <c r="C8" s="3"/>
      <c r="D8" s="3"/>
      <c r="E8" s="3"/>
      <c r="F8" s="3"/>
      <c r="G8" s="3"/>
      <c r="H8" s="3"/>
      <c r="I8" s="66"/>
      <c r="J8" s="3"/>
      <c r="K8" s="3"/>
      <c r="L8" s="3"/>
      <c r="M8" s="3"/>
      <c r="N8" s="3"/>
      <c r="O8" s="3"/>
      <c r="P8" s="3"/>
      <c r="Q8" s="67"/>
      <c r="R8" s="66"/>
      <c r="S8" s="3"/>
      <c r="T8" s="3"/>
      <c r="U8" s="3"/>
      <c r="V8" s="3"/>
      <c r="W8" s="66"/>
      <c r="X8" s="66"/>
      <c r="Y8" s="66"/>
      <c r="Z8" s="66"/>
      <c r="AA8" s="66"/>
      <c r="AB8" s="3"/>
      <c r="AC8" s="3"/>
      <c r="AD8" s="3"/>
      <c r="AE8" s="3"/>
      <c r="AF8" s="3"/>
      <c r="AG8" s="3"/>
      <c r="AH8" s="3"/>
      <c r="AI8" s="68"/>
    </row>
    <row r="9" spans="2:35" ht="35.450000000000003" customHeight="1" x14ac:dyDescent="0.15">
      <c r="B9" s="867"/>
      <c r="C9" s="3"/>
      <c r="D9" s="3"/>
      <c r="E9" s="3"/>
      <c r="F9" s="3"/>
      <c r="G9" s="3"/>
      <c r="H9" s="3"/>
      <c r="I9" s="66"/>
      <c r="J9" s="3"/>
      <c r="K9" s="3"/>
      <c r="L9" s="3"/>
      <c r="M9" s="3"/>
      <c r="N9" s="3"/>
      <c r="O9" s="3"/>
      <c r="P9" s="3"/>
      <c r="Q9" s="67"/>
      <c r="R9" s="66"/>
      <c r="S9" s="3"/>
      <c r="T9" s="3"/>
      <c r="U9" s="3"/>
      <c r="V9" s="3"/>
      <c r="W9" s="66"/>
      <c r="X9" s="66"/>
      <c r="Y9" s="66"/>
      <c r="Z9" s="66"/>
      <c r="AA9" s="66"/>
      <c r="AB9" s="3"/>
      <c r="AC9" s="3"/>
      <c r="AD9" s="3"/>
      <c r="AE9" s="3"/>
      <c r="AF9" s="3"/>
      <c r="AG9" s="3"/>
      <c r="AH9" s="3"/>
      <c r="AI9" s="68"/>
    </row>
    <row r="10" spans="2:35" ht="35.450000000000003" customHeight="1" x14ac:dyDescent="0.15">
      <c r="B10" s="867"/>
      <c r="C10" s="3"/>
      <c r="D10" s="3"/>
      <c r="E10" s="3"/>
      <c r="F10" s="3"/>
      <c r="G10" s="3"/>
      <c r="H10" s="3"/>
      <c r="I10" s="66"/>
      <c r="J10" s="3"/>
      <c r="K10" s="3"/>
      <c r="L10" s="3"/>
      <c r="M10" s="3"/>
      <c r="N10" s="3"/>
      <c r="O10" s="3"/>
      <c r="P10" s="3"/>
      <c r="Q10" s="67"/>
      <c r="R10" s="66"/>
      <c r="S10" s="3"/>
      <c r="T10" s="3"/>
      <c r="U10" s="3"/>
      <c r="V10" s="3"/>
      <c r="W10" s="66"/>
      <c r="X10" s="66"/>
      <c r="Y10" s="66"/>
      <c r="Z10" s="66"/>
      <c r="AA10" s="66"/>
      <c r="AB10" s="3"/>
      <c r="AC10" s="3"/>
      <c r="AD10" s="3"/>
      <c r="AE10" s="3"/>
      <c r="AF10" s="3"/>
      <c r="AG10" s="3"/>
      <c r="AH10" s="3"/>
      <c r="AI10" s="68"/>
    </row>
    <row r="11" spans="2:35" ht="35.450000000000003" customHeight="1" x14ac:dyDescent="0.15">
      <c r="B11" s="867"/>
      <c r="C11" s="3"/>
      <c r="D11" s="3"/>
      <c r="E11" s="3"/>
      <c r="F11" s="3"/>
      <c r="G11" s="3"/>
      <c r="H11" s="3"/>
      <c r="I11" s="66"/>
      <c r="J11" s="3"/>
      <c r="K11" s="3"/>
      <c r="L11" s="3"/>
      <c r="M11" s="3"/>
      <c r="N11" s="3"/>
      <c r="O11" s="3"/>
      <c r="P11" s="3"/>
      <c r="Q11" s="66"/>
      <c r="R11" s="66"/>
      <c r="S11" s="3"/>
      <c r="T11" s="3"/>
      <c r="U11" s="3"/>
      <c r="V11" s="3"/>
      <c r="W11" s="66"/>
      <c r="X11" s="66"/>
      <c r="Y11" s="66"/>
      <c r="Z11" s="66"/>
      <c r="AA11" s="66"/>
      <c r="AB11" s="3"/>
      <c r="AC11" s="3"/>
      <c r="AD11" s="3"/>
      <c r="AE11" s="3"/>
      <c r="AF11" s="3"/>
      <c r="AG11" s="3"/>
      <c r="AH11" s="3"/>
      <c r="AI11" s="68"/>
    </row>
    <row r="12" spans="2:35" ht="35.450000000000003" customHeight="1" x14ac:dyDescent="0.15">
      <c r="B12" s="867"/>
      <c r="C12" s="3"/>
      <c r="D12" s="3"/>
      <c r="E12" s="3"/>
      <c r="F12" s="66"/>
      <c r="G12" s="66"/>
      <c r="H12" s="3"/>
      <c r="I12" s="3"/>
      <c r="J12" s="3"/>
      <c r="K12" s="3"/>
      <c r="L12" s="3"/>
      <c r="M12" s="3"/>
      <c r="N12" s="3"/>
      <c r="O12" s="3"/>
      <c r="P12" s="3"/>
      <c r="Q12" s="66"/>
      <c r="R12" s="3"/>
      <c r="S12" s="3"/>
      <c r="T12" s="3"/>
      <c r="U12" s="3"/>
      <c r="V12" s="3"/>
      <c r="W12" s="66"/>
      <c r="X12" s="66"/>
      <c r="Y12" s="66"/>
      <c r="Z12" s="66"/>
      <c r="AA12" s="66"/>
      <c r="AB12" s="3"/>
      <c r="AC12" s="3"/>
      <c r="AD12" s="3"/>
      <c r="AE12" s="3"/>
      <c r="AF12" s="3"/>
      <c r="AG12" s="3"/>
      <c r="AH12" s="3"/>
      <c r="AI12" s="68"/>
    </row>
    <row r="13" spans="2:35" ht="35.450000000000003" customHeight="1" x14ac:dyDescent="0.15">
      <c r="B13" s="867"/>
      <c r="C13" s="3"/>
      <c r="D13" s="3"/>
      <c r="E13" s="3"/>
      <c r="F13" s="66"/>
      <c r="G13" s="66"/>
      <c r="H13" s="66"/>
      <c r="I13" s="3"/>
      <c r="J13" s="3"/>
      <c r="K13" s="3"/>
      <c r="L13" s="3"/>
      <c r="M13" s="3"/>
      <c r="N13" s="3"/>
      <c r="O13" s="3"/>
      <c r="P13" s="3"/>
      <c r="Q13" s="66"/>
      <c r="R13" s="3"/>
      <c r="S13" s="3"/>
      <c r="T13" s="3"/>
      <c r="U13" s="3"/>
      <c r="V13" s="3"/>
      <c r="W13" s="66"/>
      <c r="X13" s="66"/>
      <c r="Y13" s="66"/>
      <c r="Z13" s="66"/>
      <c r="AA13" s="66"/>
      <c r="AB13" s="3"/>
      <c r="AC13" s="3"/>
      <c r="AD13" s="3"/>
      <c r="AE13" s="3"/>
      <c r="AF13" s="3"/>
      <c r="AG13" s="3"/>
      <c r="AH13" s="3"/>
      <c r="AI13" s="68"/>
    </row>
    <row r="14" spans="2:35" ht="35.450000000000003" customHeight="1" x14ac:dyDescent="0.15">
      <c r="B14" s="867"/>
      <c r="C14" s="66"/>
      <c r="D14" s="3"/>
      <c r="E14" s="3"/>
      <c r="F14" s="66"/>
      <c r="G14" s="66"/>
      <c r="H14" s="66"/>
      <c r="I14" s="3"/>
      <c r="J14" s="3"/>
      <c r="K14" s="3"/>
      <c r="L14" s="3"/>
      <c r="M14" s="3"/>
      <c r="N14" s="3"/>
      <c r="O14" s="3"/>
      <c r="P14" s="3"/>
      <c r="Q14" s="66"/>
      <c r="R14" s="66"/>
      <c r="S14" s="3"/>
      <c r="T14" s="3"/>
      <c r="U14" s="3"/>
      <c r="V14" s="3"/>
      <c r="W14" s="66"/>
      <c r="X14" s="66"/>
      <c r="Y14" s="66"/>
      <c r="Z14" s="66"/>
      <c r="AA14" s="66"/>
      <c r="AB14" s="3"/>
      <c r="AC14" s="3"/>
      <c r="AD14" s="3"/>
      <c r="AE14" s="3"/>
      <c r="AF14" s="3"/>
      <c r="AG14" s="3"/>
      <c r="AH14" s="3"/>
      <c r="AI14" s="68"/>
    </row>
    <row r="15" spans="2:35" ht="35.450000000000003" customHeight="1" x14ac:dyDescent="0.15">
      <c r="B15" s="867"/>
      <c r="C15" s="66"/>
      <c r="D15" s="3"/>
      <c r="E15" s="3"/>
      <c r="F15" s="66"/>
      <c r="G15" s="66"/>
      <c r="H15" s="66"/>
      <c r="I15" s="3"/>
      <c r="J15" s="3"/>
      <c r="K15" s="3"/>
      <c r="L15" s="3"/>
      <c r="M15" s="3"/>
      <c r="N15" s="3"/>
      <c r="O15" s="3"/>
      <c r="P15" s="3"/>
      <c r="Q15" s="66"/>
      <c r="R15" s="66"/>
      <c r="S15" s="3"/>
      <c r="T15" s="3"/>
      <c r="U15" s="3"/>
      <c r="V15" s="3"/>
      <c r="W15" s="66"/>
      <c r="X15" s="66"/>
      <c r="Y15" s="66"/>
      <c r="Z15" s="66"/>
      <c r="AA15" s="66"/>
      <c r="AB15" s="3"/>
      <c r="AC15" s="3"/>
      <c r="AD15" s="3"/>
      <c r="AE15" s="3"/>
      <c r="AF15" s="3"/>
      <c r="AG15" s="3"/>
      <c r="AH15" s="3"/>
      <c r="AI15" s="68"/>
    </row>
    <row r="16" spans="2:35" ht="35.450000000000003" customHeight="1" x14ac:dyDescent="0.15">
      <c r="B16" s="867"/>
      <c r="C16" s="66"/>
      <c r="D16" s="3"/>
      <c r="E16" s="3"/>
      <c r="F16" s="66"/>
      <c r="G16" s="66"/>
      <c r="H16" s="66"/>
      <c r="I16" s="3"/>
      <c r="J16" s="3"/>
      <c r="K16" s="3"/>
      <c r="L16" s="3"/>
      <c r="M16" s="3"/>
      <c r="N16" s="3"/>
      <c r="O16" s="3"/>
      <c r="P16" s="3"/>
      <c r="Q16" s="66"/>
      <c r="R16" s="66"/>
      <c r="S16" s="3"/>
      <c r="T16" s="3"/>
      <c r="U16" s="3"/>
      <c r="V16" s="3"/>
      <c r="W16" s="66"/>
      <c r="X16" s="66"/>
      <c r="Y16" s="66"/>
      <c r="Z16" s="66"/>
      <c r="AA16" s="66"/>
      <c r="AB16" s="3"/>
      <c r="AC16" s="3"/>
      <c r="AD16" s="3"/>
      <c r="AE16" s="3"/>
      <c r="AF16" s="3"/>
      <c r="AG16" s="3"/>
      <c r="AH16" s="3"/>
      <c r="AI16" s="68"/>
    </row>
    <row r="17" spans="2:35" ht="22.5" customHeight="1" x14ac:dyDescent="0.15">
      <c r="B17" s="867"/>
      <c r="C17" s="66"/>
      <c r="D17" s="3"/>
      <c r="E17" s="69"/>
      <c r="H17" s="70"/>
      <c r="I17" s="70"/>
      <c r="J17" s="70"/>
      <c r="K17" s="70"/>
      <c r="L17" s="70"/>
      <c r="M17" s="3"/>
      <c r="N17" s="3"/>
      <c r="O17" s="3"/>
      <c r="P17" s="3"/>
      <c r="Q17" s="66"/>
      <c r="R17" s="66"/>
      <c r="S17" s="3"/>
      <c r="T17" s="3"/>
      <c r="U17" s="3"/>
      <c r="V17" s="3"/>
      <c r="W17" s="66"/>
      <c r="X17" s="66"/>
      <c r="Y17" s="66"/>
      <c r="Z17" s="66"/>
      <c r="AA17" s="66"/>
      <c r="AI17" s="71"/>
    </row>
    <row r="18" spans="2:35" ht="71.25" customHeight="1" x14ac:dyDescent="0.15">
      <c r="B18" s="868"/>
      <c r="C18" s="72"/>
      <c r="D18" s="73"/>
      <c r="E18" s="74"/>
      <c r="F18" s="75"/>
      <c r="G18" s="75"/>
      <c r="H18" s="73"/>
      <c r="I18" s="73"/>
      <c r="J18" s="73"/>
      <c r="K18" s="73"/>
      <c r="L18" s="73"/>
      <c r="M18" s="73"/>
      <c r="N18" s="73"/>
      <c r="O18" s="73"/>
      <c r="P18" s="73"/>
      <c r="Q18" s="73"/>
      <c r="R18" s="73"/>
      <c r="S18" s="76"/>
      <c r="T18" s="76"/>
      <c r="U18" s="76"/>
      <c r="V18" s="872" t="s">
        <v>341</v>
      </c>
      <c r="W18" s="872"/>
      <c r="X18" s="872"/>
      <c r="Y18" s="872"/>
      <c r="Z18" s="872"/>
      <c r="AA18" s="872"/>
      <c r="AB18" s="872"/>
      <c r="AC18" s="872"/>
      <c r="AD18" s="872"/>
      <c r="AE18" s="872"/>
      <c r="AF18" s="872"/>
      <c r="AG18" s="872"/>
      <c r="AH18" s="872"/>
      <c r="AI18" s="873"/>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14">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9" t="s">
        <v>342</v>
      </c>
      <c r="C3" s="489"/>
      <c r="D3" s="489"/>
      <c r="E3" s="874"/>
      <c r="F3" s="874"/>
      <c r="G3" s="874"/>
      <c r="H3" s="874"/>
      <c r="I3" s="874"/>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2:35" ht="20.100000000000001" customHeight="1" x14ac:dyDescent="0.15">
      <c r="B4" s="875" t="s">
        <v>60</v>
      </c>
      <c r="C4" s="876"/>
      <c r="D4" s="877"/>
      <c r="E4" s="878" t="s">
        <v>684</v>
      </c>
      <c r="F4" s="879"/>
      <c r="G4" s="879"/>
      <c r="H4" s="879"/>
      <c r="I4" s="880"/>
      <c r="J4" s="881" t="s">
        <v>61</v>
      </c>
      <c r="K4" s="882"/>
      <c r="L4" s="883"/>
      <c r="M4" s="884" t="s">
        <v>686</v>
      </c>
      <c r="N4" s="885"/>
      <c r="O4" s="885"/>
      <c r="P4" s="885"/>
      <c r="Q4" s="885"/>
      <c r="R4" s="886"/>
      <c r="S4" s="462" t="s">
        <v>294</v>
      </c>
      <c r="T4" s="463"/>
      <c r="U4" s="463"/>
      <c r="V4" s="464"/>
      <c r="W4" s="887" t="s">
        <v>683</v>
      </c>
      <c r="X4" s="888"/>
      <c r="Y4" s="888"/>
      <c r="Z4" s="888"/>
      <c r="AA4" s="888"/>
      <c r="AB4" s="889"/>
      <c r="AC4" s="462" t="s">
        <v>248</v>
      </c>
      <c r="AD4" s="463"/>
      <c r="AE4" s="464"/>
      <c r="AF4" s="891">
        <v>45917</v>
      </c>
      <c r="AG4" s="892"/>
      <c r="AH4" s="892"/>
      <c r="AI4" s="893"/>
    </row>
    <row r="5" spans="2:35" ht="20.100000000000001" customHeight="1" x14ac:dyDescent="0.15">
      <c r="B5" s="897" t="s">
        <v>165</v>
      </c>
      <c r="C5" s="898"/>
      <c r="D5" s="899"/>
      <c r="E5" s="900" t="s">
        <v>685</v>
      </c>
      <c r="F5" s="901"/>
      <c r="G5" s="901"/>
      <c r="H5" s="901"/>
      <c r="I5" s="902"/>
      <c r="J5" s="903" t="s">
        <v>166</v>
      </c>
      <c r="K5" s="904"/>
      <c r="L5" s="905"/>
      <c r="M5" s="884" t="s">
        <v>687</v>
      </c>
      <c r="N5" s="885"/>
      <c r="O5" s="885"/>
      <c r="P5" s="885"/>
      <c r="Q5" s="885"/>
      <c r="R5" s="886"/>
      <c r="S5" s="890"/>
      <c r="T5" s="467"/>
      <c r="U5" s="467"/>
      <c r="V5" s="468"/>
      <c r="W5" s="863" t="s">
        <v>872</v>
      </c>
      <c r="X5" s="864"/>
      <c r="Y5" s="864"/>
      <c r="Z5" s="864"/>
      <c r="AA5" s="864"/>
      <c r="AB5" s="865"/>
      <c r="AC5" s="890"/>
      <c r="AD5" s="467"/>
      <c r="AE5" s="468"/>
      <c r="AF5" s="894"/>
      <c r="AG5" s="895"/>
      <c r="AH5" s="895"/>
      <c r="AI5" s="896"/>
    </row>
    <row r="6" spans="2:35" ht="26.25" customHeight="1" x14ac:dyDescent="0.2">
      <c r="B6" s="867" t="s">
        <v>339</v>
      </c>
      <c r="C6" s="906" t="s">
        <v>340</v>
      </c>
      <c r="D6" s="907"/>
      <c r="E6" s="907"/>
      <c r="F6" s="907"/>
      <c r="G6" s="907"/>
      <c r="H6" s="907"/>
      <c r="I6" s="907"/>
      <c r="J6" s="907"/>
      <c r="K6" s="907"/>
      <c r="L6" s="907"/>
      <c r="M6" s="907"/>
      <c r="N6" s="907"/>
      <c r="O6" s="907"/>
      <c r="P6" s="907"/>
      <c r="Q6" s="907"/>
      <c r="R6" s="907"/>
      <c r="S6" s="907"/>
      <c r="T6" s="907"/>
      <c r="U6" s="907"/>
      <c r="V6" s="907"/>
      <c r="W6" s="907"/>
      <c r="X6" s="907"/>
      <c r="Y6" s="907"/>
      <c r="Z6" s="907"/>
      <c r="AA6" s="907"/>
      <c r="AB6" s="907"/>
      <c r="AC6" s="907"/>
      <c r="AD6" s="907"/>
      <c r="AE6" s="907"/>
      <c r="AF6" s="907"/>
      <c r="AG6" s="907"/>
      <c r="AH6" s="907"/>
      <c r="AI6" s="908"/>
    </row>
    <row r="7" spans="2:35" ht="35.450000000000003" customHeight="1" x14ac:dyDescent="0.15">
      <c r="B7" s="867"/>
      <c r="C7" s="3"/>
      <c r="D7" s="3"/>
      <c r="E7" s="3"/>
      <c r="F7" s="3"/>
      <c r="G7" s="3"/>
      <c r="H7" s="3"/>
      <c r="I7" s="66"/>
      <c r="J7" s="3"/>
      <c r="K7" s="3"/>
      <c r="L7" s="3"/>
      <c r="M7" s="3"/>
      <c r="N7" s="3"/>
      <c r="O7" s="3"/>
      <c r="P7" s="3"/>
      <c r="Q7" s="67"/>
      <c r="R7" s="66"/>
      <c r="S7" s="3"/>
      <c r="T7" s="3"/>
      <c r="U7" s="3"/>
      <c r="V7" s="3"/>
      <c r="W7" s="66"/>
      <c r="X7" s="66"/>
      <c r="Y7" s="66"/>
      <c r="Z7" s="66"/>
      <c r="AA7" s="66"/>
      <c r="AB7" s="3"/>
      <c r="AC7" s="3"/>
      <c r="AD7" s="3"/>
      <c r="AE7" s="3"/>
      <c r="AF7" s="3"/>
      <c r="AG7" s="3"/>
      <c r="AH7" s="3"/>
      <c r="AI7" s="68"/>
    </row>
    <row r="8" spans="2:35" ht="35.450000000000003" customHeight="1" x14ac:dyDescent="0.15">
      <c r="B8" s="867"/>
      <c r="C8" s="3"/>
      <c r="D8" s="3"/>
      <c r="E8" s="3"/>
      <c r="F8" s="3"/>
      <c r="G8" s="3"/>
      <c r="H8" s="3"/>
      <c r="I8" s="66"/>
      <c r="J8" s="3"/>
      <c r="K8" s="3"/>
      <c r="L8" s="3"/>
      <c r="M8" s="3"/>
      <c r="N8" s="3"/>
      <c r="O8" s="3"/>
      <c r="P8" s="3"/>
      <c r="Q8" s="67"/>
      <c r="R8" s="66"/>
      <c r="S8" s="3"/>
      <c r="T8" s="3"/>
      <c r="U8" s="3"/>
      <c r="V8" s="3"/>
      <c r="W8" s="66"/>
      <c r="X8" s="66"/>
      <c r="Y8" s="66"/>
      <c r="Z8" s="66"/>
      <c r="AA8" s="66"/>
      <c r="AB8" s="3"/>
      <c r="AC8" s="3"/>
      <c r="AD8" s="3"/>
      <c r="AE8" s="3"/>
      <c r="AF8" s="3"/>
      <c r="AG8" s="3"/>
      <c r="AH8" s="3"/>
      <c r="AI8" s="68"/>
    </row>
    <row r="9" spans="2:35" ht="35.450000000000003" customHeight="1" x14ac:dyDescent="0.15">
      <c r="B9" s="867"/>
      <c r="C9" s="3"/>
      <c r="D9" s="3"/>
      <c r="E9" s="3"/>
      <c r="F9" s="3"/>
      <c r="G9" s="3"/>
      <c r="H9" s="3"/>
      <c r="I9" s="66"/>
      <c r="J9" s="3"/>
      <c r="K9" s="3"/>
      <c r="L9" s="3"/>
      <c r="M9" s="3"/>
      <c r="N9" s="3"/>
      <c r="O9" s="3"/>
      <c r="P9" s="3"/>
      <c r="Q9" s="67"/>
      <c r="R9" s="66"/>
      <c r="S9" s="3"/>
      <c r="T9" s="3"/>
      <c r="U9" s="3"/>
      <c r="V9" s="3"/>
      <c r="W9" s="66"/>
      <c r="X9" s="66"/>
      <c r="Y9" s="66"/>
      <c r="Z9" s="66"/>
      <c r="AA9" s="66"/>
      <c r="AB9" s="3"/>
      <c r="AC9" s="3"/>
      <c r="AD9" s="3"/>
      <c r="AE9" s="3"/>
      <c r="AF9" s="3"/>
      <c r="AG9" s="3"/>
      <c r="AH9" s="3"/>
      <c r="AI9" s="68"/>
    </row>
    <row r="10" spans="2:35" ht="35.450000000000003" customHeight="1" x14ac:dyDescent="0.15">
      <c r="B10" s="867"/>
      <c r="C10" s="3"/>
      <c r="D10" s="3"/>
      <c r="E10" s="3"/>
      <c r="F10" s="3"/>
      <c r="G10" s="3"/>
      <c r="H10" s="3"/>
      <c r="I10" s="66"/>
      <c r="J10" s="3"/>
      <c r="K10" s="3"/>
      <c r="L10" s="3"/>
      <c r="M10" s="3"/>
      <c r="N10" s="3"/>
      <c r="O10" s="3"/>
      <c r="P10" s="3"/>
      <c r="Q10" s="67"/>
      <c r="R10" s="66"/>
      <c r="S10" s="3"/>
      <c r="T10" s="3"/>
      <c r="U10" s="3"/>
      <c r="V10" s="3"/>
      <c r="W10" s="66"/>
      <c r="X10" s="66"/>
      <c r="Y10" s="66"/>
      <c r="Z10" s="66"/>
      <c r="AA10" s="66"/>
      <c r="AB10" s="3"/>
      <c r="AC10" s="3"/>
      <c r="AD10" s="3"/>
      <c r="AE10" s="3"/>
      <c r="AF10" s="3"/>
      <c r="AG10" s="3"/>
      <c r="AH10" s="3"/>
      <c r="AI10" s="68"/>
    </row>
    <row r="11" spans="2:35" ht="35.450000000000003" customHeight="1" x14ac:dyDescent="0.15">
      <c r="B11" s="867"/>
      <c r="C11" s="3"/>
      <c r="D11" s="3"/>
      <c r="E11" s="3"/>
      <c r="F11" s="3"/>
      <c r="G11" s="3"/>
      <c r="H11" s="3"/>
      <c r="I11" s="66"/>
      <c r="J11" s="3"/>
      <c r="K11" s="3"/>
      <c r="L11" s="3"/>
      <c r="M11" s="3"/>
      <c r="N11" s="3"/>
      <c r="O11" s="3"/>
      <c r="P11" s="3"/>
      <c r="Q11" s="66"/>
      <c r="R11" s="66"/>
      <c r="S11" s="3"/>
      <c r="T11" s="3"/>
      <c r="U11" s="3"/>
      <c r="V11" s="3"/>
      <c r="W11" s="66"/>
      <c r="X11" s="66"/>
      <c r="Y11" s="66"/>
      <c r="Z11" s="66"/>
      <c r="AA11" s="66"/>
      <c r="AB11" s="3"/>
      <c r="AC11" s="3"/>
      <c r="AD11" s="3"/>
      <c r="AE11" s="3"/>
      <c r="AF11" s="3"/>
      <c r="AG11" s="3"/>
      <c r="AH11" s="3"/>
      <c r="AI11" s="68"/>
    </row>
    <row r="12" spans="2:35" ht="35.450000000000003" customHeight="1" x14ac:dyDescent="0.15">
      <c r="B12" s="867"/>
      <c r="C12" s="3"/>
      <c r="D12" s="3"/>
      <c r="E12" s="3"/>
      <c r="F12" s="66"/>
      <c r="G12" s="66"/>
      <c r="H12" s="3"/>
      <c r="I12" s="3"/>
      <c r="J12" s="3"/>
      <c r="K12" s="3"/>
      <c r="L12" s="3"/>
      <c r="M12" s="3"/>
      <c r="N12" s="3"/>
      <c r="O12" s="3"/>
      <c r="P12" s="3"/>
      <c r="Q12" s="66"/>
      <c r="R12" s="3"/>
      <c r="S12" s="3"/>
      <c r="T12" s="3"/>
      <c r="U12" s="3"/>
      <c r="V12" s="3"/>
      <c r="W12" s="66"/>
      <c r="X12" s="66"/>
      <c r="Y12" s="66"/>
      <c r="Z12" s="66"/>
      <c r="AA12" s="66"/>
      <c r="AB12" s="3"/>
      <c r="AC12" s="3"/>
      <c r="AD12" s="3"/>
      <c r="AE12" s="3"/>
      <c r="AF12" s="3"/>
      <c r="AG12" s="3"/>
      <c r="AH12" s="3"/>
      <c r="AI12" s="68"/>
    </row>
    <row r="13" spans="2:35" ht="35.450000000000003" customHeight="1" x14ac:dyDescent="0.15">
      <c r="B13" s="867"/>
      <c r="C13" s="3"/>
      <c r="D13" s="3"/>
      <c r="E13" s="3"/>
      <c r="F13" s="66"/>
      <c r="G13" s="66"/>
      <c r="H13" s="66"/>
      <c r="I13" s="3"/>
      <c r="J13" s="3"/>
      <c r="K13" s="3"/>
      <c r="L13" s="3"/>
      <c r="M13" s="3"/>
      <c r="N13" s="3"/>
      <c r="O13" s="3"/>
      <c r="P13" s="3"/>
      <c r="Q13" s="66"/>
      <c r="R13" s="3"/>
      <c r="S13" s="3"/>
      <c r="T13" s="3"/>
      <c r="U13" s="3"/>
      <c r="V13" s="3"/>
      <c r="W13" s="66"/>
      <c r="X13" s="66"/>
      <c r="Y13" s="66"/>
      <c r="Z13" s="66"/>
      <c r="AA13" s="66"/>
      <c r="AB13" s="3"/>
      <c r="AC13" s="3"/>
      <c r="AD13" s="3"/>
      <c r="AE13" s="3"/>
      <c r="AF13" s="3"/>
      <c r="AG13" s="3"/>
      <c r="AH13" s="3"/>
      <c r="AI13" s="68"/>
    </row>
    <row r="14" spans="2:35" ht="35.450000000000003" customHeight="1" x14ac:dyDescent="0.15">
      <c r="B14" s="867"/>
      <c r="C14" s="66"/>
      <c r="D14" s="3"/>
      <c r="E14" s="3"/>
      <c r="F14" s="66"/>
      <c r="G14" s="66"/>
      <c r="H14" s="66"/>
      <c r="I14" s="3"/>
      <c r="J14" s="3"/>
      <c r="K14" s="3"/>
      <c r="L14" s="3"/>
      <c r="M14" s="3"/>
      <c r="N14" s="3"/>
      <c r="O14" s="3"/>
      <c r="P14" s="3"/>
      <c r="Q14" s="66"/>
      <c r="R14" s="66"/>
      <c r="S14" s="3"/>
      <c r="T14" s="3"/>
      <c r="U14" s="3"/>
      <c r="V14" s="3"/>
      <c r="W14" s="66"/>
      <c r="X14" s="66"/>
      <c r="Y14" s="66"/>
      <c r="Z14" s="66"/>
      <c r="AA14" s="66"/>
      <c r="AB14" s="3"/>
      <c r="AC14" s="3"/>
      <c r="AD14" s="3"/>
      <c r="AE14" s="3"/>
      <c r="AF14" s="3"/>
      <c r="AG14" s="3"/>
      <c r="AH14" s="3"/>
      <c r="AI14" s="68"/>
    </row>
    <row r="15" spans="2:35" ht="35.450000000000003" customHeight="1" x14ac:dyDescent="0.15">
      <c r="B15" s="867"/>
      <c r="C15" s="66"/>
      <c r="D15" s="3"/>
      <c r="E15" s="3"/>
      <c r="F15" s="66"/>
      <c r="G15" s="66"/>
      <c r="H15" s="66"/>
      <c r="I15" s="3"/>
      <c r="J15" s="3"/>
      <c r="K15" s="3"/>
      <c r="L15" s="3"/>
      <c r="M15" s="3"/>
      <c r="N15" s="3"/>
      <c r="O15" s="3"/>
      <c r="P15" s="3"/>
      <c r="Q15" s="66"/>
      <c r="R15" s="66"/>
      <c r="S15" s="3"/>
      <c r="T15" s="3"/>
      <c r="U15" s="3"/>
      <c r="V15" s="3"/>
      <c r="W15" s="66"/>
      <c r="X15" s="66"/>
      <c r="Y15" s="66"/>
      <c r="Z15" s="66"/>
      <c r="AA15" s="66"/>
      <c r="AB15" s="3"/>
      <c r="AC15" s="3"/>
      <c r="AD15" s="3"/>
      <c r="AE15" s="3"/>
      <c r="AF15" s="3"/>
      <c r="AG15" s="3"/>
      <c r="AH15" s="3"/>
      <c r="AI15" s="68"/>
    </row>
    <row r="16" spans="2:35" ht="35.450000000000003" customHeight="1" x14ac:dyDescent="0.15">
      <c r="B16" s="867"/>
      <c r="C16" s="66"/>
      <c r="D16" s="3"/>
      <c r="E16" s="3"/>
      <c r="F16" s="66"/>
      <c r="G16" s="66"/>
      <c r="H16" s="66"/>
      <c r="I16" s="3"/>
      <c r="J16" s="3"/>
      <c r="K16" s="3"/>
      <c r="L16" s="3"/>
      <c r="M16" s="3"/>
      <c r="N16" s="3"/>
      <c r="O16" s="3"/>
      <c r="P16" s="3"/>
      <c r="Q16" s="66"/>
      <c r="R16" s="66"/>
      <c r="S16" s="3"/>
      <c r="T16" s="3"/>
      <c r="U16" s="3"/>
      <c r="V16" s="3"/>
      <c r="W16" s="66"/>
      <c r="X16" s="66"/>
      <c r="Y16" s="66"/>
      <c r="Z16" s="66"/>
      <c r="AA16" s="66"/>
      <c r="AB16" s="3"/>
      <c r="AC16" s="3"/>
      <c r="AD16" s="3"/>
      <c r="AE16" s="3"/>
      <c r="AF16" s="3"/>
      <c r="AG16" s="3"/>
      <c r="AH16" s="3"/>
      <c r="AI16" s="68"/>
    </row>
    <row r="17" spans="2:35" ht="22.5" customHeight="1" x14ac:dyDescent="0.15">
      <c r="B17" s="867"/>
      <c r="C17" s="66"/>
      <c r="D17" s="3"/>
      <c r="E17" s="69"/>
      <c r="H17" s="70"/>
      <c r="I17" s="70"/>
      <c r="J17" s="70"/>
      <c r="K17" s="70"/>
      <c r="L17" s="70"/>
      <c r="M17" s="3"/>
      <c r="N17" s="3"/>
      <c r="O17" s="3"/>
      <c r="P17" s="3"/>
      <c r="Q17" s="66"/>
      <c r="R17" s="66"/>
      <c r="S17" s="3"/>
      <c r="T17" s="3"/>
      <c r="U17" s="3"/>
      <c r="V17" s="3"/>
      <c r="W17" s="66"/>
      <c r="X17" s="66"/>
      <c r="Y17" s="66"/>
      <c r="Z17" s="66"/>
      <c r="AA17" s="66"/>
      <c r="AI17" s="71"/>
    </row>
    <row r="18" spans="2:35" ht="78.75" customHeight="1" x14ac:dyDescent="0.15">
      <c r="B18" s="868"/>
      <c r="C18" s="72"/>
      <c r="D18" s="73"/>
      <c r="E18" s="74"/>
      <c r="F18" s="75"/>
      <c r="G18" s="75"/>
      <c r="H18" s="73"/>
      <c r="I18" s="73"/>
      <c r="J18" s="73"/>
      <c r="K18" s="73"/>
      <c r="L18" s="73"/>
      <c r="M18" s="73"/>
      <c r="N18" s="73"/>
      <c r="O18" s="73"/>
      <c r="P18" s="73"/>
      <c r="Q18" s="73"/>
      <c r="R18" s="73"/>
      <c r="S18" s="76"/>
      <c r="T18" s="76"/>
      <c r="U18" s="76"/>
      <c r="V18" s="872" t="s">
        <v>341</v>
      </c>
      <c r="W18" s="872"/>
      <c r="X18" s="872"/>
      <c r="Y18" s="872"/>
      <c r="Z18" s="872"/>
      <c r="AA18" s="872"/>
      <c r="AB18" s="872"/>
      <c r="AC18" s="872"/>
      <c r="AD18" s="872"/>
      <c r="AE18" s="872"/>
      <c r="AF18" s="872"/>
      <c r="AG18" s="872"/>
      <c r="AH18" s="872"/>
      <c r="AI18" s="873"/>
    </row>
    <row r="19" spans="2:35" ht="15" customHeight="1" x14ac:dyDescent="0.15"/>
  </sheetData>
  <mergeCells count="17">
    <mergeCell ref="B6:B18"/>
    <mergeCell ref="C6:AI6"/>
    <mergeCell ref="B5:D5"/>
    <mergeCell ref="E5:I5"/>
    <mergeCell ref="J5:L5"/>
    <mergeCell ref="M5:R5"/>
    <mergeCell ref="W5:AB5"/>
    <mergeCell ref="V18:AI18"/>
    <mergeCell ref="S4:V5"/>
    <mergeCell ref="B3:AI3"/>
    <mergeCell ref="B4:D4"/>
    <mergeCell ref="E4:I4"/>
    <mergeCell ref="J4:L4"/>
    <mergeCell ref="M4:R4"/>
    <mergeCell ref="W4:AB4"/>
    <mergeCell ref="AC4:AE5"/>
    <mergeCell ref="AF4:AI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9" t="s">
        <v>342</v>
      </c>
      <c r="C3" s="489"/>
      <c r="D3" s="489"/>
      <c r="E3" s="874"/>
      <c r="F3" s="874"/>
      <c r="G3" s="874"/>
      <c r="H3" s="874"/>
      <c r="I3" s="874"/>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2:35" ht="20.100000000000001" customHeight="1" x14ac:dyDescent="0.15">
      <c r="B4" s="875" t="s">
        <v>60</v>
      </c>
      <c r="C4" s="876"/>
      <c r="D4" s="877"/>
      <c r="E4" s="878" t="s">
        <v>684</v>
      </c>
      <c r="F4" s="879"/>
      <c r="G4" s="879"/>
      <c r="H4" s="879"/>
      <c r="I4" s="880"/>
      <c r="J4" s="881" t="s">
        <v>61</v>
      </c>
      <c r="K4" s="882"/>
      <c r="L4" s="883"/>
      <c r="M4" s="884" t="s">
        <v>686</v>
      </c>
      <c r="N4" s="885"/>
      <c r="O4" s="885"/>
      <c r="P4" s="885"/>
      <c r="Q4" s="885"/>
      <c r="R4" s="886"/>
      <c r="S4" s="462" t="s">
        <v>294</v>
      </c>
      <c r="T4" s="463"/>
      <c r="U4" s="463"/>
      <c r="V4" s="464"/>
      <c r="W4" s="887" t="s">
        <v>683</v>
      </c>
      <c r="X4" s="888"/>
      <c r="Y4" s="888"/>
      <c r="Z4" s="888"/>
      <c r="AA4" s="888"/>
      <c r="AB4" s="889"/>
      <c r="AC4" s="462" t="s">
        <v>248</v>
      </c>
      <c r="AD4" s="463"/>
      <c r="AE4" s="464"/>
      <c r="AF4" s="891">
        <v>45917</v>
      </c>
      <c r="AG4" s="892"/>
      <c r="AH4" s="892"/>
      <c r="AI4" s="893"/>
    </row>
    <row r="5" spans="2:35" ht="20.100000000000001" customHeight="1" x14ac:dyDescent="0.15">
      <c r="B5" s="897" t="s">
        <v>165</v>
      </c>
      <c r="C5" s="898"/>
      <c r="D5" s="899"/>
      <c r="E5" s="900" t="s">
        <v>685</v>
      </c>
      <c r="F5" s="901"/>
      <c r="G5" s="901"/>
      <c r="H5" s="901"/>
      <c r="I5" s="902"/>
      <c r="J5" s="903" t="s">
        <v>166</v>
      </c>
      <c r="K5" s="904"/>
      <c r="L5" s="905"/>
      <c r="M5" s="884" t="s">
        <v>687</v>
      </c>
      <c r="N5" s="885"/>
      <c r="O5" s="885"/>
      <c r="P5" s="885"/>
      <c r="Q5" s="885"/>
      <c r="R5" s="886"/>
      <c r="S5" s="890"/>
      <c r="T5" s="467"/>
      <c r="U5" s="467"/>
      <c r="V5" s="468"/>
      <c r="W5" s="863" t="s">
        <v>872</v>
      </c>
      <c r="X5" s="864"/>
      <c r="Y5" s="864"/>
      <c r="Z5" s="864"/>
      <c r="AA5" s="864"/>
      <c r="AB5" s="865"/>
      <c r="AC5" s="890"/>
      <c r="AD5" s="467"/>
      <c r="AE5" s="468"/>
      <c r="AF5" s="894"/>
      <c r="AG5" s="895"/>
      <c r="AH5" s="895"/>
      <c r="AI5" s="896"/>
    </row>
    <row r="6" spans="2:35" ht="26.25" customHeight="1" x14ac:dyDescent="0.2">
      <c r="B6" s="867" t="s">
        <v>339</v>
      </c>
      <c r="C6" s="906" t="s">
        <v>340</v>
      </c>
      <c r="D6" s="907"/>
      <c r="E6" s="907"/>
      <c r="F6" s="907"/>
      <c r="G6" s="907"/>
      <c r="H6" s="907"/>
      <c r="I6" s="907"/>
      <c r="J6" s="907"/>
      <c r="K6" s="907"/>
      <c r="L6" s="907"/>
      <c r="M6" s="907"/>
      <c r="N6" s="907"/>
      <c r="O6" s="907"/>
      <c r="P6" s="907"/>
      <c r="Q6" s="907"/>
      <c r="R6" s="907"/>
      <c r="S6" s="907"/>
      <c r="T6" s="907"/>
      <c r="U6" s="907"/>
      <c r="V6" s="907"/>
      <c r="W6" s="907"/>
      <c r="X6" s="907"/>
      <c r="Y6" s="907"/>
      <c r="Z6" s="907"/>
      <c r="AA6" s="907"/>
      <c r="AB6" s="907"/>
      <c r="AC6" s="907"/>
      <c r="AD6" s="907"/>
      <c r="AE6" s="907"/>
      <c r="AF6" s="907"/>
      <c r="AG6" s="907"/>
      <c r="AH6" s="907"/>
      <c r="AI6" s="908"/>
    </row>
    <row r="7" spans="2:35" ht="35.450000000000003" customHeight="1" x14ac:dyDescent="0.15">
      <c r="B7" s="867"/>
      <c r="C7" s="3"/>
      <c r="D7" s="3"/>
      <c r="E7" s="3"/>
      <c r="F7" s="3"/>
      <c r="G7" s="3"/>
      <c r="H7" s="3"/>
      <c r="I7" s="66"/>
      <c r="J7" s="3"/>
      <c r="K7" s="3"/>
      <c r="L7" s="3"/>
      <c r="M7" s="3"/>
      <c r="N7" s="3"/>
      <c r="O7" s="3"/>
      <c r="P7" s="3"/>
      <c r="Q7" s="67"/>
      <c r="R7" s="66"/>
      <c r="S7" s="3"/>
      <c r="T7" s="3"/>
      <c r="U7" s="3"/>
      <c r="V7" s="3"/>
      <c r="W7" s="66"/>
      <c r="X7" s="66"/>
      <c r="Y7" s="66"/>
      <c r="Z7" s="66"/>
      <c r="AA7" s="66"/>
      <c r="AB7" s="3"/>
      <c r="AC7" s="3"/>
      <c r="AD7" s="3"/>
      <c r="AE7" s="3"/>
      <c r="AF7" s="3"/>
      <c r="AG7" s="3"/>
      <c r="AH7" s="3"/>
      <c r="AI7" s="68"/>
    </row>
    <row r="8" spans="2:35" ht="35.450000000000003" customHeight="1" x14ac:dyDescent="0.15">
      <c r="B8" s="867"/>
      <c r="C8" s="3"/>
      <c r="D8" s="3"/>
      <c r="E8" s="3"/>
      <c r="F8" s="3"/>
      <c r="G8" s="3"/>
      <c r="H8" s="3"/>
      <c r="I8" s="66"/>
      <c r="J8" s="3"/>
      <c r="K8" s="3"/>
      <c r="L8" s="3"/>
      <c r="M8" s="3"/>
      <c r="N8" s="3"/>
      <c r="O8" s="3"/>
      <c r="P8" s="3"/>
      <c r="Q8" s="67"/>
      <c r="R8" s="66"/>
      <c r="S8" s="3"/>
      <c r="T8" s="3"/>
      <c r="U8" s="3"/>
      <c r="V8" s="3"/>
      <c r="W8" s="66"/>
      <c r="X8" s="66"/>
      <c r="Y8" s="66"/>
      <c r="Z8" s="66"/>
      <c r="AA8" s="66"/>
      <c r="AB8" s="3"/>
      <c r="AC8" s="3"/>
      <c r="AD8" s="3"/>
      <c r="AE8" s="3"/>
      <c r="AF8" s="3"/>
      <c r="AG8" s="3"/>
      <c r="AH8" s="3"/>
      <c r="AI8" s="68"/>
    </row>
    <row r="9" spans="2:35" ht="35.450000000000003" customHeight="1" x14ac:dyDescent="0.15">
      <c r="B9" s="867"/>
      <c r="C9" s="3"/>
      <c r="D9" s="3"/>
      <c r="E9" s="3"/>
      <c r="F9" s="3"/>
      <c r="G9" s="3"/>
      <c r="H9" s="3"/>
      <c r="I9" s="66"/>
      <c r="J9" s="3"/>
      <c r="K9" s="3"/>
      <c r="L9" s="3"/>
      <c r="M9" s="3"/>
      <c r="N9" s="3"/>
      <c r="O9" s="3"/>
      <c r="P9" s="3"/>
      <c r="Q9" s="67"/>
      <c r="R9" s="66"/>
      <c r="S9" s="3"/>
      <c r="T9" s="3"/>
      <c r="U9" s="3"/>
      <c r="V9" s="3"/>
      <c r="W9" s="66"/>
      <c r="X9" s="66"/>
      <c r="Y9" s="66"/>
      <c r="Z9" s="66"/>
      <c r="AA9" s="66"/>
      <c r="AB9" s="3"/>
      <c r="AC9" s="3"/>
      <c r="AD9" s="3"/>
      <c r="AE9" s="3"/>
      <c r="AF9" s="3"/>
      <c r="AG9" s="3"/>
      <c r="AH9" s="3"/>
      <c r="AI9" s="68"/>
    </row>
    <row r="10" spans="2:35" ht="35.450000000000003" customHeight="1" x14ac:dyDescent="0.15">
      <c r="B10" s="867"/>
      <c r="C10" s="3"/>
      <c r="D10" s="3"/>
      <c r="E10" s="3"/>
      <c r="F10" s="3"/>
      <c r="G10" s="3"/>
      <c r="H10" s="3"/>
      <c r="I10" s="66"/>
      <c r="J10" s="3"/>
      <c r="K10" s="3"/>
      <c r="L10" s="3"/>
      <c r="M10" s="3"/>
      <c r="N10" s="3"/>
      <c r="O10" s="3"/>
      <c r="P10" s="3"/>
      <c r="Q10" s="67"/>
      <c r="R10" s="66"/>
      <c r="S10" s="3"/>
      <c r="T10" s="3"/>
      <c r="U10" s="3"/>
      <c r="V10" s="3"/>
      <c r="W10" s="66"/>
      <c r="X10" s="66"/>
      <c r="Y10" s="66"/>
      <c r="Z10" s="66"/>
      <c r="AA10" s="66"/>
      <c r="AB10" s="3"/>
      <c r="AC10" s="3"/>
      <c r="AD10" s="3"/>
      <c r="AE10" s="3"/>
      <c r="AF10" s="3"/>
      <c r="AG10" s="3"/>
      <c r="AH10" s="3"/>
      <c r="AI10" s="68"/>
    </row>
    <row r="11" spans="2:35" ht="35.450000000000003" customHeight="1" x14ac:dyDescent="0.15">
      <c r="B11" s="867"/>
      <c r="C11" s="3"/>
      <c r="D11" s="3"/>
      <c r="E11" s="3"/>
      <c r="F11" s="3"/>
      <c r="G11" s="3"/>
      <c r="H11" s="3"/>
      <c r="I11" s="66"/>
      <c r="J11" s="3"/>
      <c r="K11" s="3"/>
      <c r="L11" s="3"/>
      <c r="M11" s="3"/>
      <c r="N11" s="3"/>
      <c r="O11" s="3"/>
      <c r="P11" s="3"/>
      <c r="Q11" s="66"/>
      <c r="R11" s="66"/>
      <c r="S11" s="3"/>
      <c r="T11" s="3"/>
      <c r="U11" s="3"/>
      <c r="V11" s="3"/>
      <c r="W11" s="66"/>
      <c r="X11" s="66"/>
      <c r="Y11" s="66"/>
      <c r="Z11" s="66"/>
      <c r="AA11" s="66"/>
      <c r="AB11" s="3"/>
      <c r="AC11" s="3"/>
      <c r="AD11" s="3"/>
      <c r="AE11" s="3"/>
      <c r="AF11" s="3"/>
      <c r="AG11" s="3"/>
      <c r="AH11" s="3"/>
      <c r="AI11" s="68"/>
    </row>
    <row r="12" spans="2:35" ht="35.450000000000003" customHeight="1" x14ac:dyDescent="0.15">
      <c r="B12" s="867"/>
      <c r="C12" s="3"/>
      <c r="D12" s="3"/>
      <c r="E12" s="3"/>
      <c r="F12" s="66"/>
      <c r="G12" s="66"/>
      <c r="H12" s="3"/>
      <c r="I12" s="3"/>
      <c r="J12" s="3"/>
      <c r="K12" s="3"/>
      <c r="L12" s="3"/>
      <c r="M12" s="3"/>
      <c r="N12" s="3"/>
      <c r="O12" s="3"/>
      <c r="P12" s="3"/>
      <c r="Q12" s="66"/>
      <c r="R12" s="3"/>
      <c r="S12" s="3"/>
      <c r="T12" s="3"/>
      <c r="U12" s="3"/>
      <c r="V12" s="3"/>
      <c r="W12" s="66"/>
      <c r="X12" s="66"/>
      <c r="Y12" s="66"/>
      <c r="Z12" s="66"/>
      <c r="AA12" s="66"/>
      <c r="AB12" s="3"/>
      <c r="AC12" s="3"/>
      <c r="AD12" s="3"/>
      <c r="AE12" s="3"/>
      <c r="AF12" s="3"/>
      <c r="AG12" s="3"/>
      <c r="AH12" s="3"/>
      <c r="AI12" s="68"/>
    </row>
    <row r="13" spans="2:35" ht="35.450000000000003" customHeight="1" x14ac:dyDescent="0.15">
      <c r="B13" s="867"/>
      <c r="C13" s="3"/>
      <c r="D13" s="3"/>
      <c r="E13" s="3"/>
      <c r="F13" s="66"/>
      <c r="G13" s="66"/>
      <c r="H13" s="66"/>
      <c r="I13" s="3"/>
      <c r="J13" s="3"/>
      <c r="K13" s="3"/>
      <c r="L13" s="3"/>
      <c r="M13" s="3"/>
      <c r="N13" s="3"/>
      <c r="O13" s="3"/>
      <c r="P13" s="3"/>
      <c r="Q13" s="66"/>
      <c r="R13" s="3"/>
      <c r="S13" s="3"/>
      <c r="T13" s="3"/>
      <c r="U13" s="3"/>
      <c r="V13" s="3"/>
      <c r="W13" s="66"/>
      <c r="X13" s="66"/>
      <c r="Y13" s="66"/>
      <c r="Z13" s="66"/>
      <c r="AA13" s="66"/>
      <c r="AB13" s="3"/>
      <c r="AC13" s="3"/>
      <c r="AD13" s="3"/>
      <c r="AE13" s="3"/>
      <c r="AF13" s="3"/>
      <c r="AG13" s="3"/>
      <c r="AH13" s="3"/>
      <c r="AI13" s="68"/>
    </row>
    <row r="14" spans="2:35" ht="35.450000000000003" customHeight="1" x14ac:dyDescent="0.15">
      <c r="B14" s="867"/>
      <c r="C14" s="66"/>
      <c r="D14" s="3"/>
      <c r="E14" s="3"/>
      <c r="F14" s="66"/>
      <c r="G14" s="66"/>
      <c r="H14" s="66"/>
      <c r="I14" s="3"/>
      <c r="J14" s="3"/>
      <c r="K14" s="3"/>
      <c r="L14" s="3"/>
      <c r="M14" s="3"/>
      <c r="N14" s="3"/>
      <c r="O14" s="3"/>
      <c r="P14" s="3"/>
      <c r="Q14" s="66"/>
      <c r="R14" s="66"/>
      <c r="S14" s="3"/>
      <c r="T14" s="3"/>
      <c r="U14" s="3"/>
      <c r="V14" s="3"/>
      <c r="W14" s="66"/>
      <c r="X14" s="66"/>
      <c r="Y14" s="66"/>
      <c r="Z14" s="66"/>
      <c r="AA14" s="66"/>
      <c r="AB14" s="3"/>
      <c r="AC14" s="3"/>
      <c r="AD14" s="3"/>
      <c r="AE14" s="3"/>
      <c r="AF14" s="3"/>
      <c r="AG14" s="3"/>
      <c r="AH14" s="3"/>
      <c r="AI14" s="68"/>
    </row>
    <row r="15" spans="2:35" ht="35.450000000000003" customHeight="1" x14ac:dyDescent="0.15">
      <c r="B15" s="867"/>
      <c r="C15" s="66"/>
      <c r="D15" s="3"/>
      <c r="E15" s="3"/>
      <c r="F15" s="66"/>
      <c r="G15" s="66"/>
      <c r="H15" s="66"/>
      <c r="I15" s="3"/>
      <c r="J15" s="3"/>
      <c r="K15" s="3"/>
      <c r="L15" s="3"/>
      <c r="M15" s="3"/>
      <c r="N15" s="3"/>
      <c r="O15" s="3"/>
      <c r="P15" s="3"/>
      <c r="Q15" s="66"/>
      <c r="R15" s="66"/>
      <c r="S15" s="3"/>
      <c r="T15" s="3"/>
      <c r="U15" s="3"/>
      <c r="V15" s="3"/>
      <c r="W15" s="66"/>
      <c r="X15" s="66"/>
      <c r="Y15" s="66"/>
      <c r="Z15" s="66"/>
      <c r="AA15" s="66"/>
      <c r="AB15" s="3"/>
      <c r="AC15" s="3"/>
      <c r="AD15" s="3"/>
      <c r="AE15" s="3"/>
      <c r="AF15" s="3"/>
      <c r="AG15" s="3"/>
      <c r="AH15" s="3"/>
      <c r="AI15" s="68"/>
    </row>
    <row r="16" spans="2:35" ht="35.450000000000003" customHeight="1" x14ac:dyDescent="0.15">
      <c r="B16" s="867"/>
      <c r="C16" s="66"/>
      <c r="D16" s="3"/>
      <c r="E16" s="3"/>
      <c r="F16" s="66"/>
      <c r="G16" s="66"/>
      <c r="H16" s="66"/>
      <c r="I16" s="3"/>
      <c r="J16" s="3"/>
      <c r="K16" s="3"/>
      <c r="L16" s="3"/>
      <c r="M16" s="3"/>
      <c r="N16" s="3"/>
      <c r="O16" s="3"/>
      <c r="P16" s="3"/>
      <c r="Q16" s="66"/>
      <c r="R16" s="66"/>
      <c r="S16" s="3"/>
      <c r="T16" s="3"/>
      <c r="U16" s="3"/>
      <c r="V16" s="3"/>
      <c r="W16" s="66"/>
      <c r="X16" s="66"/>
      <c r="Y16" s="66"/>
      <c r="Z16" s="66"/>
      <c r="AA16" s="66"/>
      <c r="AB16" s="3"/>
      <c r="AC16" s="3"/>
      <c r="AD16" s="3"/>
      <c r="AE16" s="3"/>
      <c r="AF16" s="3"/>
      <c r="AG16" s="3"/>
      <c r="AH16" s="3"/>
      <c r="AI16" s="68"/>
    </row>
    <row r="17" spans="2:35" ht="22.5" customHeight="1" x14ac:dyDescent="0.15">
      <c r="B17" s="867"/>
      <c r="C17" s="66"/>
      <c r="D17" s="3"/>
      <c r="E17" s="69"/>
      <c r="H17" s="70"/>
      <c r="I17" s="70"/>
      <c r="J17" s="70"/>
      <c r="K17" s="70"/>
      <c r="L17" s="70"/>
      <c r="M17" s="3"/>
      <c r="N17" s="3"/>
      <c r="O17" s="3"/>
      <c r="P17" s="3"/>
      <c r="Q17" s="66"/>
      <c r="R17" s="66"/>
      <c r="S17" s="3"/>
      <c r="T17" s="3"/>
      <c r="U17" s="3"/>
      <c r="V17" s="3"/>
      <c r="W17" s="66"/>
      <c r="X17" s="66"/>
      <c r="Y17" s="66"/>
      <c r="Z17" s="66"/>
      <c r="AA17" s="66"/>
      <c r="AI17" s="71"/>
    </row>
    <row r="18" spans="2:35" ht="78.75" customHeight="1" x14ac:dyDescent="0.15">
      <c r="B18" s="868"/>
      <c r="C18" s="72"/>
      <c r="D18" s="73"/>
      <c r="E18" s="74"/>
      <c r="F18" s="75"/>
      <c r="G18" s="75"/>
      <c r="H18" s="73"/>
      <c r="I18" s="73"/>
      <c r="J18" s="73"/>
      <c r="K18" s="73"/>
      <c r="L18" s="73"/>
      <c r="M18" s="73"/>
      <c r="N18" s="73"/>
      <c r="O18" s="73"/>
      <c r="P18" s="73"/>
      <c r="Q18" s="73"/>
      <c r="R18" s="73"/>
      <c r="S18" s="76"/>
      <c r="T18" s="76"/>
      <c r="U18" s="76"/>
      <c r="V18" s="872" t="s">
        <v>341</v>
      </c>
      <c r="W18" s="872"/>
      <c r="X18" s="872"/>
      <c r="Y18" s="872"/>
      <c r="Z18" s="872"/>
      <c r="AA18" s="872"/>
      <c r="AB18" s="872"/>
      <c r="AC18" s="872"/>
      <c r="AD18" s="872"/>
      <c r="AE18" s="872"/>
      <c r="AF18" s="872"/>
      <c r="AG18" s="872"/>
      <c r="AH18" s="872"/>
      <c r="AI18" s="873"/>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9" t="s">
        <v>342</v>
      </c>
      <c r="C3" s="489"/>
      <c r="D3" s="489"/>
      <c r="E3" s="874"/>
      <c r="F3" s="874"/>
      <c r="G3" s="874"/>
      <c r="H3" s="874"/>
      <c r="I3" s="874"/>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2:35" ht="20.100000000000001" customHeight="1" x14ac:dyDescent="0.15">
      <c r="B4" s="875" t="s">
        <v>60</v>
      </c>
      <c r="C4" s="876"/>
      <c r="D4" s="877"/>
      <c r="E4" s="878" t="s">
        <v>684</v>
      </c>
      <c r="F4" s="879"/>
      <c r="G4" s="879"/>
      <c r="H4" s="879"/>
      <c r="I4" s="880"/>
      <c r="J4" s="881" t="s">
        <v>61</v>
      </c>
      <c r="K4" s="882"/>
      <c r="L4" s="883"/>
      <c r="M4" s="884" t="s">
        <v>686</v>
      </c>
      <c r="N4" s="885"/>
      <c r="O4" s="885"/>
      <c r="P4" s="885"/>
      <c r="Q4" s="885"/>
      <c r="R4" s="886"/>
      <c r="S4" s="462" t="s">
        <v>294</v>
      </c>
      <c r="T4" s="463"/>
      <c r="U4" s="463"/>
      <c r="V4" s="464"/>
      <c r="W4" s="887" t="s">
        <v>683</v>
      </c>
      <c r="X4" s="888"/>
      <c r="Y4" s="888"/>
      <c r="Z4" s="888"/>
      <c r="AA4" s="888"/>
      <c r="AB4" s="889"/>
      <c r="AC4" s="462" t="s">
        <v>248</v>
      </c>
      <c r="AD4" s="463"/>
      <c r="AE4" s="464"/>
      <c r="AF4" s="891">
        <v>45917</v>
      </c>
      <c r="AG4" s="892"/>
      <c r="AH4" s="892"/>
      <c r="AI4" s="893"/>
    </row>
    <row r="5" spans="2:35" ht="20.100000000000001" customHeight="1" x14ac:dyDescent="0.15">
      <c r="B5" s="897" t="s">
        <v>165</v>
      </c>
      <c r="C5" s="898"/>
      <c r="D5" s="899"/>
      <c r="E5" s="900" t="s">
        <v>685</v>
      </c>
      <c r="F5" s="901"/>
      <c r="G5" s="901"/>
      <c r="H5" s="901"/>
      <c r="I5" s="902"/>
      <c r="J5" s="903" t="s">
        <v>166</v>
      </c>
      <c r="K5" s="904"/>
      <c r="L5" s="905"/>
      <c r="M5" s="884" t="s">
        <v>687</v>
      </c>
      <c r="N5" s="885"/>
      <c r="O5" s="885"/>
      <c r="P5" s="885"/>
      <c r="Q5" s="885"/>
      <c r="R5" s="886"/>
      <c r="S5" s="890"/>
      <c r="T5" s="467"/>
      <c r="U5" s="467"/>
      <c r="V5" s="468"/>
      <c r="W5" s="863" t="s">
        <v>872</v>
      </c>
      <c r="X5" s="864"/>
      <c r="Y5" s="864"/>
      <c r="Z5" s="864"/>
      <c r="AA5" s="864"/>
      <c r="AB5" s="865"/>
      <c r="AC5" s="890"/>
      <c r="AD5" s="467"/>
      <c r="AE5" s="468"/>
      <c r="AF5" s="894"/>
      <c r="AG5" s="895"/>
      <c r="AH5" s="895"/>
      <c r="AI5" s="896"/>
    </row>
    <row r="6" spans="2:35" ht="26.25" customHeight="1" x14ac:dyDescent="0.2">
      <c r="B6" s="867" t="s">
        <v>339</v>
      </c>
      <c r="C6" s="906" t="s">
        <v>340</v>
      </c>
      <c r="D6" s="907"/>
      <c r="E6" s="907"/>
      <c r="F6" s="907"/>
      <c r="G6" s="907"/>
      <c r="H6" s="907"/>
      <c r="I6" s="907"/>
      <c r="J6" s="907"/>
      <c r="K6" s="907"/>
      <c r="L6" s="907"/>
      <c r="M6" s="907"/>
      <c r="N6" s="907"/>
      <c r="O6" s="907"/>
      <c r="P6" s="907"/>
      <c r="Q6" s="907"/>
      <c r="R6" s="907"/>
      <c r="S6" s="907"/>
      <c r="T6" s="907"/>
      <c r="U6" s="907"/>
      <c r="V6" s="907"/>
      <c r="W6" s="907"/>
      <c r="X6" s="907"/>
      <c r="Y6" s="907"/>
      <c r="Z6" s="907"/>
      <c r="AA6" s="907"/>
      <c r="AB6" s="907"/>
      <c r="AC6" s="907"/>
      <c r="AD6" s="907"/>
      <c r="AE6" s="907"/>
      <c r="AF6" s="907"/>
      <c r="AG6" s="907"/>
      <c r="AH6" s="907"/>
      <c r="AI6" s="908"/>
    </row>
    <row r="7" spans="2:35" ht="35.450000000000003" customHeight="1" x14ac:dyDescent="0.15">
      <c r="B7" s="867"/>
      <c r="C7" s="3"/>
      <c r="D7" s="3"/>
      <c r="E7" s="3"/>
      <c r="F7" s="3"/>
      <c r="G7" s="3"/>
      <c r="H7" s="3"/>
      <c r="I7" s="66"/>
      <c r="J7" s="3"/>
      <c r="K7" s="3"/>
      <c r="L7" s="3"/>
      <c r="M7" s="3"/>
      <c r="N7" s="3"/>
      <c r="O7" s="3"/>
      <c r="P7" s="3"/>
      <c r="Q7" s="67"/>
      <c r="R7" s="66"/>
      <c r="S7" s="3"/>
      <c r="T7" s="3"/>
      <c r="U7" s="3"/>
      <c r="V7" s="3"/>
      <c r="W7" s="66"/>
      <c r="X7" s="66"/>
      <c r="Y7" s="66"/>
      <c r="Z7" s="66"/>
      <c r="AA7" s="66"/>
      <c r="AB7" s="3"/>
      <c r="AC7" s="3"/>
      <c r="AD7" s="3"/>
      <c r="AE7" s="3"/>
      <c r="AF7" s="3"/>
      <c r="AG7" s="3"/>
      <c r="AH7" s="3"/>
      <c r="AI7" s="68"/>
    </row>
    <row r="8" spans="2:35" ht="35.450000000000003" customHeight="1" x14ac:dyDescent="0.15">
      <c r="B8" s="867"/>
      <c r="C8" s="3"/>
      <c r="D8" s="3"/>
      <c r="E8" s="3"/>
      <c r="F8" s="3"/>
      <c r="G8" s="3"/>
      <c r="H8" s="3"/>
      <c r="I8" s="66"/>
      <c r="J8" s="3"/>
      <c r="K8" s="3"/>
      <c r="L8" s="3"/>
      <c r="M8" s="3"/>
      <c r="N8" s="3"/>
      <c r="O8" s="3"/>
      <c r="P8" s="3"/>
      <c r="Q8" s="67"/>
      <c r="R8" s="66"/>
      <c r="S8" s="3"/>
      <c r="T8" s="3"/>
      <c r="U8" s="3"/>
      <c r="V8" s="3"/>
      <c r="W8" s="66"/>
      <c r="X8" s="66"/>
      <c r="Y8" s="66"/>
      <c r="Z8" s="66"/>
      <c r="AA8" s="66"/>
      <c r="AB8" s="3"/>
      <c r="AC8" s="3"/>
      <c r="AD8" s="3"/>
      <c r="AE8" s="3"/>
      <c r="AF8" s="3"/>
      <c r="AG8" s="3"/>
      <c r="AH8" s="3"/>
      <c r="AI8" s="68"/>
    </row>
    <row r="9" spans="2:35" ht="35.450000000000003" customHeight="1" x14ac:dyDescent="0.15">
      <c r="B9" s="867"/>
      <c r="C9" s="3"/>
      <c r="D9" s="3"/>
      <c r="E9" s="3"/>
      <c r="F9" s="3"/>
      <c r="G9" s="3"/>
      <c r="H9" s="3"/>
      <c r="I9" s="66"/>
      <c r="J9" s="3"/>
      <c r="K9" s="3"/>
      <c r="L9" s="3"/>
      <c r="M9" s="3"/>
      <c r="N9" s="3"/>
      <c r="O9" s="3"/>
      <c r="P9" s="3"/>
      <c r="Q9" s="67"/>
      <c r="R9" s="66"/>
      <c r="S9" s="3"/>
      <c r="T9" s="3"/>
      <c r="U9" s="3"/>
      <c r="V9" s="3"/>
      <c r="W9" s="66"/>
      <c r="X9" s="66"/>
      <c r="Y9" s="66"/>
      <c r="Z9" s="66"/>
      <c r="AA9" s="66"/>
      <c r="AB9" s="3"/>
      <c r="AC9" s="3"/>
      <c r="AD9" s="3"/>
      <c r="AE9" s="3"/>
      <c r="AF9" s="3"/>
      <c r="AG9" s="3"/>
      <c r="AH9" s="3"/>
      <c r="AI9" s="68"/>
    </row>
    <row r="10" spans="2:35" ht="35.450000000000003" customHeight="1" x14ac:dyDescent="0.15">
      <c r="B10" s="867"/>
      <c r="C10" s="3"/>
      <c r="D10" s="3"/>
      <c r="E10" s="3"/>
      <c r="F10" s="3"/>
      <c r="G10" s="3"/>
      <c r="H10" s="3"/>
      <c r="I10" s="66"/>
      <c r="J10" s="3"/>
      <c r="K10" s="3"/>
      <c r="L10" s="3"/>
      <c r="M10" s="3"/>
      <c r="N10" s="3"/>
      <c r="O10" s="3"/>
      <c r="P10" s="3"/>
      <c r="Q10" s="67"/>
      <c r="R10" s="66"/>
      <c r="S10" s="3"/>
      <c r="T10" s="3"/>
      <c r="U10" s="3"/>
      <c r="V10" s="3"/>
      <c r="W10" s="66"/>
      <c r="X10" s="66"/>
      <c r="Y10" s="66"/>
      <c r="Z10" s="66"/>
      <c r="AA10" s="66"/>
      <c r="AB10" s="3"/>
      <c r="AC10" s="3"/>
      <c r="AD10" s="3"/>
      <c r="AE10" s="3"/>
      <c r="AF10" s="3"/>
      <c r="AG10" s="3"/>
      <c r="AH10" s="3"/>
      <c r="AI10" s="68"/>
    </row>
    <row r="11" spans="2:35" ht="35.450000000000003" customHeight="1" x14ac:dyDescent="0.15">
      <c r="B11" s="867"/>
      <c r="C11" s="3"/>
      <c r="D11" s="3"/>
      <c r="E11" s="3"/>
      <c r="F11" s="3"/>
      <c r="G11" s="3"/>
      <c r="H11" s="3"/>
      <c r="I11" s="66"/>
      <c r="J11" s="3"/>
      <c r="K11" s="3"/>
      <c r="L11" s="3"/>
      <c r="M11" s="3"/>
      <c r="N11" s="3"/>
      <c r="O11" s="3"/>
      <c r="P11" s="3"/>
      <c r="Q11" s="66"/>
      <c r="R11" s="66"/>
      <c r="S11" s="3"/>
      <c r="T11" s="3"/>
      <c r="U11" s="3"/>
      <c r="V11" s="3"/>
      <c r="W11" s="66"/>
      <c r="X11" s="66"/>
      <c r="Y11" s="66"/>
      <c r="Z11" s="66"/>
      <c r="AA11" s="66"/>
      <c r="AB11" s="3"/>
      <c r="AC11" s="3"/>
      <c r="AD11" s="3"/>
      <c r="AE11" s="3"/>
      <c r="AF11" s="3"/>
      <c r="AG11" s="3"/>
      <c r="AH11" s="3"/>
      <c r="AI11" s="68"/>
    </row>
    <row r="12" spans="2:35" ht="35.450000000000003" customHeight="1" x14ac:dyDescent="0.15">
      <c r="B12" s="867"/>
      <c r="C12" s="3"/>
      <c r="D12" s="3"/>
      <c r="E12" s="3"/>
      <c r="F12" s="66"/>
      <c r="G12" s="66"/>
      <c r="H12" s="3"/>
      <c r="I12" s="3"/>
      <c r="J12" s="3"/>
      <c r="K12" s="3"/>
      <c r="L12" s="3"/>
      <c r="M12" s="3"/>
      <c r="N12" s="3"/>
      <c r="O12" s="3"/>
      <c r="P12" s="3"/>
      <c r="Q12" s="66"/>
      <c r="R12" s="3"/>
      <c r="S12" s="3"/>
      <c r="T12" s="3"/>
      <c r="U12" s="3"/>
      <c r="V12" s="3"/>
      <c r="W12" s="66"/>
      <c r="X12" s="66"/>
      <c r="Y12" s="66"/>
      <c r="Z12" s="66"/>
      <c r="AA12" s="66"/>
      <c r="AB12" s="3"/>
      <c r="AC12" s="3"/>
      <c r="AD12" s="3"/>
      <c r="AE12" s="3"/>
      <c r="AF12" s="3"/>
      <c r="AG12" s="3"/>
      <c r="AH12" s="3"/>
      <c r="AI12" s="68"/>
    </row>
    <row r="13" spans="2:35" ht="35.450000000000003" customHeight="1" x14ac:dyDescent="0.15">
      <c r="B13" s="867"/>
      <c r="C13" s="3"/>
      <c r="D13" s="3"/>
      <c r="E13" s="3"/>
      <c r="F13" s="66"/>
      <c r="G13" s="66"/>
      <c r="H13" s="66"/>
      <c r="I13" s="3"/>
      <c r="J13" s="3"/>
      <c r="K13" s="3"/>
      <c r="L13" s="3"/>
      <c r="M13" s="3"/>
      <c r="N13" s="3"/>
      <c r="O13" s="3"/>
      <c r="P13" s="3"/>
      <c r="Q13" s="66"/>
      <c r="R13" s="3"/>
      <c r="S13" s="3"/>
      <c r="T13" s="3"/>
      <c r="U13" s="3"/>
      <c r="V13" s="3"/>
      <c r="W13" s="66"/>
      <c r="X13" s="66"/>
      <c r="Y13" s="66"/>
      <c r="Z13" s="66"/>
      <c r="AA13" s="66"/>
      <c r="AB13" s="3"/>
      <c r="AC13" s="3"/>
      <c r="AD13" s="3"/>
      <c r="AE13" s="3"/>
      <c r="AF13" s="3"/>
      <c r="AG13" s="3"/>
      <c r="AH13" s="3"/>
      <c r="AI13" s="68"/>
    </row>
    <row r="14" spans="2:35" ht="35.450000000000003" customHeight="1" x14ac:dyDescent="0.15">
      <c r="B14" s="867"/>
      <c r="C14" s="66"/>
      <c r="D14" s="3"/>
      <c r="E14" s="3"/>
      <c r="F14" s="66"/>
      <c r="G14" s="66"/>
      <c r="H14" s="66"/>
      <c r="I14" s="3"/>
      <c r="J14" s="3"/>
      <c r="K14" s="3"/>
      <c r="L14" s="3"/>
      <c r="M14" s="3"/>
      <c r="N14" s="3"/>
      <c r="O14" s="3"/>
      <c r="P14" s="3"/>
      <c r="Q14" s="66"/>
      <c r="R14" s="66"/>
      <c r="S14" s="3"/>
      <c r="T14" s="3"/>
      <c r="U14" s="3"/>
      <c r="V14" s="3"/>
      <c r="W14" s="66"/>
      <c r="X14" s="66"/>
      <c r="Y14" s="66"/>
      <c r="Z14" s="66"/>
      <c r="AA14" s="66"/>
      <c r="AB14" s="3"/>
      <c r="AC14" s="3"/>
      <c r="AD14" s="3"/>
      <c r="AE14" s="3"/>
      <c r="AF14" s="3"/>
      <c r="AG14" s="3"/>
      <c r="AH14" s="3"/>
      <c r="AI14" s="68"/>
    </row>
    <row r="15" spans="2:35" ht="35.450000000000003" customHeight="1" x14ac:dyDescent="0.15">
      <c r="B15" s="867"/>
      <c r="C15" s="66"/>
      <c r="D15" s="3"/>
      <c r="E15" s="3"/>
      <c r="F15" s="66"/>
      <c r="G15" s="66"/>
      <c r="H15" s="66"/>
      <c r="I15" s="3"/>
      <c r="J15" s="3"/>
      <c r="K15" s="3"/>
      <c r="L15" s="3"/>
      <c r="M15" s="3"/>
      <c r="N15" s="3"/>
      <c r="O15" s="3"/>
      <c r="P15" s="3"/>
      <c r="Q15" s="66"/>
      <c r="R15" s="66"/>
      <c r="S15" s="3"/>
      <c r="T15" s="3"/>
      <c r="U15" s="3"/>
      <c r="V15" s="3"/>
      <c r="W15" s="66"/>
      <c r="X15" s="66"/>
      <c r="Y15" s="66"/>
      <c r="Z15" s="66"/>
      <c r="AA15" s="66"/>
      <c r="AB15" s="3"/>
      <c r="AC15" s="3"/>
      <c r="AD15" s="3"/>
      <c r="AE15" s="3"/>
      <c r="AF15" s="3"/>
      <c r="AG15" s="3"/>
      <c r="AH15" s="3"/>
      <c r="AI15" s="68"/>
    </row>
    <row r="16" spans="2:35" ht="35.450000000000003" customHeight="1" x14ac:dyDescent="0.15">
      <c r="B16" s="867"/>
      <c r="C16" s="66"/>
      <c r="D16" s="3"/>
      <c r="E16" s="3"/>
      <c r="F16" s="66"/>
      <c r="G16" s="66"/>
      <c r="H16" s="66"/>
      <c r="I16" s="3"/>
      <c r="J16" s="3"/>
      <c r="K16" s="3"/>
      <c r="L16" s="3"/>
      <c r="M16" s="3"/>
      <c r="N16" s="3"/>
      <c r="O16" s="3"/>
      <c r="P16" s="3"/>
      <c r="Q16" s="66"/>
      <c r="R16" s="66"/>
      <c r="S16" s="3"/>
      <c r="T16" s="3"/>
      <c r="U16" s="3"/>
      <c r="V16" s="3"/>
      <c r="W16" s="66"/>
      <c r="X16" s="66"/>
      <c r="Y16" s="66"/>
      <c r="Z16" s="66"/>
      <c r="AA16" s="66"/>
      <c r="AB16" s="3"/>
      <c r="AC16" s="3"/>
      <c r="AD16" s="3"/>
      <c r="AE16" s="3"/>
      <c r="AF16" s="3"/>
      <c r="AG16" s="3"/>
      <c r="AH16" s="3"/>
      <c r="AI16" s="68"/>
    </row>
    <row r="17" spans="2:35" ht="22.5" customHeight="1" x14ac:dyDescent="0.15">
      <c r="B17" s="867"/>
      <c r="C17" s="66"/>
      <c r="D17" s="3"/>
      <c r="E17" s="69"/>
      <c r="H17" s="70"/>
      <c r="I17" s="70"/>
      <c r="J17" s="70"/>
      <c r="K17" s="70"/>
      <c r="L17" s="70"/>
      <c r="M17" s="3"/>
      <c r="N17" s="3"/>
      <c r="O17" s="3"/>
      <c r="P17" s="3"/>
      <c r="Q17" s="66"/>
      <c r="R17" s="66"/>
      <c r="S17" s="3"/>
      <c r="T17" s="3"/>
      <c r="U17" s="3"/>
      <c r="V17" s="3"/>
      <c r="W17" s="66"/>
      <c r="X17" s="66"/>
      <c r="Y17" s="66"/>
      <c r="Z17" s="66"/>
      <c r="AA17" s="66"/>
      <c r="AI17" s="71"/>
    </row>
    <row r="18" spans="2:35" ht="78.75" customHeight="1" x14ac:dyDescent="0.15">
      <c r="B18" s="868"/>
      <c r="C18" s="72"/>
      <c r="D18" s="73"/>
      <c r="E18" s="74"/>
      <c r="F18" s="75"/>
      <c r="G18" s="75"/>
      <c r="H18" s="73"/>
      <c r="I18" s="73"/>
      <c r="J18" s="73"/>
      <c r="K18" s="73"/>
      <c r="L18" s="73"/>
      <c r="M18" s="73"/>
      <c r="N18" s="73"/>
      <c r="O18" s="73"/>
      <c r="P18" s="73"/>
      <c r="Q18" s="73"/>
      <c r="R18" s="73"/>
      <c r="S18" s="76"/>
      <c r="T18" s="76"/>
      <c r="U18" s="76"/>
      <c r="V18" s="872" t="s">
        <v>341</v>
      </c>
      <c r="W18" s="872"/>
      <c r="X18" s="872"/>
      <c r="Y18" s="872"/>
      <c r="Z18" s="872"/>
      <c r="AA18" s="872"/>
      <c r="AB18" s="872"/>
      <c r="AC18" s="872"/>
      <c r="AD18" s="872"/>
      <c r="AE18" s="872"/>
      <c r="AF18" s="872"/>
      <c r="AG18" s="872"/>
      <c r="AH18" s="872"/>
      <c r="AI18" s="8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9" t="s">
        <v>342</v>
      </c>
      <c r="C3" s="489"/>
      <c r="D3" s="489"/>
      <c r="E3" s="874"/>
      <c r="F3" s="874"/>
      <c r="G3" s="874"/>
      <c r="H3" s="874"/>
      <c r="I3" s="874"/>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2:35" ht="20.100000000000001" customHeight="1" x14ac:dyDescent="0.15">
      <c r="B4" s="875" t="s">
        <v>60</v>
      </c>
      <c r="C4" s="876"/>
      <c r="D4" s="877"/>
      <c r="E4" s="878" t="s">
        <v>684</v>
      </c>
      <c r="F4" s="879"/>
      <c r="G4" s="879"/>
      <c r="H4" s="879"/>
      <c r="I4" s="880"/>
      <c r="J4" s="881" t="s">
        <v>61</v>
      </c>
      <c r="K4" s="882"/>
      <c r="L4" s="883"/>
      <c r="M4" s="884" t="s">
        <v>686</v>
      </c>
      <c r="N4" s="885"/>
      <c r="O4" s="885"/>
      <c r="P4" s="885"/>
      <c r="Q4" s="885"/>
      <c r="R4" s="886"/>
      <c r="S4" s="462" t="s">
        <v>294</v>
      </c>
      <c r="T4" s="463"/>
      <c r="U4" s="463"/>
      <c r="V4" s="464"/>
      <c r="W4" s="887" t="s">
        <v>683</v>
      </c>
      <c r="X4" s="888"/>
      <c r="Y4" s="888"/>
      <c r="Z4" s="888"/>
      <c r="AA4" s="888"/>
      <c r="AB4" s="889"/>
      <c r="AC4" s="462" t="s">
        <v>248</v>
      </c>
      <c r="AD4" s="463"/>
      <c r="AE4" s="464"/>
      <c r="AF4" s="891">
        <v>45917</v>
      </c>
      <c r="AG4" s="892"/>
      <c r="AH4" s="892"/>
      <c r="AI4" s="893"/>
    </row>
    <row r="5" spans="2:35" ht="20.100000000000001" customHeight="1" x14ac:dyDescent="0.15">
      <c r="B5" s="897" t="s">
        <v>165</v>
      </c>
      <c r="C5" s="898"/>
      <c r="D5" s="899"/>
      <c r="E5" s="900" t="s">
        <v>685</v>
      </c>
      <c r="F5" s="901"/>
      <c r="G5" s="901"/>
      <c r="H5" s="901"/>
      <c r="I5" s="902"/>
      <c r="J5" s="903" t="s">
        <v>166</v>
      </c>
      <c r="K5" s="904"/>
      <c r="L5" s="905"/>
      <c r="M5" s="884" t="s">
        <v>687</v>
      </c>
      <c r="N5" s="885"/>
      <c r="O5" s="885"/>
      <c r="P5" s="885"/>
      <c r="Q5" s="885"/>
      <c r="R5" s="886"/>
      <c r="S5" s="890"/>
      <c r="T5" s="467"/>
      <c r="U5" s="467"/>
      <c r="V5" s="468"/>
      <c r="W5" s="863" t="s">
        <v>872</v>
      </c>
      <c r="X5" s="864"/>
      <c r="Y5" s="864"/>
      <c r="Z5" s="864"/>
      <c r="AA5" s="864"/>
      <c r="AB5" s="865"/>
      <c r="AC5" s="890"/>
      <c r="AD5" s="467"/>
      <c r="AE5" s="468"/>
      <c r="AF5" s="894"/>
      <c r="AG5" s="895"/>
      <c r="AH5" s="895"/>
      <c r="AI5" s="896"/>
    </row>
    <row r="6" spans="2:35" ht="26.25" customHeight="1" x14ac:dyDescent="0.2">
      <c r="B6" s="867" t="s">
        <v>339</v>
      </c>
      <c r="C6" s="906" t="s">
        <v>340</v>
      </c>
      <c r="D6" s="907"/>
      <c r="E6" s="907"/>
      <c r="F6" s="907"/>
      <c r="G6" s="907"/>
      <c r="H6" s="907"/>
      <c r="I6" s="907"/>
      <c r="J6" s="907"/>
      <c r="K6" s="907"/>
      <c r="L6" s="907"/>
      <c r="M6" s="907"/>
      <c r="N6" s="907"/>
      <c r="O6" s="907"/>
      <c r="P6" s="907"/>
      <c r="Q6" s="907"/>
      <c r="R6" s="907"/>
      <c r="S6" s="907"/>
      <c r="T6" s="907"/>
      <c r="U6" s="907"/>
      <c r="V6" s="907"/>
      <c r="W6" s="907"/>
      <c r="X6" s="907"/>
      <c r="Y6" s="907"/>
      <c r="Z6" s="907"/>
      <c r="AA6" s="907"/>
      <c r="AB6" s="907"/>
      <c r="AC6" s="907"/>
      <c r="AD6" s="907"/>
      <c r="AE6" s="907"/>
      <c r="AF6" s="907"/>
      <c r="AG6" s="907"/>
      <c r="AH6" s="907"/>
      <c r="AI6" s="908"/>
    </row>
    <row r="7" spans="2:35" ht="35.450000000000003" customHeight="1" x14ac:dyDescent="0.15">
      <c r="B7" s="867"/>
      <c r="C7" s="3"/>
      <c r="D7" s="3"/>
      <c r="E7" s="3"/>
      <c r="F7" s="3"/>
      <c r="G7" s="3"/>
      <c r="H7" s="3"/>
      <c r="I7" s="66"/>
      <c r="J7" s="3"/>
      <c r="K7" s="3"/>
      <c r="L7" s="3"/>
      <c r="M7" s="3"/>
      <c r="N7" s="3"/>
      <c r="O7" s="3"/>
      <c r="P7" s="3"/>
      <c r="Q7" s="67"/>
      <c r="R7" s="66"/>
      <c r="S7" s="3"/>
      <c r="T7" s="3"/>
      <c r="U7" s="3"/>
      <c r="V7" s="3"/>
      <c r="W7" s="66"/>
      <c r="X7" s="66"/>
      <c r="Y7" s="66"/>
      <c r="Z7" s="66"/>
      <c r="AA7" s="66"/>
      <c r="AB7" s="3"/>
      <c r="AC7" s="3"/>
      <c r="AD7" s="3"/>
      <c r="AE7" s="3"/>
      <c r="AF7" s="3"/>
      <c r="AG7" s="3"/>
      <c r="AH7" s="3"/>
      <c r="AI7" s="68"/>
    </row>
    <row r="8" spans="2:35" ht="35.450000000000003" customHeight="1" x14ac:dyDescent="0.15">
      <c r="B8" s="867"/>
      <c r="C8" s="3"/>
      <c r="D8" s="3"/>
      <c r="E8" s="3"/>
      <c r="F8" s="3"/>
      <c r="G8" s="3"/>
      <c r="H8" s="3"/>
      <c r="I8" s="66"/>
      <c r="J8" s="3"/>
      <c r="K8" s="3"/>
      <c r="L8" s="3"/>
      <c r="M8" s="3"/>
      <c r="N8" s="3"/>
      <c r="O8" s="3"/>
      <c r="P8" s="3"/>
      <c r="Q8" s="67"/>
      <c r="R8" s="66"/>
      <c r="S8" s="3"/>
      <c r="T8" s="3"/>
      <c r="U8" s="3"/>
      <c r="V8" s="3"/>
      <c r="W8" s="66"/>
      <c r="X8" s="66"/>
      <c r="Y8" s="66"/>
      <c r="Z8" s="66"/>
      <c r="AA8" s="66"/>
      <c r="AB8" s="3"/>
      <c r="AC8" s="3"/>
      <c r="AD8" s="3"/>
      <c r="AE8" s="3"/>
      <c r="AF8" s="3"/>
      <c r="AG8" s="3"/>
      <c r="AH8" s="3"/>
      <c r="AI8" s="68"/>
    </row>
    <row r="9" spans="2:35" ht="35.450000000000003" customHeight="1" x14ac:dyDescent="0.15">
      <c r="B9" s="867"/>
      <c r="C9" s="3"/>
      <c r="D9" s="3"/>
      <c r="E9" s="3"/>
      <c r="F9" s="3"/>
      <c r="G9" s="3"/>
      <c r="H9" s="3"/>
      <c r="I9" s="66"/>
      <c r="J9" s="3"/>
      <c r="K9" s="3"/>
      <c r="L9" s="3"/>
      <c r="M9" s="3"/>
      <c r="N9" s="3"/>
      <c r="O9" s="3"/>
      <c r="P9" s="3"/>
      <c r="Q9" s="67"/>
      <c r="R9" s="66"/>
      <c r="S9" s="3"/>
      <c r="T9" s="3"/>
      <c r="U9" s="3"/>
      <c r="V9" s="3"/>
      <c r="W9" s="66"/>
      <c r="X9" s="66"/>
      <c r="Y9" s="66"/>
      <c r="Z9" s="66"/>
      <c r="AA9" s="66"/>
      <c r="AB9" s="3"/>
      <c r="AC9" s="3"/>
      <c r="AD9" s="3"/>
      <c r="AE9" s="3"/>
      <c r="AF9" s="3"/>
      <c r="AG9" s="3"/>
      <c r="AH9" s="3"/>
      <c r="AI9" s="68"/>
    </row>
    <row r="10" spans="2:35" ht="35.450000000000003" customHeight="1" x14ac:dyDescent="0.15">
      <c r="B10" s="867"/>
      <c r="C10" s="3"/>
      <c r="D10" s="3"/>
      <c r="E10" s="3"/>
      <c r="F10" s="3"/>
      <c r="G10" s="3"/>
      <c r="H10" s="3"/>
      <c r="I10" s="66"/>
      <c r="J10" s="3"/>
      <c r="K10" s="3"/>
      <c r="L10" s="3"/>
      <c r="M10" s="3"/>
      <c r="N10" s="3"/>
      <c r="O10" s="3"/>
      <c r="P10" s="3"/>
      <c r="Q10" s="67"/>
      <c r="R10" s="66"/>
      <c r="S10" s="3"/>
      <c r="T10" s="3"/>
      <c r="U10" s="3"/>
      <c r="V10" s="3"/>
      <c r="W10" s="66"/>
      <c r="X10" s="66"/>
      <c r="Y10" s="66"/>
      <c r="Z10" s="66"/>
      <c r="AA10" s="66"/>
      <c r="AB10" s="3"/>
      <c r="AC10" s="3"/>
      <c r="AD10" s="3"/>
      <c r="AE10" s="3"/>
      <c r="AF10" s="3"/>
      <c r="AG10" s="3"/>
      <c r="AH10" s="3"/>
      <c r="AI10" s="68"/>
    </row>
    <row r="11" spans="2:35" ht="35.450000000000003" customHeight="1" x14ac:dyDescent="0.15">
      <c r="B11" s="867"/>
      <c r="C11" s="3"/>
      <c r="D11" s="3"/>
      <c r="E11" s="3"/>
      <c r="F11" s="3"/>
      <c r="G11" s="3"/>
      <c r="H11" s="3"/>
      <c r="I11" s="66"/>
      <c r="J11" s="3"/>
      <c r="K11" s="3"/>
      <c r="L11" s="3"/>
      <c r="M11" s="3"/>
      <c r="N11" s="3"/>
      <c r="O11" s="3"/>
      <c r="P11" s="3"/>
      <c r="Q11" s="66"/>
      <c r="R11" s="66"/>
      <c r="S11" s="3"/>
      <c r="T11" s="3"/>
      <c r="U11" s="3"/>
      <c r="V11" s="3"/>
      <c r="W11" s="66"/>
      <c r="X11" s="66"/>
      <c r="Y11" s="66"/>
      <c r="Z11" s="66"/>
      <c r="AA11" s="66"/>
      <c r="AB11" s="3"/>
      <c r="AC11" s="3"/>
      <c r="AD11" s="3"/>
      <c r="AE11" s="3"/>
      <c r="AF11" s="3"/>
      <c r="AG11" s="3"/>
      <c r="AH11" s="3"/>
      <c r="AI11" s="68"/>
    </row>
    <row r="12" spans="2:35" ht="35.450000000000003" customHeight="1" x14ac:dyDescent="0.15">
      <c r="B12" s="867"/>
      <c r="C12" s="3"/>
      <c r="D12" s="3"/>
      <c r="E12" s="3"/>
      <c r="F12" s="66"/>
      <c r="G12" s="66"/>
      <c r="H12" s="3"/>
      <c r="I12" s="3"/>
      <c r="J12" s="3"/>
      <c r="K12" s="3"/>
      <c r="L12" s="3"/>
      <c r="M12" s="3"/>
      <c r="N12" s="3"/>
      <c r="O12" s="3"/>
      <c r="P12" s="3"/>
      <c r="Q12" s="66"/>
      <c r="R12" s="3"/>
      <c r="S12" s="3"/>
      <c r="T12" s="3"/>
      <c r="U12" s="3"/>
      <c r="V12" s="3"/>
      <c r="W12" s="66"/>
      <c r="X12" s="66"/>
      <c r="Y12" s="66"/>
      <c r="Z12" s="66"/>
      <c r="AA12" s="66"/>
      <c r="AB12" s="3"/>
      <c r="AC12" s="3"/>
      <c r="AD12" s="3"/>
      <c r="AE12" s="3"/>
      <c r="AF12" s="3"/>
      <c r="AG12" s="3"/>
      <c r="AH12" s="3"/>
      <c r="AI12" s="68"/>
    </row>
    <row r="13" spans="2:35" ht="35.450000000000003" customHeight="1" x14ac:dyDescent="0.15">
      <c r="B13" s="867"/>
      <c r="C13" s="3"/>
      <c r="D13" s="3"/>
      <c r="E13" s="3"/>
      <c r="F13" s="66"/>
      <c r="G13" s="66"/>
      <c r="H13" s="66"/>
      <c r="I13" s="3"/>
      <c r="J13" s="3"/>
      <c r="K13" s="3"/>
      <c r="L13" s="3"/>
      <c r="M13" s="3"/>
      <c r="N13" s="3"/>
      <c r="O13" s="3"/>
      <c r="P13" s="3"/>
      <c r="Q13" s="66"/>
      <c r="R13" s="3"/>
      <c r="S13" s="3"/>
      <c r="T13" s="3"/>
      <c r="U13" s="3"/>
      <c r="V13" s="3"/>
      <c r="W13" s="66"/>
      <c r="X13" s="66"/>
      <c r="Y13" s="66"/>
      <c r="Z13" s="66"/>
      <c r="AA13" s="66"/>
      <c r="AB13" s="3"/>
      <c r="AC13" s="3"/>
      <c r="AD13" s="3"/>
      <c r="AE13" s="3"/>
      <c r="AF13" s="3"/>
      <c r="AG13" s="3"/>
      <c r="AH13" s="3"/>
      <c r="AI13" s="68"/>
    </row>
    <row r="14" spans="2:35" ht="35.450000000000003" customHeight="1" x14ac:dyDescent="0.15">
      <c r="B14" s="867"/>
      <c r="C14" s="66"/>
      <c r="D14" s="3"/>
      <c r="E14" s="3"/>
      <c r="F14" s="66"/>
      <c r="G14" s="66"/>
      <c r="H14" s="66"/>
      <c r="I14" s="3"/>
      <c r="J14" s="3"/>
      <c r="K14" s="3"/>
      <c r="L14" s="3"/>
      <c r="M14" s="3"/>
      <c r="N14" s="3"/>
      <c r="O14" s="3"/>
      <c r="P14" s="3"/>
      <c r="Q14" s="66"/>
      <c r="R14" s="66"/>
      <c r="S14" s="3"/>
      <c r="T14" s="3"/>
      <c r="U14" s="3"/>
      <c r="V14" s="3"/>
      <c r="W14" s="66"/>
      <c r="X14" s="66"/>
      <c r="Y14" s="66"/>
      <c r="Z14" s="66"/>
      <c r="AA14" s="66"/>
      <c r="AB14" s="3"/>
      <c r="AC14" s="3"/>
      <c r="AD14" s="3"/>
      <c r="AE14" s="3"/>
      <c r="AF14" s="3"/>
      <c r="AG14" s="3"/>
      <c r="AH14" s="3"/>
      <c r="AI14" s="68"/>
    </row>
    <row r="15" spans="2:35" ht="35.450000000000003" customHeight="1" x14ac:dyDescent="0.15">
      <c r="B15" s="867"/>
      <c r="C15" s="66"/>
      <c r="D15" s="3"/>
      <c r="E15" s="3"/>
      <c r="F15" s="66"/>
      <c r="G15" s="66"/>
      <c r="H15" s="66"/>
      <c r="I15" s="3"/>
      <c r="J15" s="3"/>
      <c r="K15" s="3"/>
      <c r="L15" s="3"/>
      <c r="M15" s="3"/>
      <c r="N15" s="3"/>
      <c r="O15" s="3"/>
      <c r="P15" s="3"/>
      <c r="Q15" s="66"/>
      <c r="R15" s="66"/>
      <c r="S15" s="3"/>
      <c r="T15" s="3"/>
      <c r="U15" s="3"/>
      <c r="V15" s="3"/>
      <c r="W15" s="66"/>
      <c r="X15" s="66"/>
      <c r="Y15" s="66"/>
      <c r="Z15" s="66"/>
      <c r="AA15" s="66"/>
      <c r="AB15" s="3"/>
      <c r="AC15" s="3"/>
      <c r="AD15" s="3"/>
      <c r="AE15" s="3"/>
      <c r="AF15" s="3"/>
      <c r="AG15" s="3"/>
      <c r="AH15" s="3"/>
      <c r="AI15" s="68"/>
    </row>
    <row r="16" spans="2:35" ht="35.450000000000003" customHeight="1" x14ac:dyDescent="0.15">
      <c r="B16" s="867"/>
      <c r="C16" s="66"/>
      <c r="D16" s="3"/>
      <c r="E16" s="3"/>
      <c r="F16" s="66"/>
      <c r="G16" s="66"/>
      <c r="H16" s="66"/>
      <c r="I16" s="3"/>
      <c r="J16" s="3"/>
      <c r="K16" s="3"/>
      <c r="L16" s="3"/>
      <c r="M16" s="3"/>
      <c r="N16" s="3"/>
      <c r="O16" s="3"/>
      <c r="P16" s="3"/>
      <c r="Q16" s="66"/>
      <c r="R16" s="66"/>
      <c r="S16" s="3"/>
      <c r="T16" s="3"/>
      <c r="U16" s="3"/>
      <c r="V16" s="3"/>
      <c r="W16" s="66"/>
      <c r="X16" s="66"/>
      <c r="Y16" s="66"/>
      <c r="Z16" s="66"/>
      <c r="AA16" s="66"/>
      <c r="AB16" s="3"/>
      <c r="AC16" s="3"/>
      <c r="AD16" s="3"/>
      <c r="AE16" s="3"/>
      <c r="AF16" s="3"/>
      <c r="AG16" s="3"/>
      <c r="AH16" s="3"/>
      <c r="AI16" s="68"/>
    </row>
    <row r="17" spans="2:35" ht="22.5" customHeight="1" x14ac:dyDescent="0.15">
      <c r="B17" s="867"/>
      <c r="C17" s="66"/>
      <c r="D17" s="3"/>
      <c r="E17" s="69"/>
      <c r="H17" s="70"/>
      <c r="I17" s="70"/>
      <c r="J17" s="70"/>
      <c r="K17" s="70"/>
      <c r="L17" s="70"/>
      <c r="M17" s="3"/>
      <c r="N17" s="3"/>
      <c r="O17" s="3"/>
      <c r="P17" s="3"/>
      <c r="Q17" s="66"/>
      <c r="R17" s="66"/>
      <c r="S17" s="3"/>
      <c r="T17" s="3"/>
      <c r="U17" s="3"/>
      <c r="V17" s="3"/>
      <c r="W17" s="66"/>
      <c r="X17" s="66"/>
      <c r="Y17" s="66"/>
      <c r="Z17" s="66"/>
      <c r="AA17" s="66"/>
      <c r="AI17" s="71"/>
    </row>
    <row r="18" spans="2:35" ht="78.75" customHeight="1" x14ac:dyDescent="0.15">
      <c r="B18" s="868"/>
      <c r="C18" s="72"/>
      <c r="D18" s="73"/>
      <c r="E18" s="74"/>
      <c r="F18" s="75"/>
      <c r="G18" s="75"/>
      <c r="H18" s="73"/>
      <c r="I18" s="73"/>
      <c r="J18" s="73"/>
      <c r="K18" s="73"/>
      <c r="L18" s="73"/>
      <c r="M18" s="73"/>
      <c r="N18" s="73"/>
      <c r="O18" s="73"/>
      <c r="P18" s="73"/>
      <c r="Q18" s="73"/>
      <c r="R18" s="73"/>
      <c r="S18" s="76"/>
      <c r="T18" s="76"/>
      <c r="U18" s="76"/>
      <c r="V18" s="872" t="s">
        <v>341</v>
      </c>
      <c r="W18" s="872"/>
      <c r="X18" s="872"/>
      <c r="Y18" s="872"/>
      <c r="Z18" s="872"/>
      <c r="AA18" s="872"/>
      <c r="AB18" s="872"/>
      <c r="AC18" s="872"/>
      <c r="AD18" s="872"/>
      <c r="AE18" s="872"/>
      <c r="AF18" s="872"/>
      <c r="AG18" s="872"/>
      <c r="AH18" s="872"/>
      <c r="AI18" s="8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9" t="s">
        <v>342</v>
      </c>
      <c r="C3" s="489"/>
      <c r="D3" s="489"/>
      <c r="E3" s="874"/>
      <c r="F3" s="874"/>
      <c r="G3" s="874"/>
      <c r="H3" s="874"/>
      <c r="I3" s="874"/>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2:35" ht="20.100000000000001" customHeight="1" x14ac:dyDescent="0.15">
      <c r="B4" s="875" t="s">
        <v>60</v>
      </c>
      <c r="C4" s="876"/>
      <c r="D4" s="877"/>
      <c r="E4" s="878" t="s">
        <v>684</v>
      </c>
      <c r="F4" s="879"/>
      <c r="G4" s="879"/>
      <c r="H4" s="879"/>
      <c r="I4" s="880"/>
      <c r="J4" s="881" t="s">
        <v>61</v>
      </c>
      <c r="K4" s="882"/>
      <c r="L4" s="883"/>
      <c r="M4" s="884" t="s">
        <v>686</v>
      </c>
      <c r="N4" s="885"/>
      <c r="O4" s="885"/>
      <c r="P4" s="885"/>
      <c r="Q4" s="885"/>
      <c r="R4" s="886"/>
      <c r="S4" s="462" t="s">
        <v>294</v>
      </c>
      <c r="T4" s="463"/>
      <c r="U4" s="463"/>
      <c r="V4" s="464"/>
      <c r="W4" s="887" t="s">
        <v>683</v>
      </c>
      <c r="X4" s="888"/>
      <c r="Y4" s="888"/>
      <c r="Z4" s="888"/>
      <c r="AA4" s="888"/>
      <c r="AB4" s="889"/>
      <c r="AC4" s="462" t="s">
        <v>248</v>
      </c>
      <c r="AD4" s="463"/>
      <c r="AE4" s="464"/>
      <c r="AF4" s="891">
        <v>45917</v>
      </c>
      <c r="AG4" s="892"/>
      <c r="AH4" s="892"/>
      <c r="AI4" s="893"/>
    </row>
    <row r="5" spans="2:35" ht="20.100000000000001" customHeight="1" x14ac:dyDescent="0.15">
      <c r="B5" s="897" t="s">
        <v>165</v>
      </c>
      <c r="C5" s="898"/>
      <c r="D5" s="899"/>
      <c r="E5" s="900" t="s">
        <v>685</v>
      </c>
      <c r="F5" s="901"/>
      <c r="G5" s="901"/>
      <c r="H5" s="901"/>
      <c r="I5" s="902"/>
      <c r="J5" s="903" t="s">
        <v>166</v>
      </c>
      <c r="K5" s="904"/>
      <c r="L5" s="905"/>
      <c r="M5" s="884" t="s">
        <v>687</v>
      </c>
      <c r="N5" s="885"/>
      <c r="O5" s="885"/>
      <c r="P5" s="885"/>
      <c r="Q5" s="885"/>
      <c r="R5" s="886"/>
      <c r="S5" s="890"/>
      <c r="T5" s="467"/>
      <c r="U5" s="467"/>
      <c r="V5" s="468"/>
      <c r="W5" s="863" t="s">
        <v>872</v>
      </c>
      <c r="X5" s="864"/>
      <c r="Y5" s="864"/>
      <c r="Z5" s="864"/>
      <c r="AA5" s="864"/>
      <c r="AB5" s="865"/>
      <c r="AC5" s="890"/>
      <c r="AD5" s="467"/>
      <c r="AE5" s="468"/>
      <c r="AF5" s="894"/>
      <c r="AG5" s="895"/>
      <c r="AH5" s="895"/>
      <c r="AI5" s="896"/>
    </row>
    <row r="6" spans="2:35" ht="26.25" customHeight="1" x14ac:dyDescent="0.2">
      <c r="B6" s="867" t="s">
        <v>339</v>
      </c>
      <c r="C6" s="906" t="s">
        <v>340</v>
      </c>
      <c r="D6" s="907"/>
      <c r="E6" s="907"/>
      <c r="F6" s="907"/>
      <c r="G6" s="907"/>
      <c r="H6" s="907"/>
      <c r="I6" s="907"/>
      <c r="J6" s="907"/>
      <c r="K6" s="907"/>
      <c r="L6" s="907"/>
      <c r="M6" s="907"/>
      <c r="N6" s="907"/>
      <c r="O6" s="907"/>
      <c r="P6" s="907"/>
      <c r="Q6" s="907"/>
      <c r="R6" s="907"/>
      <c r="S6" s="907"/>
      <c r="T6" s="907"/>
      <c r="U6" s="907"/>
      <c r="V6" s="907"/>
      <c r="W6" s="907"/>
      <c r="X6" s="907"/>
      <c r="Y6" s="907"/>
      <c r="Z6" s="907"/>
      <c r="AA6" s="907"/>
      <c r="AB6" s="907"/>
      <c r="AC6" s="907"/>
      <c r="AD6" s="907"/>
      <c r="AE6" s="907"/>
      <c r="AF6" s="907"/>
      <c r="AG6" s="907"/>
      <c r="AH6" s="907"/>
      <c r="AI6" s="908"/>
    </row>
    <row r="7" spans="2:35" ht="35.450000000000003" customHeight="1" x14ac:dyDescent="0.15">
      <c r="B7" s="867"/>
      <c r="C7" s="3"/>
      <c r="D7" s="3"/>
      <c r="E7" s="3"/>
      <c r="F7" s="3"/>
      <c r="G7" s="3"/>
      <c r="H7" s="3"/>
      <c r="I7" s="66"/>
      <c r="J7" s="3"/>
      <c r="K7" s="3"/>
      <c r="L7" s="3"/>
      <c r="M7" s="3"/>
      <c r="N7" s="3"/>
      <c r="O7" s="3"/>
      <c r="P7" s="3"/>
      <c r="Q7" s="67"/>
      <c r="R7" s="66"/>
      <c r="S7" s="3"/>
      <c r="T7" s="3"/>
      <c r="U7" s="3"/>
      <c r="V7" s="3"/>
      <c r="W7" s="66"/>
      <c r="X7" s="66"/>
      <c r="Y7" s="66"/>
      <c r="Z7" s="66"/>
      <c r="AA7" s="66"/>
      <c r="AB7" s="3"/>
      <c r="AC7" s="3"/>
      <c r="AD7" s="3"/>
      <c r="AE7" s="3"/>
      <c r="AF7" s="3"/>
      <c r="AG7" s="3"/>
      <c r="AH7" s="3"/>
      <c r="AI7" s="68"/>
    </row>
    <row r="8" spans="2:35" ht="35.450000000000003" customHeight="1" x14ac:dyDescent="0.15">
      <c r="B8" s="867"/>
      <c r="C8" s="3"/>
      <c r="D8" s="3"/>
      <c r="E8" s="3"/>
      <c r="F8" s="3"/>
      <c r="G8" s="3"/>
      <c r="H8" s="3"/>
      <c r="I8" s="66"/>
      <c r="J8" s="3"/>
      <c r="K8" s="3"/>
      <c r="L8" s="3"/>
      <c r="M8" s="3"/>
      <c r="N8" s="3"/>
      <c r="O8" s="3"/>
      <c r="P8" s="3"/>
      <c r="Q8" s="67"/>
      <c r="R8" s="66"/>
      <c r="S8" s="3"/>
      <c r="T8" s="3"/>
      <c r="U8" s="3"/>
      <c r="V8" s="3"/>
      <c r="W8" s="66"/>
      <c r="X8" s="66"/>
      <c r="Y8" s="66"/>
      <c r="Z8" s="66"/>
      <c r="AA8" s="66"/>
      <c r="AB8" s="3"/>
      <c r="AC8" s="3"/>
      <c r="AD8" s="3"/>
      <c r="AE8" s="3"/>
      <c r="AF8" s="3"/>
      <c r="AG8" s="3"/>
      <c r="AH8" s="3"/>
      <c r="AI8" s="68"/>
    </row>
    <row r="9" spans="2:35" ht="35.450000000000003" customHeight="1" x14ac:dyDescent="0.15">
      <c r="B9" s="867"/>
      <c r="C9" s="3"/>
      <c r="D9" s="3"/>
      <c r="E9" s="3"/>
      <c r="F9" s="3"/>
      <c r="G9" s="3"/>
      <c r="H9" s="3"/>
      <c r="I9" s="66"/>
      <c r="J9" s="3"/>
      <c r="K9" s="3"/>
      <c r="L9" s="3"/>
      <c r="M9" s="3"/>
      <c r="N9" s="3"/>
      <c r="O9" s="3"/>
      <c r="P9" s="3"/>
      <c r="Q9" s="67"/>
      <c r="R9" s="66"/>
      <c r="S9" s="3"/>
      <c r="T9" s="3"/>
      <c r="U9" s="3"/>
      <c r="V9" s="3"/>
      <c r="W9" s="66"/>
      <c r="X9" s="66"/>
      <c r="Y9" s="66"/>
      <c r="Z9" s="66"/>
      <c r="AA9" s="66"/>
      <c r="AB9" s="3"/>
      <c r="AC9" s="3"/>
      <c r="AD9" s="3"/>
      <c r="AE9" s="3"/>
      <c r="AF9" s="3"/>
      <c r="AG9" s="3"/>
      <c r="AH9" s="3"/>
      <c r="AI9" s="68"/>
    </row>
    <row r="10" spans="2:35" ht="35.450000000000003" customHeight="1" x14ac:dyDescent="0.15">
      <c r="B10" s="867"/>
      <c r="C10" s="3"/>
      <c r="D10" s="3"/>
      <c r="E10" s="3"/>
      <c r="F10" s="3"/>
      <c r="G10" s="3"/>
      <c r="H10" s="3"/>
      <c r="I10" s="66"/>
      <c r="J10" s="3"/>
      <c r="K10" s="3"/>
      <c r="L10" s="3"/>
      <c r="M10" s="3"/>
      <c r="N10" s="3"/>
      <c r="O10" s="3"/>
      <c r="P10" s="3"/>
      <c r="Q10" s="67"/>
      <c r="R10" s="66"/>
      <c r="S10" s="3"/>
      <c r="T10" s="3"/>
      <c r="U10" s="3"/>
      <c r="V10" s="3"/>
      <c r="W10" s="66"/>
      <c r="X10" s="66"/>
      <c r="Y10" s="66"/>
      <c r="Z10" s="66"/>
      <c r="AA10" s="66"/>
      <c r="AB10" s="3"/>
      <c r="AC10" s="3"/>
      <c r="AD10" s="3"/>
      <c r="AE10" s="3"/>
      <c r="AF10" s="3"/>
      <c r="AG10" s="3"/>
      <c r="AH10" s="3"/>
      <c r="AI10" s="68"/>
    </row>
    <row r="11" spans="2:35" ht="35.450000000000003" customHeight="1" x14ac:dyDescent="0.15">
      <c r="B11" s="867"/>
      <c r="C11" s="3"/>
      <c r="D11" s="3"/>
      <c r="E11" s="3"/>
      <c r="F11" s="3"/>
      <c r="G11" s="3"/>
      <c r="H11" s="3"/>
      <c r="I11" s="66"/>
      <c r="J11" s="3"/>
      <c r="K11" s="3"/>
      <c r="L11" s="3"/>
      <c r="M11" s="3"/>
      <c r="N11" s="3"/>
      <c r="O11" s="3"/>
      <c r="P11" s="3"/>
      <c r="Q11" s="66"/>
      <c r="R11" s="66"/>
      <c r="S11" s="3"/>
      <c r="T11" s="3"/>
      <c r="U11" s="3"/>
      <c r="V11" s="3"/>
      <c r="W11" s="66"/>
      <c r="X11" s="66"/>
      <c r="Y11" s="66"/>
      <c r="Z11" s="66"/>
      <c r="AA11" s="66"/>
      <c r="AB11" s="3"/>
      <c r="AC11" s="3"/>
      <c r="AD11" s="3"/>
      <c r="AE11" s="3"/>
      <c r="AF11" s="3"/>
      <c r="AG11" s="3"/>
      <c r="AH11" s="3"/>
      <c r="AI11" s="68"/>
    </row>
    <row r="12" spans="2:35" ht="35.450000000000003" customHeight="1" x14ac:dyDescent="0.15">
      <c r="B12" s="867"/>
      <c r="C12" s="3"/>
      <c r="D12" s="3"/>
      <c r="E12" s="3"/>
      <c r="F12" s="66"/>
      <c r="G12" s="66"/>
      <c r="H12" s="3"/>
      <c r="I12" s="3"/>
      <c r="J12" s="3"/>
      <c r="K12" s="3"/>
      <c r="L12" s="3"/>
      <c r="M12" s="3"/>
      <c r="N12" s="3"/>
      <c r="O12" s="3"/>
      <c r="P12" s="3"/>
      <c r="Q12" s="66"/>
      <c r="R12" s="3"/>
      <c r="S12" s="3"/>
      <c r="T12" s="3"/>
      <c r="U12" s="3"/>
      <c r="V12" s="3"/>
      <c r="W12" s="66"/>
      <c r="X12" s="66"/>
      <c r="Y12" s="66"/>
      <c r="Z12" s="66"/>
      <c r="AA12" s="66"/>
      <c r="AB12" s="3"/>
      <c r="AC12" s="3"/>
      <c r="AD12" s="3"/>
      <c r="AE12" s="3"/>
      <c r="AF12" s="3"/>
      <c r="AG12" s="3"/>
      <c r="AH12" s="3"/>
      <c r="AI12" s="68"/>
    </row>
    <row r="13" spans="2:35" ht="35.450000000000003" customHeight="1" x14ac:dyDescent="0.15">
      <c r="B13" s="867"/>
      <c r="C13" s="3"/>
      <c r="D13" s="3"/>
      <c r="E13" s="3"/>
      <c r="F13" s="66"/>
      <c r="G13" s="66"/>
      <c r="H13" s="66"/>
      <c r="I13" s="3"/>
      <c r="J13" s="3"/>
      <c r="K13" s="3"/>
      <c r="L13" s="3"/>
      <c r="M13" s="3"/>
      <c r="N13" s="3"/>
      <c r="O13" s="3"/>
      <c r="P13" s="3"/>
      <c r="Q13" s="66"/>
      <c r="R13" s="3"/>
      <c r="S13" s="3"/>
      <c r="T13" s="3"/>
      <c r="U13" s="3"/>
      <c r="V13" s="3"/>
      <c r="W13" s="66"/>
      <c r="X13" s="66"/>
      <c r="Y13" s="66"/>
      <c r="Z13" s="66"/>
      <c r="AA13" s="66"/>
      <c r="AB13" s="3"/>
      <c r="AC13" s="3"/>
      <c r="AD13" s="3"/>
      <c r="AE13" s="3"/>
      <c r="AF13" s="3"/>
      <c r="AG13" s="3"/>
      <c r="AH13" s="3"/>
      <c r="AI13" s="68"/>
    </row>
    <row r="14" spans="2:35" ht="35.450000000000003" customHeight="1" x14ac:dyDescent="0.15">
      <c r="B14" s="867"/>
      <c r="C14" s="66"/>
      <c r="D14" s="3"/>
      <c r="E14" s="3"/>
      <c r="F14" s="66"/>
      <c r="G14" s="66"/>
      <c r="H14" s="66"/>
      <c r="I14" s="3"/>
      <c r="J14" s="3"/>
      <c r="K14" s="3"/>
      <c r="L14" s="3"/>
      <c r="M14" s="3"/>
      <c r="N14" s="3"/>
      <c r="O14" s="3"/>
      <c r="P14" s="3"/>
      <c r="Q14" s="66"/>
      <c r="R14" s="66"/>
      <c r="S14" s="3"/>
      <c r="T14" s="3"/>
      <c r="U14" s="3"/>
      <c r="V14" s="3"/>
      <c r="W14" s="66"/>
      <c r="X14" s="66"/>
      <c r="Y14" s="66"/>
      <c r="Z14" s="66"/>
      <c r="AA14" s="66"/>
      <c r="AB14" s="3"/>
      <c r="AC14" s="3"/>
      <c r="AD14" s="3"/>
      <c r="AE14" s="3"/>
      <c r="AF14" s="3"/>
      <c r="AG14" s="3"/>
      <c r="AH14" s="3"/>
      <c r="AI14" s="68"/>
    </row>
    <row r="15" spans="2:35" ht="35.450000000000003" customHeight="1" x14ac:dyDescent="0.15">
      <c r="B15" s="867"/>
      <c r="C15" s="66"/>
      <c r="D15" s="3"/>
      <c r="E15" s="3"/>
      <c r="F15" s="66"/>
      <c r="G15" s="66"/>
      <c r="H15" s="66"/>
      <c r="I15" s="3"/>
      <c r="J15" s="3"/>
      <c r="K15" s="3"/>
      <c r="L15" s="3"/>
      <c r="M15" s="3"/>
      <c r="N15" s="3"/>
      <c r="O15" s="3"/>
      <c r="P15" s="3"/>
      <c r="Q15" s="66"/>
      <c r="R15" s="66"/>
      <c r="S15" s="3"/>
      <c r="T15" s="3"/>
      <c r="U15" s="3"/>
      <c r="V15" s="3"/>
      <c r="W15" s="66"/>
      <c r="X15" s="66"/>
      <c r="Y15" s="66"/>
      <c r="Z15" s="66"/>
      <c r="AA15" s="66"/>
      <c r="AB15" s="3"/>
      <c r="AC15" s="3"/>
      <c r="AD15" s="3"/>
      <c r="AE15" s="3"/>
      <c r="AF15" s="3"/>
      <c r="AG15" s="3"/>
      <c r="AH15" s="3"/>
      <c r="AI15" s="68"/>
    </row>
    <row r="16" spans="2:35" ht="35.450000000000003" customHeight="1" x14ac:dyDescent="0.15">
      <c r="B16" s="867"/>
      <c r="C16" s="66"/>
      <c r="D16" s="3"/>
      <c r="E16" s="3"/>
      <c r="F16" s="66"/>
      <c r="G16" s="66"/>
      <c r="H16" s="66"/>
      <c r="I16" s="3"/>
      <c r="J16" s="3"/>
      <c r="K16" s="3"/>
      <c r="L16" s="3"/>
      <c r="M16" s="3"/>
      <c r="N16" s="3"/>
      <c r="O16" s="3"/>
      <c r="P16" s="3"/>
      <c r="Q16" s="66"/>
      <c r="R16" s="66"/>
      <c r="S16" s="3"/>
      <c r="T16" s="3"/>
      <c r="U16" s="3"/>
      <c r="V16" s="3"/>
      <c r="W16" s="66"/>
      <c r="X16" s="66"/>
      <c r="Y16" s="66"/>
      <c r="Z16" s="66"/>
      <c r="AA16" s="66"/>
      <c r="AB16" s="3"/>
      <c r="AC16" s="3"/>
      <c r="AD16" s="3"/>
      <c r="AE16" s="3"/>
      <c r="AF16" s="3"/>
      <c r="AG16" s="3"/>
      <c r="AH16" s="3"/>
      <c r="AI16" s="68"/>
    </row>
    <row r="17" spans="2:35" ht="22.5" customHeight="1" x14ac:dyDescent="0.15">
      <c r="B17" s="867"/>
      <c r="C17" s="66"/>
      <c r="D17" s="3"/>
      <c r="E17" s="69"/>
      <c r="H17" s="70"/>
      <c r="I17" s="70"/>
      <c r="J17" s="70"/>
      <c r="K17" s="70"/>
      <c r="L17" s="70"/>
      <c r="M17" s="3"/>
      <c r="N17" s="3"/>
      <c r="O17" s="3"/>
      <c r="P17" s="3"/>
      <c r="Q17" s="66"/>
      <c r="R17" s="66"/>
      <c r="S17" s="3"/>
      <c r="T17" s="3"/>
      <c r="U17" s="3"/>
      <c r="V17" s="3"/>
      <c r="W17" s="66"/>
      <c r="X17" s="66"/>
      <c r="Y17" s="66"/>
      <c r="Z17" s="66"/>
      <c r="AA17" s="66"/>
      <c r="AI17" s="71"/>
    </row>
    <row r="18" spans="2:35" ht="78.75" customHeight="1" x14ac:dyDescent="0.15">
      <c r="B18" s="868"/>
      <c r="C18" s="72"/>
      <c r="D18" s="73"/>
      <c r="E18" s="74"/>
      <c r="F18" s="75"/>
      <c r="G18" s="75"/>
      <c r="H18" s="73"/>
      <c r="I18" s="73"/>
      <c r="J18" s="73"/>
      <c r="K18" s="73"/>
      <c r="L18" s="73"/>
      <c r="M18" s="73"/>
      <c r="N18" s="73"/>
      <c r="O18" s="73"/>
      <c r="P18" s="73"/>
      <c r="Q18" s="73"/>
      <c r="R18" s="73"/>
      <c r="S18" s="76"/>
      <c r="T18" s="76"/>
      <c r="U18" s="76"/>
      <c r="V18" s="872" t="s">
        <v>341</v>
      </c>
      <c r="W18" s="872"/>
      <c r="X18" s="872"/>
      <c r="Y18" s="872"/>
      <c r="Z18" s="872"/>
      <c r="AA18" s="872"/>
      <c r="AB18" s="872"/>
      <c r="AC18" s="872"/>
      <c r="AD18" s="872"/>
      <c r="AE18" s="872"/>
      <c r="AF18" s="872"/>
      <c r="AG18" s="872"/>
      <c r="AH18" s="872"/>
      <c r="AI18" s="87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1:CH53"/>
  <sheetViews>
    <sheetView showGridLines="0" view="pageBreakPreview" zoomScale="85" zoomScaleNormal="85" zoomScaleSheetLayoutView="85"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t="str">
        <f>N7</f>
        <v>PS</v>
      </c>
      <c r="AW5" s="37">
        <f>R7</f>
        <v>0</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0.09</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t="s">
        <v>563</v>
      </c>
      <c r="O7" s="946"/>
      <c r="P7" s="942" t="s">
        <v>365</v>
      </c>
      <c r="Q7" s="944"/>
      <c r="R7" s="947">
        <v>0</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698</v>
      </c>
      <c r="O11" s="970"/>
      <c r="P11" s="969" t="s">
        <v>699</v>
      </c>
      <c r="Q11" s="970"/>
      <c r="R11" s="847" t="s">
        <v>462</v>
      </c>
      <c r="S11" s="847"/>
      <c r="T11" s="847"/>
      <c r="U11" s="969" t="s">
        <v>701</v>
      </c>
      <c r="V11" s="970"/>
      <c r="W11" s="969" t="s">
        <v>700</v>
      </c>
      <c r="X11" s="970"/>
      <c r="Y11" s="47"/>
      <c r="Z11" s="47"/>
      <c r="AA11" s="47"/>
      <c r="AB11" s="47"/>
      <c r="AC11" s="227"/>
      <c r="AD11" s="227"/>
      <c r="AE11" s="227"/>
      <c r="AF11" s="227">
        <v>0.09</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0.09</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154" priority="2">
      <formula>$AQ11=2</formula>
    </cfRule>
  </conditionalFormatting>
  <conditionalFormatting sqref="Y29:AB29">
    <cfRule type="expression" dxfId="1153" priority="11">
      <formula>$AQ28=2</formula>
    </cfRule>
  </conditionalFormatting>
  <conditionalFormatting sqref="Y30:AB31">
    <cfRule type="expression" dxfId="1152" priority="9">
      <formula>$AQ28=2</formula>
    </cfRule>
  </conditionalFormatting>
  <conditionalFormatting sqref="Y32:AB32">
    <cfRule type="expression" dxfId="1151" priority="7">
      <formula>$AQ29=2</formula>
    </cfRule>
  </conditionalFormatting>
  <conditionalFormatting sqref="Y33:AB33">
    <cfRule type="expression" dxfId="1150" priority="5">
      <formula>$AQ29=2</formula>
    </cfRule>
  </conditionalFormatting>
  <conditionalFormatting sqref="Y34:AB34">
    <cfRule type="expression" dxfId="1149" priority="3">
      <formula>$AQ29=2</formula>
    </cfRule>
  </conditionalFormatting>
  <conditionalFormatting sqref="Y11:AF28">
    <cfRule type="expression" dxfId="1148" priority="1">
      <formula>$AQ11=3</formula>
    </cfRule>
  </conditionalFormatting>
  <conditionalFormatting sqref="Y29:AF29">
    <cfRule type="expression" dxfId="1147" priority="12">
      <formula>$AQ28=3</formula>
    </cfRule>
  </conditionalFormatting>
  <conditionalFormatting sqref="Y30:AF31">
    <cfRule type="expression" dxfId="1146" priority="10">
      <formula>$AQ28=3</formula>
    </cfRule>
  </conditionalFormatting>
  <conditionalFormatting sqref="Y32:AF32">
    <cfRule type="expression" dxfId="1145" priority="8">
      <formula>$AQ29=3</formula>
    </cfRule>
  </conditionalFormatting>
  <conditionalFormatting sqref="Y33:AF33">
    <cfRule type="expression" dxfId="1144" priority="6">
      <formula>$AQ29=3</formula>
    </cfRule>
  </conditionalFormatting>
  <conditionalFormatting sqref="Y34:AF34">
    <cfRule type="expression" dxfId="1143" priority="4">
      <formula>$AQ29=3</formula>
    </cfRule>
  </conditionalFormatting>
  <conditionalFormatting sqref="AC11:AJ28">
    <cfRule type="expression" dxfId="1142" priority="13">
      <formula>$AQ11=1</formula>
    </cfRule>
  </conditionalFormatting>
  <conditionalFormatting sqref="AC29:AJ29">
    <cfRule type="expression" dxfId="1141" priority="24">
      <formula>$AQ28=1</formula>
    </cfRule>
  </conditionalFormatting>
  <conditionalFormatting sqref="AC30:AJ31">
    <cfRule type="expression" dxfId="1140" priority="22">
      <formula>$AQ28=1</formula>
    </cfRule>
  </conditionalFormatting>
  <conditionalFormatting sqref="AC32:AJ32">
    <cfRule type="expression" dxfId="1139" priority="20">
      <formula>$AQ29=1</formula>
    </cfRule>
  </conditionalFormatting>
  <conditionalFormatting sqref="AC33:AJ33">
    <cfRule type="expression" dxfId="1138" priority="18">
      <formula>$AQ29=1</formula>
    </cfRule>
  </conditionalFormatting>
  <conditionalFormatting sqref="AC34:AJ34">
    <cfRule type="expression" dxfId="1137" priority="16">
      <formula>$AQ29=1</formula>
    </cfRule>
  </conditionalFormatting>
  <conditionalFormatting sqref="AG11:AJ28">
    <cfRule type="expression" dxfId="1136" priority="14">
      <formula>$AQ11=2</formula>
    </cfRule>
  </conditionalFormatting>
  <conditionalFormatting sqref="AG29:AJ29">
    <cfRule type="expression" dxfId="1135" priority="23">
      <formula>$AQ28=2</formula>
    </cfRule>
  </conditionalFormatting>
  <conditionalFormatting sqref="AG30:AJ31">
    <cfRule type="expression" dxfId="1134" priority="21">
      <formula>$AQ28=2</formula>
    </cfRule>
  </conditionalFormatting>
  <conditionalFormatting sqref="AG32:AJ32">
    <cfRule type="expression" dxfId="1133" priority="19">
      <formula>$AQ29=2</formula>
    </cfRule>
  </conditionalFormatting>
  <conditionalFormatting sqref="AG33:AJ33">
    <cfRule type="expression" dxfId="1132" priority="17">
      <formula>$AQ29=2</formula>
    </cfRule>
  </conditionalFormatting>
  <conditionalFormatting sqref="AG34:AJ34">
    <cfRule type="expression" dxfId="1131" priority="15">
      <formula>$AQ29=2</formula>
    </cfRule>
  </conditionalFormatting>
  <dataValidations count="2">
    <dataValidation type="list" allowBlank="1" showInputMessage="1" showErrorMessage="1" sqref="Y11:AB34" xr:uid="{00000000-0002-0000-5100-000000000000}">
      <formula1>"〇,"</formula1>
    </dataValidation>
    <dataValidation type="list" allowBlank="1" showInputMessage="1" showErrorMessage="1" sqref="N11:O34" xr:uid="{00000000-0002-0000-51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100-000002000000}">
          <x14:formula1>
            <xm:f>'(参考)リスト'!$B$16:$B$21</xm:f>
          </x14:formula1>
          <xm:sqref>L11:M34</xm:sqref>
        </x14:dataValidation>
        <x14:dataValidation type="list" allowBlank="1" showInputMessage="1" showErrorMessage="1" xr:uid="{00000000-0002-0000-5100-000003000000}">
          <x14:formula1>
            <xm:f>'(参考)リスト'!$E$16:$E$27</xm:f>
          </x14:formula1>
          <xm:sqref>R11:T34</xm:sqref>
        </x14:dataValidation>
        <x14:dataValidation type="list" allowBlank="1" showInputMessage="1" showErrorMessage="1" xr:uid="{00000000-0002-0000-5100-000004000000}">
          <x14:formula1>
            <xm:f>'(参考)リスト'!$D$16:$D$18</xm:f>
          </x14:formula1>
          <xm:sqref>P11:Q34</xm:sqref>
        </x14:dataValidation>
        <x14:dataValidation type="list" allowBlank="1" showInputMessage="1" showErrorMessage="1" xr:uid="{00000000-0002-0000-5100-000005000000}">
          <x14:formula1>
            <xm:f>'(参考)リスト'!$F$16:$F$21</xm:f>
          </x14:formula1>
          <xm:sqref>U11:X34</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1:CH53"/>
  <sheetViews>
    <sheetView showGridLines="0" view="pageBreakPreview" topLeftCell="C1"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1</v>
      </c>
      <c r="AW5" s="37">
        <f>R7</f>
        <v>1.3</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0.13</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1</v>
      </c>
      <c r="O7" s="946"/>
      <c r="P7" s="942" t="s">
        <v>365</v>
      </c>
      <c r="Q7" s="944"/>
      <c r="R7" s="947">
        <v>1.3</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0.13</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0.13</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130" priority="2">
      <formula>$AQ11=2</formula>
    </cfRule>
  </conditionalFormatting>
  <conditionalFormatting sqref="Y29:AB29">
    <cfRule type="expression" dxfId="1129" priority="11">
      <formula>$AQ28=2</formula>
    </cfRule>
  </conditionalFormatting>
  <conditionalFormatting sqref="Y30:AB31">
    <cfRule type="expression" dxfId="1128" priority="9">
      <formula>$AQ28=2</formula>
    </cfRule>
  </conditionalFormatting>
  <conditionalFormatting sqref="Y32:AB32">
    <cfRule type="expression" dxfId="1127" priority="7">
      <formula>$AQ29=2</formula>
    </cfRule>
  </conditionalFormatting>
  <conditionalFormatting sqref="Y33:AB33">
    <cfRule type="expression" dxfId="1126" priority="5">
      <formula>$AQ29=2</formula>
    </cfRule>
  </conditionalFormatting>
  <conditionalFormatting sqref="Y34:AB34">
    <cfRule type="expression" dxfId="1125" priority="3">
      <formula>$AQ29=2</formula>
    </cfRule>
  </conditionalFormatting>
  <conditionalFormatting sqref="Y11:AF28">
    <cfRule type="expression" dxfId="1124" priority="1">
      <formula>$AQ11=3</formula>
    </cfRule>
  </conditionalFormatting>
  <conditionalFormatting sqref="Y29:AF29">
    <cfRule type="expression" dxfId="1123" priority="12">
      <formula>$AQ28=3</formula>
    </cfRule>
  </conditionalFormatting>
  <conditionalFormatting sqref="Y30:AF31">
    <cfRule type="expression" dxfId="1122" priority="10">
      <formula>$AQ28=3</formula>
    </cfRule>
  </conditionalFormatting>
  <conditionalFormatting sqref="Y32:AF32">
    <cfRule type="expression" dxfId="1121" priority="8">
      <formula>$AQ29=3</formula>
    </cfRule>
  </conditionalFormatting>
  <conditionalFormatting sqref="Y33:AF33">
    <cfRule type="expression" dxfId="1120" priority="6">
      <formula>$AQ29=3</formula>
    </cfRule>
  </conditionalFormatting>
  <conditionalFormatting sqref="Y34:AF34">
    <cfRule type="expression" dxfId="1119" priority="4">
      <formula>$AQ29=3</formula>
    </cfRule>
  </conditionalFormatting>
  <conditionalFormatting sqref="AC11:AJ28">
    <cfRule type="expression" dxfId="1118" priority="13">
      <formula>$AQ11=1</formula>
    </cfRule>
  </conditionalFormatting>
  <conditionalFormatting sqref="AC29:AJ29">
    <cfRule type="expression" dxfId="1117" priority="24">
      <formula>$AQ28=1</formula>
    </cfRule>
  </conditionalFormatting>
  <conditionalFormatting sqref="AC30:AJ31">
    <cfRule type="expression" dxfId="1116" priority="22">
      <formula>$AQ28=1</formula>
    </cfRule>
  </conditionalFormatting>
  <conditionalFormatting sqref="AC32:AJ32">
    <cfRule type="expression" dxfId="1115" priority="20">
      <formula>$AQ29=1</formula>
    </cfRule>
  </conditionalFormatting>
  <conditionalFormatting sqref="AC33:AJ33">
    <cfRule type="expression" dxfId="1114" priority="18">
      <formula>$AQ29=1</formula>
    </cfRule>
  </conditionalFormatting>
  <conditionalFormatting sqref="AC34:AJ34">
    <cfRule type="expression" dxfId="1113" priority="16">
      <formula>$AQ29=1</formula>
    </cfRule>
  </conditionalFormatting>
  <conditionalFormatting sqref="AG11:AJ28">
    <cfRule type="expression" dxfId="1112" priority="14">
      <formula>$AQ11=2</formula>
    </cfRule>
  </conditionalFormatting>
  <conditionalFormatting sqref="AG29:AJ29">
    <cfRule type="expression" dxfId="1111" priority="23">
      <formula>$AQ28=2</formula>
    </cfRule>
  </conditionalFormatting>
  <conditionalFormatting sqref="AG30:AJ31">
    <cfRule type="expression" dxfId="1110" priority="21">
      <formula>$AQ28=2</formula>
    </cfRule>
  </conditionalFormatting>
  <conditionalFormatting sqref="AG32:AJ32">
    <cfRule type="expression" dxfId="1109" priority="19">
      <formula>$AQ29=2</formula>
    </cfRule>
  </conditionalFormatting>
  <conditionalFormatting sqref="AG33:AJ33">
    <cfRule type="expression" dxfId="1108" priority="17">
      <formula>$AQ29=2</formula>
    </cfRule>
  </conditionalFormatting>
  <conditionalFormatting sqref="AG34:AJ34">
    <cfRule type="expression" dxfId="1107" priority="15">
      <formula>$AQ29=2</formula>
    </cfRule>
  </conditionalFormatting>
  <dataValidations count="2">
    <dataValidation type="list" allowBlank="1" showInputMessage="1" showErrorMessage="1" sqref="Y11:AB34" xr:uid="{00000000-0002-0000-5200-000000000000}">
      <formula1>"〇,"</formula1>
    </dataValidation>
    <dataValidation type="list" allowBlank="1" showInputMessage="1" showErrorMessage="1" sqref="N11:O34" xr:uid="{00000000-0002-0000-52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200-000002000000}">
          <x14:formula1>
            <xm:f>'(参考)リスト'!$B$16:$B$21</xm:f>
          </x14:formula1>
          <xm:sqref>L11:M34</xm:sqref>
        </x14:dataValidation>
        <x14:dataValidation type="list" allowBlank="1" showInputMessage="1" showErrorMessage="1" xr:uid="{00000000-0002-0000-5200-000003000000}">
          <x14:formula1>
            <xm:f>'(参考)リスト'!$E$16:$E$27</xm:f>
          </x14:formula1>
          <xm:sqref>R11:T34</xm:sqref>
        </x14:dataValidation>
        <x14:dataValidation type="list" allowBlank="1" showInputMessage="1" showErrorMessage="1" xr:uid="{00000000-0002-0000-5200-000004000000}">
          <x14:formula1>
            <xm:f>'(参考)リスト'!$D$16:$D$18</xm:f>
          </x14:formula1>
          <xm:sqref>P11:Q34</xm:sqref>
        </x14:dataValidation>
        <x14:dataValidation type="list" allowBlank="1" showInputMessage="1" showErrorMessage="1" xr:uid="{00000000-0002-0000-5200-000005000000}">
          <x14:formula1>
            <xm:f>'(参考)リスト'!$F$16:$F$21</xm:f>
          </x14:formula1>
          <xm:sqref>U11:X34</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2</v>
      </c>
      <c r="AW5" s="37">
        <f>R7</f>
        <v>10.5</v>
      </c>
      <c r="AX5" s="48" t="str">
        <f>AM35</f>
        <v>Ⅱ</v>
      </c>
      <c r="AY5" s="48">
        <f>Y37</f>
        <v>0</v>
      </c>
      <c r="AZ5" s="48">
        <f t="shared" ref="AZ5:BJ5" si="0">Z37</f>
        <v>0</v>
      </c>
      <c r="BA5" s="48">
        <f t="shared" si="0"/>
        <v>0</v>
      </c>
      <c r="BB5" s="48">
        <f>AB37</f>
        <v>0</v>
      </c>
      <c r="BC5" s="48">
        <f t="shared" si="0"/>
        <v>0</v>
      </c>
      <c r="BD5" s="48">
        <f>AD37</f>
        <v>0</v>
      </c>
      <c r="BE5" s="48">
        <f>AE37</f>
        <v>0</v>
      </c>
      <c r="BF5" s="48">
        <f t="shared" si="0"/>
        <v>3</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1.1000000000000001</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2</v>
      </c>
      <c r="O7" s="946"/>
      <c r="P7" s="942" t="s">
        <v>365</v>
      </c>
      <c r="Q7" s="944"/>
      <c r="R7" s="947">
        <v>10.5</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0.18</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704</v>
      </c>
      <c r="O12" s="970"/>
      <c r="P12" s="969" t="s">
        <v>699</v>
      </c>
      <c r="Q12" s="970"/>
      <c r="R12" s="847" t="s">
        <v>462</v>
      </c>
      <c r="S12" s="847"/>
      <c r="T12" s="847"/>
      <c r="U12" s="969" t="s">
        <v>701</v>
      </c>
      <c r="V12" s="970"/>
      <c r="W12" s="969" t="s">
        <v>700</v>
      </c>
      <c r="X12" s="970"/>
      <c r="Y12" s="47"/>
      <c r="Z12" s="47"/>
      <c r="AA12" s="47"/>
      <c r="AB12" s="47"/>
      <c r="AC12" s="227"/>
      <c r="AD12" s="227"/>
      <c r="AE12" s="227"/>
      <c r="AF12" s="227">
        <v>0.46</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709</v>
      </c>
      <c r="O13" s="970"/>
      <c r="P13" s="969" t="s">
        <v>699</v>
      </c>
      <c r="Q13" s="970"/>
      <c r="R13" s="971" t="s">
        <v>462</v>
      </c>
      <c r="S13" s="972"/>
      <c r="T13" s="973"/>
      <c r="U13" s="969" t="s">
        <v>701</v>
      </c>
      <c r="V13" s="970"/>
      <c r="W13" s="969" t="s">
        <v>700</v>
      </c>
      <c r="X13" s="970"/>
      <c r="Y13" s="47"/>
      <c r="Z13" s="47"/>
      <c r="AA13" s="47"/>
      <c r="AB13" s="47"/>
      <c r="AC13" s="227"/>
      <c r="AD13" s="227"/>
      <c r="AE13" s="227"/>
      <c r="AF13" s="227">
        <v>0.46</v>
      </c>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1.1000000000000001</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3</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106" priority="2">
      <formula>$AQ11=2</formula>
    </cfRule>
  </conditionalFormatting>
  <conditionalFormatting sqref="Y29:AB29">
    <cfRule type="expression" dxfId="1105" priority="11">
      <formula>$AQ28=2</formula>
    </cfRule>
  </conditionalFormatting>
  <conditionalFormatting sqref="Y30:AB31">
    <cfRule type="expression" dxfId="1104" priority="9">
      <formula>$AQ28=2</formula>
    </cfRule>
  </conditionalFormatting>
  <conditionalFormatting sqref="Y32:AB32">
    <cfRule type="expression" dxfId="1103" priority="7">
      <formula>$AQ29=2</formula>
    </cfRule>
  </conditionalFormatting>
  <conditionalFormatting sqref="Y33:AB33">
    <cfRule type="expression" dxfId="1102" priority="5">
      <formula>$AQ29=2</formula>
    </cfRule>
  </conditionalFormatting>
  <conditionalFormatting sqref="Y34:AB34">
    <cfRule type="expression" dxfId="1101" priority="3">
      <formula>$AQ29=2</formula>
    </cfRule>
  </conditionalFormatting>
  <conditionalFormatting sqref="Y11:AF28">
    <cfRule type="expression" dxfId="1100" priority="1">
      <formula>$AQ11=3</formula>
    </cfRule>
  </conditionalFormatting>
  <conditionalFormatting sqref="Y29:AF29">
    <cfRule type="expression" dxfId="1099" priority="12">
      <formula>$AQ28=3</formula>
    </cfRule>
  </conditionalFormatting>
  <conditionalFormatting sqref="Y30:AF31">
    <cfRule type="expression" dxfId="1098" priority="10">
      <formula>$AQ28=3</formula>
    </cfRule>
  </conditionalFormatting>
  <conditionalFormatting sqref="Y32:AF32">
    <cfRule type="expression" dxfId="1097" priority="8">
      <formula>$AQ29=3</formula>
    </cfRule>
  </conditionalFormatting>
  <conditionalFormatting sqref="Y33:AF33">
    <cfRule type="expression" dxfId="1096" priority="6">
      <formula>$AQ29=3</formula>
    </cfRule>
  </conditionalFormatting>
  <conditionalFormatting sqref="Y34:AF34">
    <cfRule type="expression" dxfId="1095" priority="4">
      <formula>$AQ29=3</formula>
    </cfRule>
  </conditionalFormatting>
  <conditionalFormatting sqref="AC11:AJ28">
    <cfRule type="expression" dxfId="1094" priority="13">
      <formula>$AQ11=1</formula>
    </cfRule>
  </conditionalFormatting>
  <conditionalFormatting sqref="AC29:AJ29">
    <cfRule type="expression" dxfId="1093" priority="24">
      <formula>$AQ28=1</formula>
    </cfRule>
  </conditionalFormatting>
  <conditionalFormatting sqref="AC30:AJ31">
    <cfRule type="expression" dxfId="1092" priority="22">
      <formula>$AQ28=1</formula>
    </cfRule>
  </conditionalFormatting>
  <conditionalFormatting sqref="AC32:AJ32">
    <cfRule type="expression" dxfId="1091" priority="20">
      <formula>$AQ29=1</formula>
    </cfRule>
  </conditionalFormatting>
  <conditionalFormatting sqref="AC33:AJ33">
    <cfRule type="expression" dxfId="1090" priority="18">
      <formula>$AQ29=1</formula>
    </cfRule>
  </conditionalFormatting>
  <conditionalFormatting sqref="AC34:AJ34">
    <cfRule type="expression" dxfId="1089" priority="16">
      <formula>$AQ29=1</formula>
    </cfRule>
  </conditionalFormatting>
  <conditionalFormatting sqref="AG11:AJ28">
    <cfRule type="expression" dxfId="1088" priority="14">
      <formula>$AQ11=2</formula>
    </cfRule>
  </conditionalFormatting>
  <conditionalFormatting sqref="AG29:AJ29">
    <cfRule type="expression" dxfId="1087" priority="23">
      <formula>$AQ28=2</formula>
    </cfRule>
  </conditionalFormatting>
  <conditionalFormatting sqref="AG30:AJ31">
    <cfRule type="expression" dxfId="1086" priority="21">
      <formula>$AQ28=2</formula>
    </cfRule>
  </conditionalFormatting>
  <conditionalFormatting sqref="AG32:AJ32">
    <cfRule type="expression" dxfId="1085" priority="19">
      <formula>$AQ29=2</formula>
    </cfRule>
  </conditionalFormatting>
  <conditionalFormatting sqref="AG33:AJ33">
    <cfRule type="expression" dxfId="1084" priority="17">
      <formula>$AQ29=2</formula>
    </cfRule>
  </conditionalFormatting>
  <conditionalFormatting sqref="AG34:AJ34">
    <cfRule type="expression" dxfId="1083" priority="15">
      <formula>$AQ29=2</formula>
    </cfRule>
  </conditionalFormatting>
  <dataValidations count="2">
    <dataValidation type="list" allowBlank="1" showInputMessage="1" showErrorMessage="1" sqref="Y11:AB34" xr:uid="{00000000-0002-0000-5300-000000000000}">
      <formula1>"〇,"</formula1>
    </dataValidation>
    <dataValidation type="list" allowBlank="1" showInputMessage="1" showErrorMessage="1" sqref="N11:O34" xr:uid="{00000000-0002-0000-53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300-000002000000}">
          <x14:formula1>
            <xm:f>'(参考)リスト'!$B$16:$B$21</xm:f>
          </x14:formula1>
          <xm:sqref>L11:M34</xm:sqref>
        </x14:dataValidation>
        <x14:dataValidation type="list" allowBlank="1" showInputMessage="1" showErrorMessage="1" xr:uid="{00000000-0002-0000-5300-000003000000}">
          <x14:formula1>
            <xm:f>'(参考)リスト'!$E$16:$E$27</xm:f>
          </x14:formula1>
          <xm:sqref>R11:T34</xm:sqref>
        </x14:dataValidation>
        <x14:dataValidation type="list" allowBlank="1" showInputMessage="1" showErrorMessage="1" xr:uid="{00000000-0002-0000-5300-000004000000}">
          <x14:formula1>
            <xm:f>'(参考)リスト'!$D$16:$D$18</xm:f>
          </x14:formula1>
          <xm:sqref>P11:Q34</xm:sqref>
        </x14:dataValidation>
        <x14:dataValidation type="list" allowBlank="1" showInputMessage="1" showErrorMessage="1" xr:uid="{00000000-0002-0000-5300-000005000000}">
          <x14:formula1>
            <xm:f>'(参考)リスト'!$F$16:$F$21</xm:f>
          </x14:formula1>
          <xm:sqref>U11:X34</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3</v>
      </c>
      <c r="AW5" s="37">
        <f>R7</f>
        <v>10.199999999999999</v>
      </c>
      <c r="AX5" s="48" t="str">
        <f>AM35</f>
        <v>Ⅱ</v>
      </c>
      <c r="AY5" s="48">
        <f>Y37</f>
        <v>0</v>
      </c>
      <c r="AZ5" s="48">
        <f t="shared" ref="AZ5:BJ5" si="0">Z37</f>
        <v>0</v>
      </c>
      <c r="BA5" s="48">
        <f t="shared" si="0"/>
        <v>0</v>
      </c>
      <c r="BB5" s="48">
        <f>AB37</f>
        <v>0</v>
      </c>
      <c r="BC5" s="48">
        <f t="shared" si="0"/>
        <v>0</v>
      </c>
      <c r="BD5" s="48">
        <f>AD37</f>
        <v>0</v>
      </c>
      <c r="BE5" s="48">
        <f>AE37</f>
        <v>2</v>
      </c>
      <c r="BF5" s="48">
        <f t="shared" si="0"/>
        <v>2</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4.4999999999999998E-2</v>
      </c>
      <c r="BR5" s="48">
        <f>AF35</f>
        <v>0.62</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3</v>
      </c>
      <c r="O7" s="946"/>
      <c r="P7" s="942" t="s">
        <v>365</v>
      </c>
      <c r="Q7" s="944"/>
      <c r="R7" s="947">
        <v>10.199999999999999</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0.32</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704</v>
      </c>
      <c r="O12" s="970"/>
      <c r="P12" s="969" t="s">
        <v>699</v>
      </c>
      <c r="Q12" s="970"/>
      <c r="R12" s="847" t="s">
        <v>470</v>
      </c>
      <c r="S12" s="847"/>
      <c r="T12" s="847"/>
      <c r="U12" s="969" t="s">
        <v>701</v>
      </c>
      <c r="V12" s="970"/>
      <c r="W12" s="969" t="s">
        <v>700</v>
      </c>
      <c r="X12" s="970"/>
      <c r="Y12" s="47"/>
      <c r="Z12" s="47"/>
      <c r="AA12" s="47"/>
      <c r="AB12" s="47"/>
      <c r="AC12" s="227"/>
      <c r="AD12" s="227"/>
      <c r="AE12" s="227">
        <v>3.2500000000000001E-2</v>
      </c>
      <c r="AF12" s="227"/>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709</v>
      </c>
      <c r="O13" s="970"/>
      <c r="P13" s="969" t="s">
        <v>699</v>
      </c>
      <c r="Q13" s="970"/>
      <c r="R13" s="971" t="s">
        <v>470</v>
      </c>
      <c r="S13" s="972"/>
      <c r="T13" s="973"/>
      <c r="U13" s="969" t="s">
        <v>727</v>
      </c>
      <c r="V13" s="970"/>
      <c r="W13" s="969" t="s">
        <v>700</v>
      </c>
      <c r="X13" s="970"/>
      <c r="Y13" s="47"/>
      <c r="Z13" s="47"/>
      <c r="AA13" s="47"/>
      <c r="AB13" s="47"/>
      <c r="AC13" s="227"/>
      <c r="AD13" s="227"/>
      <c r="AE13" s="227">
        <v>1.2500000000000001E-2</v>
      </c>
      <c r="AF13" s="227"/>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t="s">
        <v>697</v>
      </c>
      <c r="M14" s="970"/>
      <c r="N14" s="969" t="s">
        <v>709</v>
      </c>
      <c r="O14" s="970"/>
      <c r="P14" s="969" t="s">
        <v>699</v>
      </c>
      <c r="Q14" s="970"/>
      <c r="R14" s="971" t="s">
        <v>462</v>
      </c>
      <c r="S14" s="972"/>
      <c r="T14" s="973"/>
      <c r="U14" s="969" t="s">
        <v>701</v>
      </c>
      <c r="V14" s="970"/>
      <c r="W14" s="969" t="s">
        <v>700</v>
      </c>
      <c r="X14" s="970"/>
      <c r="Y14" s="47"/>
      <c r="Z14" s="47"/>
      <c r="AA14" s="47"/>
      <c r="AB14" s="47"/>
      <c r="AC14" s="227"/>
      <c r="AD14" s="227"/>
      <c r="AE14" s="227"/>
      <c r="AF14" s="227">
        <v>0.3</v>
      </c>
      <c r="AG14" s="53"/>
      <c r="AH14" s="53"/>
      <c r="AI14" s="53"/>
      <c r="AJ14" s="53"/>
      <c r="AK14" s="966"/>
      <c r="AL14" s="967"/>
      <c r="AM14" s="967"/>
      <c r="AN14" s="967"/>
      <c r="AO14" s="968"/>
      <c r="AP14" s="2"/>
      <c r="AQ14" s="52">
        <f t="shared" si="2"/>
        <v>2</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4.4999999999999998E-2</v>
      </c>
      <c r="AF35" s="228">
        <f t="shared" si="7"/>
        <v>0.62</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2</v>
      </c>
      <c r="AF37" s="980">
        <f t="shared" si="8"/>
        <v>2</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082" priority="2">
      <formula>$AQ11=2</formula>
    </cfRule>
  </conditionalFormatting>
  <conditionalFormatting sqref="Y29:AB29">
    <cfRule type="expression" dxfId="1081" priority="11">
      <formula>$AQ28=2</formula>
    </cfRule>
  </conditionalFormatting>
  <conditionalFormatting sqref="Y30:AB31">
    <cfRule type="expression" dxfId="1080" priority="9">
      <formula>$AQ28=2</formula>
    </cfRule>
  </conditionalFormatting>
  <conditionalFormatting sqref="Y32:AB32">
    <cfRule type="expression" dxfId="1079" priority="7">
      <formula>$AQ29=2</formula>
    </cfRule>
  </conditionalFormatting>
  <conditionalFormatting sqref="Y33:AB33">
    <cfRule type="expression" dxfId="1078" priority="5">
      <formula>$AQ29=2</formula>
    </cfRule>
  </conditionalFormatting>
  <conditionalFormatting sqref="Y34:AB34">
    <cfRule type="expression" dxfId="1077" priority="3">
      <formula>$AQ29=2</formula>
    </cfRule>
  </conditionalFormatting>
  <conditionalFormatting sqref="Y11:AF28">
    <cfRule type="expression" dxfId="1076" priority="1">
      <formula>$AQ11=3</formula>
    </cfRule>
  </conditionalFormatting>
  <conditionalFormatting sqref="Y29:AF29">
    <cfRule type="expression" dxfId="1075" priority="12">
      <formula>$AQ28=3</formula>
    </cfRule>
  </conditionalFormatting>
  <conditionalFormatting sqref="Y30:AF31">
    <cfRule type="expression" dxfId="1074" priority="10">
      <formula>$AQ28=3</formula>
    </cfRule>
  </conditionalFormatting>
  <conditionalFormatting sqref="Y32:AF32">
    <cfRule type="expression" dxfId="1073" priority="8">
      <formula>$AQ29=3</formula>
    </cfRule>
  </conditionalFormatting>
  <conditionalFormatting sqref="Y33:AF33">
    <cfRule type="expression" dxfId="1072" priority="6">
      <formula>$AQ29=3</formula>
    </cfRule>
  </conditionalFormatting>
  <conditionalFormatting sqref="Y34:AF34">
    <cfRule type="expression" dxfId="1071" priority="4">
      <formula>$AQ29=3</formula>
    </cfRule>
  </conditionalFormatting>
  <conditionalFormatting sqref="AC11:AJ28">
    <cfRule type="expression" dxfId="1070" priority="13">
      <formula>$AQ11=1</formula>
    </cfRule>
  </conditionalFormatting>
  <conditionalFormatting sqref="AC29:AJ29">
    <cfRule type="expression" dxfId="1069" priority="24">
      <formula>$AQ28=1</formula>
    </cfRule>
  </conditionalFormatting>
  <conditionalFormatting sqref="AC30:AJ31">
    <cfRule type="expression" dxfId="1068" priority="22">
      <formula>$AQ28=1</formula>
    </cfRule>
  </conditionalFormatting>
  <conditionalFormatting sqref="AC32:AJ32">
    <cfRule type="expression" dxfId="1067" priority="20">
      <formula>$AQ29=1</formula>
    </cfRule>
  </conditionalFormatting>
  <conditionalFormatting sqref="AC33:AJ33">
    <cfRule type="expression" dxfId="1066" priority="18">
      <formula>$AQ29=1</formula>
    </cfRule>
  </conditionalFormatting>
  <conditionalFormatting sqref="AC34:AJ34">
    <cfRule type="expression" dxfId="1065" priority="16">
      <formula>$AQ29=1</formula>
    </cfRule>
  </conditionalFormatting>
  <conditionalFormatting sqref="AG11:AJ28">
    <cfRule type="expression" dxfId="1064" priority="14">
      <formula>$AQ11=2</formula>
    </cfRule>
  </conditionalFormatting>
  <conditionalFormatting sqref="AG29:AJ29">
    <cfRule type="expression" dxfId="1063" priority="23">
      <formula>$AQ28=2</formula>
    </cfRule>
  </conditionalFormatting>
  <conditionalFormatting sqref="AG30:AJ31">
    <cfRule type="expression" dxfId="1062" priority="21">
      <formula>$AQ28=2</formula>
    </cfRule>
  </conditionalFormatting>
  <conditionalFormatting sqref="AG32:AJ32">
    <cfRule type="expression" dxfId="1061" priority="19">
      <formula>$AQ29=2</formula>
    </cfRule>
  </conditionalFormatting>
  <conditionalFormatting sqref="AG33:AJ33">
    <cfRule type="expression" dxfId="1060" priority="17">
      <formula>$AQ29=2</formula>
    </cfRule>
  </conditionalFormatting>
  <conditionalFormatting sqref="AG34:AJ34">
    <cfRule type="expression" dxfId="1059" priority="15">
      <formula>$AQ29=2</formula>
    </cfRule>
  </conditionalFormatting>
  <dataValidations count="2">
    <dataValidation type="list" allowBlank="1" showInputMessage="1" showErrorMessage="1" sqref="Y11:AB34" xr:uid="{00000000-0002-0000-5400-000000000000}">
      <formula1>"〇,"</formula1>
    </dataValidation>
    <dataValidation type="list" allowBlank="1" showInputMessage="1" showErrorMessage="1" sqref="N11:O34" xr:uid="{00000000-0002-0000-54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400-000002000000}">
          <x14:formula1>
            <xm:f>'(参考)リスト'!$B$16:$B$21</xm:f>
          </x14:formula1>
          <xm:sqref>L11:M34</xm:sqref>
        </x14:dataValidation>
        <x14:dataValidation type="list" allowBlank="1" showInputMessage="1" showErrorMessage="1" xr:uid="{00000000-0002-0000-5400-000003000000}">
          <x14:formula1>
            <xm:f>'(参考)リスト'!$E$16:$E$27</xm:f>
          </x14:formula1>
          <xm:sqref>R11:T34</xm:sqref>
        </x14:dataValidation>
        <x14:dataValidation type="list" allowBlank="1" showInputMessage="1" showErrorMessage="1" xr:uid="{00000000-0002-0000-5400-000004000000}">
          <x14:formula1>
            <xm:f>'(参考)リスト'!$D$16:$D$18</xm:f>
          </x14:formula1>
          <xm:sqref>P11:Q34</xm:sqref>
        </x14:dataValidation>
        <x14:dataValidation type="list" allowBlank="1" showInputMessage="1" showErrorMessage="1" xr:uid="{00000000-0002-0000-5400-000005000000}">
          <x14:formula1>
            <xm:f>'(参考)リスト'!$F$16:$F$21</xm:f>
          </x14:formula1>
          <xm:sqref>U11:X34</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4</v>
      </c>
      <c r="AW5" s="37">
        <f>R7</f>
        <v>10.3</v>
      </c>
      <c r="AX5" s="48" t="str">
        <f>AM35</f>
        <v>Ⅱ</v>
      </c>
      <c r="AY5" s="48">
        <f>Y37</f>
        <v>0</v>
      </c>
      <c r="AZ5" s="48">
        <f t="shared" ref="AZ5:BJ5" si="0">Z37</f>
        <v>0</v>
      </c>
      <c r="BA5" s="48">
        <f t="shared" si="0"/>
        <v>0</v>
      </c>
      <c r="BB5" s="48">
        <f>AB37</f>
        <v>0</v>
      </c>
      <c r="BC5" s="48">
        <f t="shared" si="0"/>
        <v>0</v>
      </c>
      <c r="BD5" s="48">
        <f>AD37</f>
        <v>0</v>
      </c>
      <c r="BE5" s="48">
        <f>AE37</f>
        <v>0</v>
      </c>
      <c r="BF5" s="48">
        <f t="shared" si="0"/>
        <v>2</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0.61</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4</v>
      </c>
      <c r="O7" s="946"/>
      <c r="P7" s="942" t="s">
        <v>365</v>
      </c>
      <c r="Q7" s="944"/>
      <c r="R7" s="947">
        <v>10.3</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0.35</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709</v>
      </c>
      <c r="O12" s="970"/>
      <c r="P12" s="969" t="s">
        <v>699</v>
      </c>
      <c r="Q12" s="970"/>
      <c r="R12" s="847" t="s">
        <v>462</v>
      </c>
      <c r="S12" s="847"/>
      <c r="T12" s="847"/>
      <c r="U12" s="969" t="s">
        <v>701</v>
      </c>
      <c r="V12" s="970"/>
      <c r="W12" s="969" t="s">
        <v>700</v>
      </c>
      <c r="X12" s="970"/>
      <c r="Y12" s="47"/>
      <c r="Z12" s="47"/>
      <c r="AA12" s="47"/>
      <c r="AB12" s="47"/>
      <c r="AC12" s="227"/>
      <c r="AD12" s="227"/>
      <c r="AE12" s="227"/>
      <c r="AF12" s="227">
        <v>0.26</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0.61</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2</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058" priority="2">
      <formula>$AQ11=2</formula>
    </cfRule>
  </conditionalFormatting>
  <conditionalFormatting sqref="Y29:AB29">
    <cfRule type="expression" dxfId="1057" priority="11">
      <formula>$AQ28=2</formula>
    </cfRule>
  </conditionalFormatting>
  <conditionalFormatting sqref="Y30:AB31">
    <cfRule type="expression" dxfId="1056" priority="9">
      <formula>$AQ28=2</formula>
    </cfRule>
  </conditionalFormatting>
  <conditionalFormatting sqref="Y32:AB32">
    <cfRule type="expression" dxfId="1055" priority="7">
      <formula>$AQ29=2</formula>
    </cfRule>
  </conditionalFormatting>
  <conditionalFormatting sqref="Y33:AB33">
    <cfRule type="expression" dxfId="1054" priority="5">
      <formula>$AQ29=2</formula>
    </cfRule>
  </conditionalFormatting>
  <conditionalFormatting sqref="Y34:AB34">
    <cfRule type="expression" dxfId="1053" priority="3">
      <formula>$AQ29=2</formula>
    </cfRule>
  </conditionalFormatting>
  <conditionalFormatting sqref="Y11:AF28">
    <cfRule type="expression" dxfId="1052" priority="1">
      <formula>$AQ11=3</formula>
    </cfRule>
  </conditionalFormatting>
  <conditionalFormatting sqref="Y29:AF29">
    <cfRule type="expression" dxfId="1051" priority="12">
      <formula>$AQ28=3</formula>
    </cfRule>
  </conditionalFormatting>
  <conditionalFormatting sqref="Y30:AF31">
    <cfRule type="expression" dxfId="1050" priority="10">
      <formula>$AQ28=3</formula>
    </cfRule>
  </conditionalFormatting>
  <conditionalFormatting sqref="Y32:AF32">
    <cfRule type="expression" dxfId="1049" priority="8">
      <formula>$AQ29=3</formula>
    </cfRule>
  </conditionalFormatting>
  <conditionalFormatting sqref="Y33:AF33">
    <cfRule type="expression" dxfId="1048" priority="6">
      <formula>$AQ29=3</formula>
    </cfRule>
  </conditionalFormatting>
  <conditionalFormatting sqref="Y34:AF34">
    <cfRule type="expression" dxfId="1047" priority="4">
      <formula>$AQ29=3</formula>
    </cfRule>
  </conditionalFormatting>
  <conditionalFormatting sqref="AC11:AJ28">
    <cfRule type="expression" dxfId="1046" priority="13">
      <formula>$AQ11=1</formula>
    </cfRule>
  </conditionalFormatting>
  <conditionalFormatting sqref="AC29:AJ29">
    <cfRule type="expression" dxfId="1045" priority="24">
      <formula>$AQ28=1</formula>
    </cfRule>
  </conditionalFormatting>
  <conditionalFormatting sqref="AC30:AJ31">
    <cfRule type="expression" dxfId="1044" priority="22">
      <formula>$AQ28=1</formula>
    </cfRule>
  </conditionalFormatting>
  <conditionalFormatting sqref="AC32:AJ32">
    <cfRule type="expression" dxfId="1043" priority="20">
      <formula>$AQ29=1</formula>
    </cfRule>
  </conditionalFormatting>
  <conditionalFormatting sqref="AC33:AJ33">
    <cfRule type="expression" dxfId="1042" priority="18">
      <formula>$AQ29=1</formula>
    </cfRule>
  </conditionalFormatting>
  <conditionalFormatting sqref="AC34:AJ34">
    <cfRule type="expression" dxfId="1041" priority="16">
      <formula>$AQ29=1</formula>
    </cfRule>
  </conditionalFormatting>
  <conditionalFormatting sqref="AG11:AJ28">
    <cfRule type="expression" dxfId="1040" priority="14">
      <formula>$AQ11=2</formula>
    </cfRule>
  </conditionalFormatting>
  <conditionalFormatting sqref="AG29:AJ29">
    <cfRule type="expression" dxfId="1039" priority="23">
      <formula>$AQ28=2</formula>
    </cfRule>
  </conditionalFormatting>
  <conditionalFormatting sqref="AG30:AJ31">
    <cfRule type="expression" dxfId="1038" priority="21">
      <formula>$AQ28=2</formula>
    </cfRule>
  </conditionalFormatting>
  <conditionalFormatting sqref="AG32:AJ32">
    <cfRule type="expression" dxfId="1037" priority="19">
      <formula>$AQ29=2</formula>
    </cfRule>
  </conditionalFormatting>
  <conditionalFormatting sqref="AG33:AJ33">
    <cfRule type="expression" dxfId="1036" priority="17">
      <formula>$AQ29=2</formula>
    </cfRule>
  </conditionalFormatting>
  <conditionalFormatting sqref="AG34:AJ34">
    <cfRule type="expression" dxfId="1035" priority="15">
      <formula>$AQ29=2</formula>
    </cfRule>
  </conditionalFormatting>
  <dataValidations count="2">
    <dataValidation type="list" allowBlank="1" showInputMessage="1" showErrorMessage="1" sqref="Y11:AB34" xr:uid="{00000000-0002-0000-5500-000000000000}">
      <formula1>"〇,"</formula1>
    </dataValidation>
    <dataValidation type="list" allowBlank="1" showInputMessage="1" showErrorMessage="1" sqref="N11:O34" xr:uid="{00000000-0002-0000-55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500-000002000000}">
          <x14:formula1>
            <xm:f>'(参考)リスト'!$B$16:$B$21</xm:f>
          </x14:formula1>
          <xm:sqref>L11:M34</xm:sqref>
        </x14:dataValidation>
        <x14:dataValidation type="list" allowBlank="1" showInputMessage="1" showErrorMessage="1" xr:uid="{00000000-0002-0000-5500-000003000000}">
          <x14:formula1>
            <xm:f>'(参考)リスト'!$E$16:$E$27</xm:f>
          </x14:formula1>
          <xm:sqref>R11:T34</xm:sqref>
        </x14:dataValidation>
        <x14:dataValidation type="list" allowBlank="1" showInputMessage="1" showErrorMessage="1" xr:uid="{00000000-0002-0000-5500-000004000000}">
          <x14:formula1>
            <xm:f>'(参考)リスト'!$D$16:$D$18</xm:f>
          </x14:formula1>
          <xm:sqref>P11:Q34</xm:sqref>
        </x14:dataValidation>
        <x14:dataValidation type="list" allowBlank="1" showInputMessage="1" showErrorMessage="1" xr:uid="{00000000-0002-0000-5500-000005000000}">
          <x14:formula1>
            <xm:f>'(参考)リスト'!$F$16:$F$21</xm:f>
          </x14:formula1>
          <xm:sqref>U11:X34</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5</v>
      </c>
      <c r="AW5" s="37">
        <f>R7</f>
        <v>10.4</v>
      </c>
      <c r="AX5" s="48" t="str">
        <f>AM35</f>
        <v>Ⅱ</v>
      </c>
      <c r="AY5" s="48">
        <f>Y37</f>
        <v>0</v>
      </c>
      <c r="AZ5" s="48">
        <f t="shared" ref="AZ5:BJ5" si="0">Z37</f>
        <v>0</v>
      </c>
      <c r="BA5" s="48">
        <f t="shared" si="0"/>
        <v>0</v>
      </c>
      <c r="BB5" s="48">
        <f>AB37</f>
        <v>0</v>
      </c>
      <c r="BC5" s="48">
        <f t="shared" si="0"/>
        <v>0</v>
      </c>
      <c r="BD5" s="48">
        <f>AD37</f>
        <v>0</v>
      </c>
      <c r="BE5" s="48">
        <f>AE37</f>
        <v>1</v>
      </c>
      <c r="BF5" s="48">
        <f t="shared" si="0"/>
        <v>3</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5.0000000000000001E-3</v>
      </c>
      <c r="BR5" s="48">
        <f>AF35</f>
        <v>1.2</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5</v>
      </c>
      <c r="O7" s="946"/>
      <c r="P7" s="942" t="s">
        <v>365</v>
      </c>
      <c r="Q7" s="944"/>
      <c r="R7" s="947">
        <v>10.4</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0.36</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704</v>
      </c>
      <c r="O12" s="970"/>
      <c r="P12" s="969" t="s">
        <v>699</v>
      </c>
      <c r="Q12" s="970"/>
      <c r="R12" s="847" t="s">
        <v>470</v>
      </c>
      <c r="S12" s="847"/>
      <c r="T12" s="847"/>
      <c r="U12" s="969" t="s">
        <v>701</v>
      </c>
      <c r="V12" s="970"/>
      <c r="W12" s="969" t="s">
        <v>700</v>
      </c>
      <c r="X12" s="970"/>
      <c r="Y12" s="47"/>
      <c r="Z12" s="47"/>
      <c r="AA12" s="47"/>
      <c r="AB12" s="47"/>
      <c r="AC12" s="227"/>
      <c r="AD12" s="227"/>
      <c r="AE12" s="227">
        <v>5.0000000000000001E-3</v>
      </c>
      <c r="AF12" s="227"/>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704</v>
      </c>
      <c r="O13" s="970"/>
      <c r="P13" s="969" t="s">
        <v>699</v>
      </c>
      <c r="Q13" s="970"/>
      <c r="R13" s="971" t="s">
        <v>462</v>
      </c>
      <c r="S13" s="972"/>
      <c r="T13" s="973"/>
      <c r="U13" s="969" t="s">
        <v>701</v>
      </c>
      <c r="V13" s="970"/>
      <c r="W13" s="969" t="s">
        <v>700</v>
      </c>
      <c r="X13" s="970"/>
      <c r="Y13" s="47"/>
      <c r="Z13" s="47"/>
      <c r="AA13" s="47"/>
      <c r="AB13" s="47"/>
      <c r="AC13" s="227"/>
      <c r="AD13" s="227"/>
      <c r="AE13" s="227"/>
      <c r="AF13" s="227">
        <v>0.51</v>
      </c>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t="s">
        <v>697</v>
      </c>
      <c r="M14" s="970"/>
      <c r="N14" s="969" t="s">
        <v>709</v>
      </c>
      <c r="O14" s="970"/>
      <c r="P14" s="969" t="s">
        <v>699</v>
      </c>
      <c r="Q14" s="970"/>
      <c r="R14" s="971" t="s">
        <v>462</v>
      </c>
      <c r="S14" s="972"/>
      <c r="T14" s="973"/>
      <c r="U14" s="969" t="s">
        <v>701</v>
      </c>
      <c r="V14" s="970"/>
      <c r="W14" s="969" t="s">
        <v>700</v>
      </c>
      <c r="X14" s="970"/>
      <c r="Y14" s="47"/>
      <c r="Z14" s="47"/>
      <c r="AA14" s="47"/>
      <c r="AB14" s="47"/>
      <c r="AC14" s="227"/>
      <c r="AD14" s="227"/>
      <c r="AE14" s="227"/>
      <c r="AF14" s="227">
        <v>0.33</v>
      </c>
      <c r="AG14" s="53"/>
      <c r="AH14" s="53"/>
      <c r="AI14" s="53"/>
      <c r="AJ14" s="53"/>
      <c r="AK14" s="966"/>
      <c r="AL14" s="967"/>
      <c r="AM14" s="967"/>
      <c r="AN14" s="967"/>
      <c r="AO14" s="968"/>
      <c r="AP14" s="2"/>
      <c r="AQ14" s="52">
        <f t="shared" si="2"/>
        <v>2</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5.0000000000000001E-3</v>
      </c>
      <c r="AF35" s="228">
        <f t="shared" si="7"/>
        <v>1.2</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1</v>
      </c>
      <c r="AF37" s="980">
        <f t="shared" si="8"/>
        <v>3</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034" priority="2">
      <formula>$AQ11=2</formula>
    </cfRule>
  </conditionalFormatting>
  <conditionalFormatting sqref="Y29:AB29">
    <cfRule type="expression" dxfId="1033" priority="11">
      <formula>$AQ28=2</formula>
    </cfRule>
  </conditionalFormatting>
  <conditionalFormatting sqref="Y30:AB31">
    <cfRule type="expression" dxfId="1032" priority="9">
      <formula>$AQ28=2</formula>
    </cfRule>
  </conditionalFormatting>
  <conditionalFormatting sqref="Y32:AB32">
    <cfRule type="expression" dxfId="1031" priority="7">
      <formula>$AQ29=2</formula>
    </cfRule>
  </conditionalFormatting>
  <conditionalFormatting sqref="Y33:AB33">
    <cfRule type="expression" dxfId="1030" priority="5">
      <formula>$AQ29=2</formula>
    </cfRule>
  </conditionalFormatting>
  <conditionalFormatting sqref="Y34:AB34">
    <cfRule type="expression" dxfId="1029" priority="3">
      <formula>$AQ29=2</formula>
    </cfRule>
  </conditionalFormatting>
  <conditionalFormatting sqref="Y11:AF28">
    <cfRule type="expression" dxfId="1028" priority="1">
      <formula>$AQ11=3</formula>
    </cfRule>
  </conditionalFormatting>
  <conditionalFormatting sqref="Y29:AF29">
    <cfRule type="expression" dxfId="1027" priority="12">
      <formula>$AQ28=3</formula>
    </cfRule>
  </conditionalFormatting>
  <conditionalFormatting sqref="Y30:AF31">
    <cfRule type="expression" dxfId="1026" priority="10">
      <formula>$AQ28=3</formula>
    </cfRule>
  </conditionalFormatting>
  <conditionalFormatting sqref="Y32:AF32">
    <cfRule type="expression" dxfId="1025" priority="8">
      <formula>$AQ29=3</formula>
    </cfRule>
  </conditionalFormatting>
  <conditionalFormatting sqref="Y33:AF33">
    <cfRule type="expression" dxfId="1024" priority="6">
      <formula>$AQ29=3</formula>
    </cfRule>
  </conditionalFormatting>
  <conditionalFormatting sqref="Y34:AF34">
    <cfRule type="expression" dxfId="1023" priority="4">
      <formula>$AQ29=3</formula>
    </cfRule>
  </conditionalFormatting>
  <conditionalFormatting sqref="AC11:AJ28">
    <cfRule type="expression" dxfId="1022" priority="13">
      <formula>$AQ11=1</formula>
    </cfRule>
  </conditionalFormatting>
  <conditionalFormatting sqref="AC29:AJ29">
    <cfRule type="expression" dxfId="1021" priority="24">
      <formula>$AQ28=1</formula>
    </cfRule>
  </conditionalFormatting>
  <conditionalFormatting sqref="AC30:AJ31">
    <cfRule type="expression" dxfId="1020" priority="22">
      <formula>$AQ28=1</formula>
    </cfRule>
  </conditionalFormatting>
  <conditionalFormatting sqref="AC32:AJ32">
    <cfRule type="expression" dxfId="1019" priority="20">
      <formula>$AQ29=1</formula>
    </cfRule>
  </conditionalFormatting>
  <conditionalFormatting sqref="AC33:AJ33">
    <cfRule type="expression" dxfId="1018" priority="18">
      <formula>$AQ29=1</formula>
    </cfRule>
  </conditionalFormatting>
  <conditionalFormatting sqref="AC34:AJ34">
    <cfRule type="expression" dxfId="1017" priority="16">
      <formula>$AQ29=1</formula>
    </cfRule>
  </conditionalFormatting>
  <conditionalFormatting sqref="AG11:AJ28">
    <cfRule type="expression" dxfId="1016" priority="14">
      <formula>$AQ11=2</formula>
    </cfRule>
  </conditionalFormatting>
  <conditionalFormatting sqref="AG29:AJ29">
    <cfRule type="expression" dxfId="1015" priority="23">
      <formula>$AQ28=2</formula>
    </cfRule>
  </conditionalFormatting>
  <conditionalFormatting sqref="AG30:AJ31">
    <cfRule type="expression" dxfId="1014" priority="21">
      <formula>$AQ28=2</formula>
    </cfRule>
  </conditionalFormatting>
  <conditionalFormatting sqref="AG32:AJ32">
    <cfRule type="expression" dxfId="1013" priority="19">
      <formula>$AQ29=2</formula>
    </cfRule>
  </conditionalFormatting>
  <conditionalFormatting sqref="AG33:AJ33">
    <cfRule type="expression" dxfId="1012" priority="17">
      <formula>$AQ29=2</formula>
    </cfRule>
  </conditionalFormatting>
  <conditionalFormatting sqref="AG34:AJ34">
    <cfRule type="expression" dxfId="1011" priority="15">
      <formula>$AQ29=2</formula>
    </cfRule>
  </conditionalFormatting>
  <dataValidations count="2">
    <dataValidation type="list" allowBlank="1" showInputMessage="1" showErrorMessage="1" sqref="Y11:AB34" xr:uid="{00000000-0002-0000-5600-000000000000}">
      <formula1>"〇,"</formula1>
    </dataValidation>
    <dataValidation type="list" allowBlank="1" showInputMessage="1" showErrorMessage="1" sqref="N11:O34" xr:uid="{00000000-0002-0000-56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600-000002000000}">
          <x14:formula1>
            <xm:f>'(参考)リスト'!$B$16:$B$21</xm:f>
          </x14:formula1>
          <xm:sqref>L11:M34</xm:sqref>
        </x14:dataValidation>
        <x14:dataValidation type="list" allowBlank="1" showInputMessage="1" showErrorMessage="1" xr:uid="{00000000-0002-0000-5600-000003000000}">
          <x14:formula1>
            <xm:f>'(参考)リスト'!$E$16:$E$27</xm:f>
          </x14:formula1>
          <xm:sqref>R11:T34</xm:sqref>
        </x14:dataValidation>
        <x14:dataValidation type="list" allowBlank="1" showInputMessage="1" showErrorMessage="1" xr:uid="{00000000-0002-0000-5600-000004000000}">
          <x14:formula1>
            <xm:f>'(参考)リスト'!$D$16:$D$18</xm:f>
          </x14:formula1>
          <xm:sqref>P11:Q34</xm:sqref>
        </x14:dataValidation>
        <x14:dataValidation type="list" allowBlank="1" showInputMessage="1" showErrorMessage="1" xr:uid="{00000000-0002-0000-5600-000005000000}">
          <x14:formula1>
            <xm:f>'(参考)リスト'!$F$16:$F$21</xm:f>
          </x14:formula1>
          <xm:sqref>U11:X34</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6</v>
      </c>
      <c r="AW5" s="37">
        <f>R7</f>
        <v>10</v>
      </c>
      <c r="AX5" s="48" t="str">
        <f>AM35</f>
        <v>Ⅱ</v>
      </c>
      <c r="AY5" s="48">
        <f>Y37</f>
        <v>0</v>
      </c>
      <c r="AZ5" s="48">
        <f t="shared" ref="AZ5:BJ5" si="0">Z37</f>
        <v>0</v>
      </c>
      <c r="BA5" s="48">
        <f t="shared" si="0"/>
        <v>0</v>
      </c>
      <c r="BB5" s="48">
        <f>AB37</f>
        <v>0</v>
      </c>
      <c r="BC5" s="48">
        <f t="shared" si="0"/>
        <v>0</v>
      </c>
      <c r="BD5" s="48">
        <f>AD37</f>
        <v>0</v>
      </c>
      <c r="BE5" s="48">
        <f>AE37</f>
        <v>3</v>
      </c>
      <c r="BF5" s="48">
        <f t="shared" si="0"/>
        <v>2</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5.7500000000000002E-2</v>
      </c>
      <c r="BR5" s="48">
        <f>AF35</f>
        <v>0.38500000000000001</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6</v>
      </c>
      <c r="O7" s="946"/>
      <c r="P7" s="942" t="s">
        <v>365</v>
      </c>
      <c r="Q7" s="944"/>
      <c r="R7" s="947">
        <v>10</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0.38</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704</v>
      </c>
      <c r="O12" s="970"/>
      <c r="P12" s="969" t="s">
        <v>699</v>
      </c>
      <c r="Q12" s="970"/>
      <c r="R12" s="847" t="s">
        <v>470</v>
      </c>
      <c r="S12" s="847"/>
      <c r="T12" s="847"/>
      <c r="U12" s="969" t="s">
        <v>727</v>
      </c>
      <c r="V12" s="970"/>
      <c r="W12" s="969" t="s">
        <v>700</v>
      </c>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709</v>
      </c>
      <c r="O13" s="970"/>
      <c r="P13" s="969" t="s">
        <v>699</v>
      </c>
      <c r="Q13" s="970"/>
      <c r="R13" s="971" t="s">
        <v>470</v>
      </c>
      <c r="S13" s="972"/>
      <c r="T13" s="973"/>
      <c r="U13" s="969" t="s">
        <v>701</v>
      </c>
      <c r="V13" s="970"/>
      <c r="W13" s="969" t="s">
        <v>700</v>
      </c>
      <c r="X13" s="970"/>
      <c r="Y13" s="47"/>
      <c r="Z13" s="47"/>
      <c r="AA13" s="47"/>
      <c r="AB13" s="47"/>
      <c r="AC13" s="227"/>
      <c r="AD13" s="227"/>
      <c r="AE13" s="227">
        <v>0.03</v>
      </c>
      <c r="AF13" s="227"/>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t="s">
        <v>697</v>
      </c>
      <c r="M14" s="970"/>
      <c r="N14" s="969" t="s">
        <v>709</v>
      </c>
      <c r="O14" s="970"/>
      <c r="P14" s="969" t="s">
        <v>699</v>
      </c>
      <c r="Q14" s="970"/>
      <c r="R14" s="971" t="s">
        <v>470</v>
      </c>
      <c r="S14" s="972"/>
      <c r="T14" s="973"/>
      <c r="U14" s="969" t="s">
        <v>701</v>
      </c>
      <c r="V14" s="970"/>
      <c r="W14" s="969" t="s">
        <v>700</v>
      </c>
      <c r="X14" s="970"/>
      <c r="Y14" s="47"/>
      <c r="Z14" s="47"/>
      <c r="AA14" s="47"/>
      <c r="AB14" s="47"/>
      <c r="AC14" s="227"/>
      <c r="AD14" s="227"/>
      <c r="AE14" s="227">
        <v>0.01</v>
      </c>
      <c r="AF14" s="227"/>
      <c r="AG14" s="53"/>
      <c r="AH14" s="53"/>
      <c r="AI14" s="53"/>
      <c r="AJ14" s="53"/>
      <c r="AK14" s="966"/>
      <c r="AL14" s="967"/>
      <c r="AM14" s="967"/>
      <c r="AN14" s="967"/>
      <c r="AO14" s="968"/>
      <c r="AP14" s="2"/>
      <c r="AQ14" s="52">
        <f t="shared" si="2"/>
        <v>2</v>
      </c>
    </row>
    <row r="15" spans="2:86" ht="12" customHeight="1" x14ac:dyDescent="0.15">
      <c r="B15" s="930"/>
      <c r="C15" s="935"/>
      <c r="D15" s="933"/>
      <c r="E15" s="933"/>
      <c r="F15" s="933"/>
      <c r="G15" s="933"/>
      <c r="H15" s="933"/>
      <c r="I15" s="933"/>
      <c r="J15" s="934"/>
      <c r="K15" s="77">
        <v>5</v>
      </c>
      <c r="L15" s="969" t="s">
        <v>697</v>
      </c>
      <c r="M15" s="970"/>
      <c r="N15" s="969" t="s">
        <v>709</v>
      </c>
      <c r="O15" s="970"/>
      <c r="P15" s="969" t="s">
        <v>699</v>
      </c>
      <c r="Q15" s="970"/>
      <c r="R15" s="971" t="s">
        <v>470</v>
      </c>
      <c r="S15" s="972"/>
      <c r="T15" s="973"/>
      <c r="U15" s="969" t="s">
        <v>701</v>
      </c>
      <c r="V15" s="970"/>
      <c r="W15" s="969" t="s">
        <v>700</v>
      </c>
      <c r="X15" s="970"/>
      <c r="Y15" s="47"/>
      <c r="Z15" s="47"/>
      <c r="AA15" s="47"/>
      <c r="AB15" s="47"/>
      <c r="AC15" s="227"/>
      <c r="AD15" s="227"/>
      <c r="AE15" s="227"/>
      <c r="AF15" s="227">
        <v>5.0000000000000001E-3</v>
      </c>
      <c r="AG15" s="53"/>
      <c r="AH15" s="53"/>
      <c r="AI15" s="53"/>
      <c r="AJ15" s="53"/>
      <c r="AK15" s="966"/>
      <c r="AL15" s="967"/>
      <c r="AM15" s="967"/>
      <c r="AN15" s="967"/>
      <c r="AO15" s="968"/>
      <c r="AP15" s="2"/>
      <c r="AQ15" s="52">
        <f t="shared" si="2"/>
        <v>2</v>
      </c>
    </row>
    <row r="16" spans="2:86" ht="12" customHeight="1" x14ac:dyDescent="0.15">
      <c r="B16" s="930"/>
      <c r="C16" s="935"/>
      <c r="D16" s="933"/>
      <c r="E16" s="933"/>
      <c r="F16" s="933"/>
      <c r="G16" s="933"/>
      <c r="H16" s="933"/>
      <c r="I16" s="933"/>
      <c r="J16" s="934"/>
      <c r="K16" s="77">
        <v>6</v>
      </c>
      <c r="L16" s="969" t="s">
        <v>697</v>
      </c>
      <c r="M16" s="970"/>
      <c r="N16" s="969" t="s">
        <v>709</v>
      </c>
      <c r="O16" s="970"/>
      <c r="P16" s="969" t="s">
        <v>699</v>
      </c>
      <c r="Q16" s="970"/>
      <c r="R16" s="971" t="s">
        <v>470</v>
      </c>
      <c r="S16" s="972"/>
      <c r="T16" s="973"/>
      <c r="U16" s="969" t="s">
        <v>701</v>
      </c>
      <c r="V16" s="970"/>
      <c r="W16" s="969" t="s">
        <v>700</v>
      </c>
      <c r="X16" s="970"/>
      <c r="Y16" s="47"/>
      <c r="Z16" s="47"/>
      <c r="AA16" s="47"/>
      <c r="AB16" s="47"/>
      <c r="AC16" s="227"/>
      <c r="AD16" s="227"/>
      <c r="AE16" s="227">
        <v>1.7500000000000002E-2</v>
      </c>
      <c r="AF16" s="227"/>
      <c r="AG16" s="53"/>
      <c r="AH16" s="53"/>
      <c r="AI16" s="53"/>
      <c r="AJ16" s="53"/>
      <c r="AK16" s="966"/>
      <c r="AL16" s="967"/>
      <c r="AM16" s="967"/>
      <c r="AN16" s="967"/>
      <c r="AO16" s="968"/>
      <c r="AP16" s="2"/>
      <c r="AQ16" s="52">
        <f t="shared" si="2"/>
        <v>2</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5.7500000000000002E-2</v>
      </c>
      <c r="AF35" s="228">
        <f t="shared" si="7"/>
        <v>0.38500000000000001</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3</v>
      </c>
      <c r="AF37" s="980">
        <f t="shared" si="8"/>
        <v>2</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010" priority="2">
      <formula>$AQ11=2</formula>
    </cfRule>
  </conditionalFormatting>
  <conditionalFormatting sqref="Y29:AB29">
    <cfRule type="expression" dxfId="1009" priority="11">
      <formula>$AQ28=2</formula>
    </cfRule>
  </conditionalFormatting>
  <conditionalFormatting sqref="Y30:AB31">
    <cfRule type="expression" dxfId="1008" priority="9">
      <formula>$AQ28=2</formula>
    </cfRule>
  </conditionalFormatting>
  <conditionalFormatting sqref="Y32:AB32">
    <cfRule type="expression" dxfId="1007" priority="7">
      <formula>$AQ29=2</formula>
    </cfRule>
  </conditionalFormatting>
  <conditionalFormatting sqref="Y33:AB33">
    <cfRule type="expression" dxfId="1006" priority="5">
      <formula>$AQ29=2</formula>
    </cfRule>
  </conditionalFormatting>
  <conditionalFormatting sqref="Y34:AB34">
    <cfRule type="expression" dxfId="1005" priority="3">
      <formula>$AQ29=2</formula>
    </cfRule>
  </conditionalFormatting>
  <conditionalFormatting sqref="Y11:AF28">
    <cfRule type="expression" dxfId="1004" priority="1">
      <formula>$AQ11=3</formula>
    </cfRule>
  </conditionalFormatting>
  <conditionalFormatting sqref="Y29:AF29">
    <cfRule type="expression" dxfId="1003" priority="12">
      <formula>$AQ28=3</formula>
    </cfRule>
  </conditionalFormatting>
  <conditionalFormatting sqref="Y30:AF31">
    <cfRule type="expression" dxfId="1002" priority="10">
      <formula>$AQ28=3</formula>
    </cfRule>
  </conditionalFormatting>
  <conditionalFormatting sqref="Y32:AF32">
    <cfRule type="expression" dxfId="1001" priority="8">
      <formula>$AQ29=3</formula>
    </cfRule>
  </conditionalFormatting>
  <conditionalFormatting sqref="Y33:AF33">
    <cfRule type="expression" dxfId="1000" priority="6">
      <formula>$AQ29=3</formula>
    </cfRule>
  </conditionalFormatting>
  <conditionalFormatting sqref="Y34:AF34">
    <cfRule type="expression" dxfId="999" priority="4">
      <formula>$AQ29=3</formula>
    </cfRule>
  </conditionalFormatting>
  <conditionalFormatting sqref="AC11:AJ28">
    <cfRule type="expression" dxfId="998" priority="13">
      <formula>$AQ11=1</formula>
    </cfRule>
  </conditionalFormatting>
  <conditionalFormatting sqref="AC29:AJ29">
    <cfRule type="expression" dxfId="997" priority="24">
      <formula>$AQ28=1</formula>
    </cfRule>
  </conditionalFormatting>
  <conditionalFormatting sqref="AC30:AJ31">
    <cfRule type="expression" dxfId="996" priority="22">
      <formula>$AQ28=1</formula>
    </cfRule>
  </conditionalFormatting>
  <conditionalFormatting sqref="AC32:AJ32">
    <cfRule type="expression" dxfId="995" priority="20">
      <formula>$AQ29=1</formula>
    </cfRule>
  </conditionalFormatting>
  <conditionalFormatting sqref="AC33:AJ33">
    <cfRule type="expression" dxfId="994" priority="18">
      <formula>$AQ29=1</formula>
    </cfRule>
  </conditionalFormatting>
  <conditionalFormatting sqref="AC34:AJ34">
    <cfRule type="expression" dxfId="993" priority="16">
      <formula>$AQ29=1</formula>
    </cfRule>
  </conditionalFormatting>
  <conditionalFormatting sqref="AG11:AJ28">
    <cfRule type="expression" dxfId="992" priority="14">
      <formula>$AQ11=2</formula>
    </cfRule>
  </conditionalFormatting>
  <conditionalFormatting sqref="AG29:AJ29">
    <cfRule type="expression" dxfId="991" priority="23">
      <formula>$AQ28=2</formula>
    </cfRule>
  </conditionalFormatting>
  <conditionalFormatting sqref="AG30:AJ31">
    <cfRule type="expression" dxfId="990" priority="21">
      <formula>$AQ28=2</formula>
    </cfRule>
  </conditionalFormatting>
  <conditionalFormatting sqref="AG32:AJ32">
    <cfRule type="expression" dxfId="989" priority="19">
      <formula>$AQ29=2</formula>
    </cfRule>
  </conditionalFormatting>
  <conditionalFormatting sqref="AG33:AJ33">
    <cfRule type="expression" dxfId="988" priority="17">
      <formula>$AQ29=2</formula>
    </cfRule>
  </conditionalFormatting>
  <conditionalFormatting sqref="AG34:AJ34">
    <cfRule type="expression" dxfId="987" priority="15">
      <formula>$AQ29=2</formula>
    </cfRule>
  </conditionalFormatting>
  <dataValidations count="2">
    <dataValidation type="list" allowBlank="1" showInputMessage="1" showErrorMessage="1" sqref="Y11:AB34" xr:uid="{00000000-0002-0000-5700-000000000000}">
      <formula1>"〇,"</formula1>
    </dataValidation>
    <dataValidation type="list" allowBlank="1" showInputMessage="1" showErrorMessage="1" sqref="N11:O34" xr:uid="{00000000-0002-0000-57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700-000002000000}">
          <x14:formula1>
            <xm:f>'(参考)リスト'!$B$16:$B$21</xm:f>
          </x14:formula1>
          <xm:sqref>L11:M34</xm:sqref>
        </x14:dataValidation>
        <x14:dataValidation type="list" allowBlank="1" showInputMessage="1" showErrorMessage="1" xr:uid="{00000000-0002-0000-5700-000003000000}">
          <x14:formula1>
            <xm:f>'(参考)リスト'!$E$16:$E$27</xm:f>
          </x14:formula1>
          <xm:sqref>R11:T34</xm:sqref>
        </x14:dataValidation>
        <x14:dataValidation type="list" allowBlank="1" showInputMessage="1" showErrorMessage="1" xr:uid="{00000000-0002-0000-5700-000004000000}">
          <x14:formula1>
            <xm:f>'(参考)リスト'!$D$16:$D$18</xm:f>
          </x14:formula1>
          <xm:sqref>P11:Q34</xm:sqref>
        </x14:dataValidation>
        <x14:dataValidation type="list" allowBlank="1" showInputMessage="1" showErrorMessage="1" xr:uid="{00000000-0002-0000-5700-000005000000}">
          <x14:formula1>
            <xm:f>'(参考)リスト'!$F$16:$F$21</xm:f>
          </x14:formula1>
          <xm:sqref>U11:X34</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7</v>
      </c>
      <c r="AW5" s="37">
        <f>R7</f>
        <v>10.199999999999999</v>
      </c>
      <c r="AX5" s="48" t="str">
        <f>AM35</f>
        <v>Ⅱ</v>
      </c>
      <c r="AY5" s="48">
        <f>Y37</f>
        <v>0</v>
      </c>
      <c r="AZ5" s="48">
        <f t="shared" ref="AZ5:BJ5" si="0">Z37</f>
        <v>0</v>
      </c>
      <c r="BA5" s="48">
        <f t="shared" si="0"/>
        <v>0</v>
      </c>
      <c r="BB5" s="48">
        <f>AB37</f>
        <v>0</v>
      </c>
      <c r="BC5" s="48">
        <f t="shared" si="0"/>
        <v>0</v>
      </c>
      <c r="BD5" s="48">
        <f>AD37</f>
        <v>0</v>
      </c>
      <c r="BE5" s="48">
        <f>AE37</f>
        <v>1</v>
      </c>
      <c r="BF5" s="48">
        <f t="shared" si="0"/>
        <v>2</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0.01</v>
      </c>
      <c r="BR5" s="48">
        <f>AF35</f>
        <v>0.67</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7</v>
      </c>
      <c r="O7" s="946"/>
      <c r="P7" s="942" t="s">
        <v>365</v>
      </c>
      <c r="Q7" s="944"/>
      <c r="R7" s="947">
        <v>10.199999999999999</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0.33</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709</v>
      </c>
      <c r="O12" s="970"/>
      <c r="P12" s="969" t="s">
        <v>699</v>
      </c>
      <c r="Q12" s="970"/>
      <c r="R12" s="847" t="s">
        <v>470</v>
      </c>
      <c r="S12" s="847"/>
      <c r="T12" s="847"/>
      <c r="U12" s="969" t="s">
        <v>727</v>
      </c>
      <c r="V12" s="970"/>
      <c r="W12" s="969" t="s">
        <v>700</v>
      </c>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709</v>
      </c>
      <c r="O13" s="970"/>
      <c r="P13" s="969" t="s">
        <v>699</v>
      </c>
      <c r="Q13" s="970"/>
      <c r="R13" s="971" t="s">
        <v>470</v>
      </c>
      <c r="S13" s="972"/>
      <c r="T13" s="973"/>
      <c r="U13" s="969" t="s">
        <v>727</v>
      </c>
      <c r="V13" s="970"/>
      <c r="W13" s="969" t="s">
        <v>700</v>
      </c>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t="s">
        <v>697</v>
      </c>
      <c r="M14" s="970"/>
      <c r="N14" s="969" t="s">
        <v>709</v>
      </c>
      <c r="O14" s="970"/>
      <c r="P14" s="969" t="s">
        <v>699</v>
      </c>
      <c r="Q14" s="970"/>
      <c r="R14" s="971" t="s">
        <v>462</v>
      </c>
      <c r="S14" s="972"/>
      <c r="T14" s="973"/>
      <c r="U14" s="969" t="s">
        <v>701</v>
      </c>
      <c r="V14" s="970"/>
      <c r="W14" s="969" t="s">
        <v>700</v>
      </c>
      <c r="X14" s="970"/>
      <c r="Y14" s="47"/>
      <c r="Z14" s="47"/>
      <c r="AA14" s="47"/>
      <c r="AB14" s="47"/>
      <c r="AC14" s="227"/>
      <c r="AD14" s="227"/>
      <c r="AE14" s="227"/>
      <c r="AF14" s="227">
        <v>0.34</v>
      </c>
      <c r="AG14" s="53"/>
      <c r="AH14" s="53"/>
      <c r="AI14" s="53"/>
      <c r="AJ14" s="53"/>
      <c r="AK14" s="966"/>
      <c r="AL14" s="967"/>
      <c r="AM14" s="967"/>
      <c r="AN14" s="967"/>
      <c r="AO14" s="968"/>
      <c r="AP14" s="2"/>
      <c r="AQ14" s="52">
        <f t="shared" si="2"/>
        <v>2</v>
      </c>
    </row>
    <row r="15" spans="2:86" ht="12" customHeight="1" x14ac:dyDescent="0.15">
      <c r="B15" s="930"/>
      <c r="C15" s="935"/>
      <c r="D15" s="933"/>
      <c r="E15" s="933"/>
      <c r="F15" s="933"/>
      <c r="G15" s="933"/>
      <c r="H15" s="933"/>
      <c r="I15" s="933"/>
      <c r="J15" s="934"/>
      <c r="K15" s="77">
        <v>5</v>
      </c>
      <c r="L15" s="969" t="s">
        <v>697</v>
      </c>
      <c r="M15" s="970"/>
      <c r="N15" s="969" t="s">
        <v>709</v>
      </c>
      <c r="O15" s="970"/>
      <c r="P15" s="969" t="s">
        <v>699</v>
      </c>
      <c r="Q15" s="970"/>
      <c r="R15" s="971" t="s">
        <v>470</v>
      </c>
      <c r="S15" s="972"/>
      <c r="T15" s="973"/>
      <c r="U15" s="969" t="s">
        <v>701</v>
      </c>
      <c r="V15" s="970"/>
      <c r="W15" s="969" t="s">
        <v>700</v>
      </c>
      <c r="X15" s="970"/>
      <c r="Y15" s="47"/>
      <c r="Z15" s="47"/>
      <c r="AA15" s="47"/>
      <c r="AB15" s="47"/>
      <c r="AC15" s="227"/>
      <c r="AD15" s="227"/>
      <c r="AE15" s="227">
        <v>0.01</v>
      </c>
      <c r="AF15" s="227"/>
      <c r="AG15" s="53"/>
      <c r="AH15" s="53"/>
      <c r="AI15" s="53"/>
      <c r="AJ15" s="53"/>
      <c r="AK15" s="966"/>
      <c r="AL15" s="967"/>
      <c r="AM15" s="967"/>
      <c r="AN15" s="967"/>
      <c r="AO15" s="968"/>
      <c r="AP15" s="2"/>
      <c r="AQ15" s="52">
        <f t="shared" si="2"/>
        <v>2</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0.01</v>
      </c>
      <c r="AF35" s="228">
        <f t="shared" si="7"/>
        <v>0.67</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1</v>
      </c>
      <c r="AF37" s="980">
        <f t="shared" si="8"/>
        <v>2</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986" priority="2">
      <formula>$AQ11=2</formula>
    </cfRule>
  </conditionalFormatting>
  <conditionalFormatting sqref="Y29:AB29">
    <cfRule type="expression" dxfId="985" priority="11">
      <formula>$AQ28=2</formula>
    </cfRule>
  </conditionalFormatting>
  <conditionalFormatting sqref="Y30:AB31">
    <cfRule type="expression" dxfId="984" priority="9">
      <formula>$AQ28=2</formula>
    </cfRule>
  </conditionalFormatting>
  <conditionalFormatting sqref="Y32:AB32">
    <cfRule type="expression" dxfId="983" priority="7">
      <formula>$AQ29=2</formula>
    </cfRule>
  </conditionalFormatting>
  <conditionalFormatting sqref="Y33:AB33">
    <cfRule type="expression" dxfId="982" priority="5">
      <formula>$AQ29=2</formula>
    </cfRule>
  </conditionalFormatting>
  <conditionalFormatting sqref="Y34:AB34">
    <cfRule type="expression" dxfId="981" priority="3">
      <formula>$AQ29=2</formula>
    </cfRule>
  </conditionalFormatting>
  <conditionalFormatting sqref="Y11:AF28">
    <cfRule type="expression" dxfId="980" priority="1">
      <formula>$AQ11=3</formula>
    </cfRule>
  </conditionalFormatting>
  <conditionalFormatting sqref="Y29:AF29">
    <cfRule type="expression" dxfId="979" priority="12">
      <formula>$AQ28=3</formula>
    </cfRule>
  </conditionalFormatting>
  <conditionalFormatting sqref="Y30:AF31">
    <cfRule type="expression" dxfId="978" priority="10">
      <formula>$AQ28=3</formula>
    </cfRule>
  </conditionalFormatting>
  <conditionalFormatting sqref="Y32:AF32">
    <cfRule type="expression" dxfId="977" priority="8">
      <formula>$AQ29=3</formula>
    </cfRule>
  </conditionalFormatting>
  <conditionalFormatting sqref="Y33:AF33">
    <cfRule type="expression" dxfId="976" priority="6">
      <formula>$AQ29=3</formula>
    </cfRule>
  </conditionalFormatting>
  <conditionalFormatting sqref="Y34:AF34">
    <cfRule type="expression" dxfId="975" priority="4">
      <formula>$AQ29=3</formula>
    </cfRule>
  </conditionalFormatting>
  <conditionalFormatting sqref="AC11:AJ28">
    <cfRule type="expression" dxfId="974" priority="13">
      <formula>$AQ11=1</formula>
    </cfRule>
  </conditionalFormatting>
  <conditionalFormatting sqref="AC29:AJ29">
    <cfRule type="expression" dxfId="973" priority="24">
      <formula>$AQ28=1</formula>
    </cfRule>
  </conditionalFormatting>
  <conditionalFormatting sqref="AC30:AJ31">
    <cfRule type="expression" dxfId="972" priority="22">
      <formula>$AQ28=1</formula>
    </cfRule>
  </conditionalFormatting>
  <conditionalFormatting sqref="AC32:AJ32">
    <cfRule type="expression" dxfId="971" priority="20">
      <formula>$AQ29=1</formula>
    </cfRule>
  </conditionalFormatting>
  <conditionalFormatting sqref="AC33:AJ33">
    <cfRule type="expression" dxfId="970" priority="18">
      <formula>$AQ29=1</formula>
    </cfRule>
  </conditionalFormatting>
  <conditionalFormatting sqref="AC34:AJ34">
    <cfRule type="expression" dxfId="969" priority="16">
      <formula>$AQ29=1</formula>
    </cfRule>
  </conditionalFormatting>
  <conditionalFormatting sqref="AG11:AJ28">
    <cfRule type="expression" dxfId="968" priority="14">
      <formula>$AQ11=2</formula>
    </cfRule>
  </conditionalFormatting>
  <conditionalFormatting sqref="AG29:AJ29">
    <cfRule type="expression" dxfId="967" priority="23">
      <formula>$AQ28=2</formula>
    </cfRule>
  </conditionalFormatting>
  <conditionalFormatting sqref="AG30:AJ31">
    <cfRule type="expression" dxfId="966" priority="21">
      <formula>$AQ28=2</formula>
    </cfRule>
  </conditionalFormatting>
  <conditionalFormatting sqref="AG32:AJ32">
    <cfRule type="expression" dxfId="965" priority="19">
      <formula>$AQ29=2</formula>
    </cfRule>
  </conditionalFormatting>
  <conditionalFormatting sqref="AG33:AJ33">
    <cfRule type="expression" dxfId="964" priority="17">
      <formula>$AQ29=2</formula>
    </cfRule>
  </conditionalFormatting>
  <conditionalFormatting sqref="AG34:AJ34">
    <cfRule type="expression" dxfId="963" priority="15">
      <formula>$AQ29=2</formula>
    </cfRule>
  </conditionalFormatting>
  <dataValidations count="2">
    <dataValidation type="list" allowBlank="1" showInputMessage="1" showErrorMessage="1" sqref="Y11:AB34" xr:uid="{00000000-0002-0000-5800-000000000000}">
      <formula1>"〇,"</formula1>
    </dataValidation>
    <dataValidation type="list" allowBlank="1" showInputMessage="1" showErrorMessage="1" sqref="N11:O34" xr:uid="{00000000-0002-0000-58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800-000002000000}">
          <x14:formula1>
            <xm:f>'(参考)リスト'!$B$16:$B$21</xm:f>
          </x14:formula1>
          <xm:sqref>L11:M34</xm:sqref>
        </x14:dataValidation>
        <x14:dataValidation type="list" allowBlank="1" showInputMessage="1" showErrorMessage="1" xr:uid="{00000000-0002-0000-5800-000003000000}">
          <x14:formula1>
            <xm:f>'(参考)リスト'!$E$16:$E$27</xm:f>
          </x14:formula1>
          <xm:sqref>R11:T34</xm:sqref>
        </x14:dataValidation>
        <x14:dataValidation type="list" allowBlank="1" showInputMessage="1" showErrorMessage="1" xr:uid="{00000000-0002-0000-5800-000004000000}">
          <x14:formula1>
            <xm:f>'(参考)リスト'!$D$16:$D$18</xm:f>
          </x14:formula1>
          <xm:sqref>P11:Q34</xm:sqref>
        </x14:dataValidation>
        <x14:dataValidation type="list" allowBlank="1" showInputMessage="1" showErrorMessage="1" xr:uid="{00000000-0002-0000-5800-000005000000}">
          <x14:formula1>
            <xm:f>'(参考)リスト'!$F$16:$F$21</xm:f>
          </x14:formula1>
          <xm:sqref>U11:X34</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8</v>
      </c>
      <c r="AW5" s="37">
        <f>R7</f>
        <v>10.3</v>
      </c>
      <c r="AX5" s="48" t="str">
        <f>AM35</f>
        <v>Ⅱ</v>
      </c>
      <c r="AY5" s="48">
        <f>Y37</f>
        <v>0</v>
      </c>
      <c r="AZ5" s="48">
        <f t="shared" ref="AZ5:BJ5" si="0">Z37</f>
        <v>0</v>
      </c>
      <c r="BA5" s="48">
        <f t="shared" si="0"/>
        <v>0</v>
      </c>
      <c r="BB5" s="48">
        <f>AB37</f>
        <v>0</v>
      </c>
      <c r="BC5" s="48">
        <f t="shared" si="0"/>
        <v>0</v>
      </c>
      <c r="BD5" s="48">
        <f>AD37</f>
        <v>0</v>
      </c>
      <c r="BE5" s="48">
        <f>AE37</f>
        <v>1</v>
      </c>
      <c r="BF5" s="48">
        <f t="shared" si="0"/>
        <v>2</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0.02</v>
      </c>
      <c r="BR5" s="48">
        <f>AF35</f>
        <v>0.65999999999999992</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8</v>
      </c>
      <c r="O7" s="946"/>
      <c r="P7" s="942" t="s">
        <v>365</v>
      </c>
      <c r="Q7" s="944"/>
      <c r="R7" s="947">
        <v>10.3</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0.36</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704</v>
      </c>
      <c r="O12" s="970"/>
      <c r="P12" s="969" t="s">
        <v>699</v>
      </c>
      <c r="Q12" s="970"/>
      <c r="R12" s="847" t="s">
        <v>470</v>
      </c>
      <c r="S12" s="847"/>
      <c r="T12" s="847"/>
      <c r="U12" s="969" t="s">
        <v>701</v>
      </c>
      <c r="V12" s="970"/>
      <c r="W12" s="969" t="s">
        <v>700</v>
      </c>
      <c r="X12" s="970"/>
      <c r="Y12" s="47"/>
      <c r="Z12" s="47"/>
      <c r="AA12" s="47"/>
      <c r="AB12" s="47"/>
      <c r="AC12" s="227"/>
      <c r="AD12" s="227"/>
      <c r="AE12" s="227">
        <v>0.02</v>
      </c>
      <c r="AF12" s="227"/>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709</v>
      </c>
      <c r="O13" s="970"/>
      <c r="P13" s="969" t="s">
        <v>699</v>
      </c>
      <c r="Q13" s="970"/>
      <c r="R13" s="971" t="s">
        <v>462</v>
      </c>
      <c r="S13" s="972"/>
      <c r="T13" s="973"/>
      <c r="U13" s="969" t="s">
        <v>701</v>
      </c>
      <c r="V13" s="970"/>
      <c r="W13" s="969" t="s">
        <v>700</v>
      </c>
      <c r="X13" s="970"/>
      <c r="Y13" s="47"/>
      <c r="Z13" s="47"/>
      <c r="AA13" s="47"/>
      <c r="AB13" s="47"/>
      <c r="AC13" s="227"/>
      <c r="AD13" s="227"/>
      <c r="AE13" s="227"/>
      <c r="AF13" s="227">
        <v>0.3</v>
      </c>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0.02</v>
      </c>
      <c r="AF35" s="228">
        <f t="shared" si="7"/>
        <v>0.65999999999999992</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1</v>
      </c>
      <c r="AF37" s="980">
        <f t="shared" si="8"/>
        <v>2</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962" priority="2">
      <formula>$AQ11=2</formula>
    </cfRule>
  </conditionalFormatting>
  <conditionalFormatting sqref="Y29:AB29">
    <cfRule type="expression" dxfId="961" priority="11">
      <formula>$AQ28=2</formula>
    </cfRule>
  </conditionalFormatting>
  <conditionalFormatting sqref="Y30:AB31">
    <cfRule type="expression" dxfId="960" priority="9">
      <formula>$AQ28=2</formula>
    </cfRule>
  </conditionalFormatting>
  <conditionalFormatting sqref="Y32:AB32">
    <cfRule type="expression" dxfId="959" priority="7">
      <formula>$AQ29=2</formula>
    </cfRule>
  </conditionalFormatting>
  <conditionalFormatting sqref="Y33:AB33">
    <cfRule type="expression" dxfId="958" priority="5">
      <formula>$AQ29=2</formula>
    </cfRule>
  </conditionalFormatting>
  <conditionalFormatting sqref="Y34:AB34">
    <cfRule type="expression" dxfId="957" priority="3">
      <formula>$AQ29=2</formula>
    </cfRule>
  </conditionalFormatting>
  <conditionalFormatting sqref="Y11:AF28">
    <cfRule type="expression" dxfId="956" priority="1">
      <formula>$AQ11=3</formula>
    </cfRule>
  </conditionalFormatting>
  <conditionalFormatting sqref="Y29:AF29">
    <cfRule type="expression" dxfId="955" priority="12">
      <formula>$AQ28=3</formula>
    </cfRule>
  </conditionalFormatting>
  <conditionalFormatting sqref="Y30:AF31">
    <cfRule type="expression" dxfId="954" priority="10">
      <formula>$AQ28=3</formula>
    </cfRule>
  </conditionalFormatting>
  <conditionalFormatting sqref="Y32:AF32">
    <cfRule type="expression" dxfId="953" priority="8">
      <formula>$AQ29=3</formula>
    </cfRule>
  </conditionalFormatting>
  <conditionalFormatting sqref="Y33:AF33">
    <cfRule type="expression" dxfId="952" priority="6">
      <formula>$AQ29=3</formula>
    </cfRule>
  </conditionalFormatting>
  <conditionalFormatting sqref="Y34:AF34">
    <cfRule type="expression" dxfId="951" priority="4">
      <formula>$AQ29=3</formula>
    </cfRule>
  </conditionalFormatting>
  <conditionalFormatting sqref="AC11:AJ28">
    <cfRule type="expression" dxfId="950" priority="13">
      <formula>$AQ11=1</formula>
    </cfRule>
  </conditionalFormatting>
  <conditionalFormatting sqref="AC29:AJ29">
    <cfRule type="expression" dxfId="949" priority="24">
      <formula>$AQ28=1</formula>
    </cfRule>
  </conditionalFormatting>
  <conditionalFormatting sqref="AC30:AJ31">
    <cfRule type="expression" dxfId="948" priority="22">
      <formula>$AQ28=1</formula>
    </cfRule>
  </conditionalFormatting>
  <conditionalFormatting sqref="AC32:AJ32">
    <cfRule type="expression" dxfId="947" priority="20">
      <formula>$AQ29=1</formula>
    </cfRule>
  </conditionalFormatting>
  <conditionalFormatting sqref="AC33:AJ33">
    <cfRule type="expression" dxfId="946" priority="18">
      <formula>$AQ29=1</formula>
    </cfRule>
  </conditionalFormatting>
  <conditionalFormatting sqref="AC34:AJ34">
    <cfRule type="expression" dxfId="945" priority="16">
      <formula>$AQ29=1</formula>
    </cfRule>
  </conditionalFormatting>
  <conditionalFormatting sqref="AG11:AJ28">
    <cfRule type="expression" dxfId="944" priority="14">
      <formula>$AQ11=2</formula>
    </cfRule>
  </conditionalFormatting>
  <conditionalFormatting sqref="AG29:AJ29">
    <cfRule type="expression" dxfId="943" priority="23">
      <formula>$AQ28=2</formula>
    </cfRule>
  </conditionalFormatting>
  <conditionalFormatting sqref="AG30:AJ31">
    <cfRule type="expression" dxfId="942" priority="21">
      <formula>$AQ28=2</formula>
    </cfRule>
  </conditionalFormatting>
  <conditionalFormatting sqref="AG32:AJ32">
    <cfRule type="expression" dxfId="941" priority="19">
      <formula>$AQ29=2</formula>
    </cfRule>
  </conditionalFormatting>
  <conditionalFormatting sqref="AG33:AJ33">
    <cfRule type="expression" dxfId="940" priority="17">
      <formula>$AQ29=2</formula>
    </cfRule>
  </conditionalFormatting>
  <conditionalFormatting sqref="AG34:AJ34">
    <cfRule type="expression" dxfId="939" priority="15">
      <formula>$AQ29=2</formula>
    </cfRule>
  </conditionalFormatting>
  <dataValidations count="2">
    <dataValidation type="list" allowBlank="1" showInputMessage="1" showErrorMessage="1" sqref="Y11:AB34" xr:uid="{00000000-0002-0000-5900-000000000000}">
      <formula1>"〇,"</formula1>
    </dataValidation>
    <dataValidation type="list" allowBlank="1" showInputMessage="1" showErrorMessage="1" sqref="N11:O34" xr:uid="{00000000-0002-0000-59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900-000002000000}">
          <x14:formula1>
            <xm:f>'(参考)リスト'!$B$16:$B$21</xm:f>
          </x14:formula1>
          <xm:sqref>L11:M34</xm:sqref>
        </x14:dataValidation>
        <x14:dataValidation type="list" allowBlank="1" showInputMessage="1" showErrorMessage="1" xr:uid="{00000000-0002-0000-5900-000003000000}">
          <x14:formula1>
            <xm:f>'(参考)リスト'!$E$16:$E$27</xm:f>
          </x14:formula1>
          <xm:sqref>R11:T34</xm:sqref>
        </x14:dataValidation>
        <x14:dataValidation type="list" allowBlank="1" showInputMessage="1" showErrorMessage="1" xr:uid="{00000000-0002-0000-5900-000004000000}">
          <x14:formula1>
            <xm:f>'(参考)リスト'!$D$16:$D$18</xm:f>
          </x14:formula1>
          <xm:sqref>P11:Q34</xm:sqref>
        </x14:dataValidation>
        <x14:dataValidation type="list" allowBlank="1" showInputMessage="1" showErrorMessage="1" xr:uid="{00000000-0002-0000-5900-000005000000}">
          <x14:formula1>
            <xm:f>'(参考)リスト'!$F$16:$F$21</xm:f>
          </x14:formula1>
          <xm:sqref>U11:X34</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9</v>
      </c>
      <c r="AW5" s="37">
        <f>R7</f>
        <v>10.3</v>
      </c>
      <c r="AX5" s="48" t="str">
        <f>AM35</f>
        <v>Ⅱ</v>
      </c>
      <c r="AY5" s="48">
        <f>Y37</f>
        <v>0</v>
      </c>
      <c r="AZ5" s="48">
        <f t="shared" ref="AZ5:BJ5" si="0">Z37</f>
        <v>0</v>
      </c>
      <c r="BA5" s="48">
        <f t="shared" si="0"/>
        <v>0</v>
      </c>
      <c r="BB5" s="48">
        <f>AB37</f>
        <v>0</v>
      </c>
      <c r="BC5" s="48">
        <f t="shared" si="0"/>
        <v>0</v>
      </c>
      <c r="BD5" s="48">
        <f>AD37</f>
        <v>0</v>
      </c>
      <c r="BE5" s="48">
        <f>AE37</f>
        <v>1</v>
      </c>
      <c r="BF5" s="48">
        <f t="shared" si="0"/>
        <v>4</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1.2500000000000001E-2</v>
      </c>
      <c r="BR5" s="48">
        <f>AF35</f>
        <v>1.23</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9</v>
      </c>
      <c r="O7" s="946"/>
      <c r="P7" s="942" t="s">
        <v>365</v>
      </c>
      <c r="Q7" s="944"/>
      <c r="R7" s="947">
        <v>10.3</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0.38</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704</v>
      </c>
      <c r="O12" s="970"/>
      <c r="P12" s="969" t="s">
        <v>699</v>
      </c>
      <c r="Q12" s="970"/>
      <c r="R12" s="847" t="s">
        <v>462</v>
      </c>
      <c r="S12" s="847"/>
      <c r="T12" s="847"/>
      <c r="U12" s="969" t="s">
        <v>701</v>
      </c>
      <c r="V12" s="970"/>
      <c r="W12" s="969" t="s">
        <v>700</v>
      </c>
      <c r="X12" s="970"/>
      <c r="Y12" s="47"/>
      <c r="Z12" s="47"/>
      <c r="AA12" s="47"/>
      <c r="AB12" s="47"/>
      <c r="AC12" s="227"/>
      <c r="AD12" s="227"/>
      <c r="AE12" s="227"/>
      <c r="AF12" s="227">
        <v>0.26</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704</v>
      </c>
      <c r="O13" s="970"/>
      <c r="P13" s="969" t="s">
        <v>699</v>
      </c>
      <c r="Q13" s="970"/>
      <c r="R13" s="971" t="s">
        <v>462</v>
      </c>
      <c r="S13" s="972"/>
      <c r="T13" s="973"/>
      <c r="U13" s="969" t="s">
        <v>701</v>
      </c>
      <c r="V13" s="970"/>
      <c r="W13" s="969" t="s">
        <v>700</v>
      </c>
      <c r="X13" s="970"/>
      <c r="Y13" s="47"/>
      <c r="Z13" s="47"/>
      <c r="AA13" s="47"/>
      <c r="AB13" s="47"/>
      <c r="AC13" s="227"/>
      <c r="AD13" s="227"/>
      <c r="AE13" s="227"/>
      <c r="AF13" s="227">
        <v>0.28999999999999998</v>
      </c>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t="s">
        <v>697</v>
      </c>
      <c r="M14" s="970"/>
      <c r="N14" s="969" t="s">
        <v>709</v>
      </c>
      <c r="O14" s="970"/>
      <c r="P14" s="969" t="s">
        <v>699</v>
      </c>
      <c r="Q14" s="970"/>
      <c r="R14" s="971" t="s">
        <v>470</v>
      </c>
      <c r="S14" s="972"/>
      <c r="T14" s="973"/>
      <c r="U14" s="969" t="s">
        <v>701</v>
      </c>
      <c r="V14" s="970"/>
      <c r="W14" s="969" t="s">
        <v>700</v>
      </c>
      <c r="X14" s="970"/>
      <c r="Y14" s="47"/>
      <c r="Z14" s="47"/>
      <c r="AA14" s="47"/>
      <c r="AB14" s="47"/>
      <c r="AC14" s="227"/>
      <c r="AD14" s="227"/>
      <c r="AE14" s="227">
        <v>1.2500000000000001E-2</v>
      </c>
      <c r="AF14" s="227"/>
      <c r="AG14" s="53"/>
      <c r="AH14" s="53"/>
      <c r="AI14" s="53"/>
      <c r="AJ14" s="53"/>
      <c r="AK14" s="966"/>
      <c r="AL14" s="967"/>
      <c r="AM14" s="967"/>
      <c r="AN14" s="967"/>
      <c r="AO14" s="968"/>
      <c r="AP14" s="2"/>
      <c r="AQ14" s="52">
        <f t="shared" si="2"/>
        <v>2</v>
      </c>
    </row>
    <row r="15" spans="2:86" ht="12" customHeight="1" x14ac:dyDescent="0.15">
      <c r="B15" s="930"/>
      <c r="C15" s="935"/>
      <c r="D15" s="933"/>
      <c r="E15" s="933"/>
      <c r="F15" s="933"/>
      <c r="G15" s="933"/>
      <c r="H15" s="933"/>
      <c r="I15" s="933"/>
      <c r="J15" s="934"/>
      <c r="K15" s="77">
        <v>5</v>
      </c>
      <c r="L15" s="969" t="s">
        <v>697</v>
      </c>
      <c r="M15" s="970"/>
      <c r="N15" s="969" t="s">
        <v>709</v>
      </c>
      <c r="O15" s="970"/>
      <c r="P15" s="969" t="s">
        <v>699</v>
      </c>
      <c r="Q15" s="970"/>
      <c r="R15" s="971" t="s">
        <v>462</v>
      </c>
      <c r="S15" s="972"/>
      <c r="T15" s="973"/>
      <c r="U15" s="969" t="s">
        <v>701</v>
      </c>
      <c r="V15" s="970"/>
      <c r="W15" s="969" t="s">
        <v>700</v>
      </c>
      <c r="X15" s="970"/>
      <c r="Y15" s="47"/>
      <c r="Z15" s="47"/>
      <c r="AA15" s="47"/>
      <c r="AB15" s="47"/>
      <c r="AC15" s="227"/>
      <c r="AD15" s="227"/>
      <c r="AE15" s="227"/>
      <c r="AF15" s="227">
        <v>0.3</v>
      </c>
      <c r="AG15" s="53"/>
      <c r="AH15" s="53"/>
      <c r="AI15" s="53"/>
      <c r="AJ15" s="53"/>
      <c r="AK15" s="966"/>
      <c r="AL15" s="967"/>
      <c r="AM15" s="967"/>
      <c r="AN15" s="967"/>
      <c r="AO15" s="968"/>
      <c r="AP15" s="2"/>
      <c r="AQ15" s="52">
        <f t="shared" si="2"/>
        <v>2</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1.2500000000000001E-2</v>
      </c>
      <c r="AF35" s="228">
        <f t="shared" si="7"/>
        <v>1.23</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1</v>
      </c>
      <c r="AF37" s="980">
        <f t="shared" si="8"/>
        <v>4</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938" priority="2">
      <formula>$AQ11=2</formula>
    </cfRule>
  </conditionalFormatting>
  <conditionalFormatting sqref="Y29:AB29">
    <cfRule type="expression" dxfId="937" priority="11">
      <formula>$AQ28=2</formula>
    </cfRule>
  </conditionalFormatting>
  <conditionalFormatting sqref="Y30:AB31">
    <cfRule type="expression" dxfId="936" priority="9">
      <formula>$AQ28=2</formula>
    </cfRule>
  </conditionalFormatting>
  <conditionalFormatting sqref="Y32:AB32">
    <cfRule type="expression" dxfId="935" priority="7">
      <formula>$AQ29=2</formula>
    </cfRule>
  </conditionalFormatting>
  <conditionalFormatting sqref="Y33:AB33">
    <cfRule type="expression" dxfId="934" priority="5">
      <formula>$AQ29=2</formula>
    </cfRule>
  </conditionalFormatting>
  <conditionalFormatting sqref="Y34:AB34">
    <cfRule type="expression" dxfId="933" priority="3">
      <formula>$AQ29=2</formula>
    </cfRule>
  </conditionalFormatting>
  <conditionalFormatting sqref="Y11:AF28">
    <cfRule type="expression" dxfId="932" priority="1">
      <formula>$AQ11=3</formula>
    </cfRule>
  </conditionalFormatting>
  <conditionalFormatting sqref="Y29:AF29">
    <cfRule type="expression" dxfId="931" priority="12">
      <formula>$AQ28=3</formula>
    </cfRule>
  </conditionalFormatting>
  <conditionalFormatting sqref="Y30:AF31">
    <cfRule type="expression" dxfId="930" priority="10">
      <formula>$AQ28=3</formula>
    </cfRule>
  </conditionalFormatting>
  <conditionalFormatting sqref="Y32:AF32">
    <cfRule type="expression" dxfId="929" priority="8">
      <formula>$AQ29=3</formula>
    </cfRule>
  </conditionalFormatting>
  <conditionalFormatting sqref="Y33:AF33">
    <cfRule type="expression" dxfId="928" priority="6">
      <formula>$AQ29=3</formula>
    </cfRule>
  </conditionalFormatting>
  <conditionalFormatting sqref="Y34:AF34">
    <cfRule type="expression" dxfId="927" priority="4">
      <formula>$AQ29=3</formula>
    </cfRule>
  </conditionalFormatting>
  <conditionalFormatting sqref="AC11:AJ28">
    <cfRule type="expression" dxfId="926" priority="13">
      <formula>$AQ11=1</formula>
    </cfRule>
  </conditionalFormatting>
  <conditionalFormatting sqref="AC29:AJ29">
    <cfRule type="expression" dxfId="925" priority="24">
      <formula>$AQ28=1</formula>
    </cfRule>
  </conditionalFormatting>
  <conditionalFormatting sqref="AC30:AJ31">
    <cfRule type="expression" dxfId="924" priority="22">
      <formula>$AQ28=1</formula>
    </cfRule>
  </conditionalFormatting>
  <conditionalFormatting sqref="AC32:AJ32">
    <cfRule type="expression" dxfId="923" priority="20">
      <formula>$AQ29=1</formula>
    </cfRule>
  </conditionalFormatting>
  <conditionalFormatting sqref="AC33:AJ33">
    <cfRule type="expression" dxfId="922" priority="18">
      <formula>$AQ29=1</formula>
    </cfRule>
  </conditionalFormatting>
  <conditionalFormatting sqref="AC34:AJ34">
    <cfRule type="expression" dxfId="921" priority="16">
      <formula>$AQ29=1</formula>
    </cfRule>
  </conditionalFormatting>
  <conditionalFormatting sqref="AG11:AJ28">
    <cfRule type="expression" dxfId="920" priority="14">
      <formula>$AQ11=2</formula>
    </cfRule>
  </conditionalFormatting>
  <conditionalFormatting sqref="AG29:AJ29">
    <cfRule type="expression" dxfId="919" priority="23">
      <formula>$AQ28=2</formula>
    </cfRule>
  </conditionalFormatting>
  <conditionalFormatting sqref="AG30:AJ31">
    <cfRule type="expression" dxfId="918" priority="21">
      <formula>$AQ28=2</formula>
    </cfRule>
  </conditionalFormatting>
  <conditionalFormatting sqref="AG32:AJ32">
    <cfRule type="expression" dxfId="917" priority="19">
      <formula>$AQ29=2</formula>
    </cfRule>
  </conditionalFormatting>
  <conditionalFormatting sqref="AG33:AJ33">
    <cfRule type="expression" dxfId="916" priority="17">
      <formula>$AQ29=2</formula>
    </cfRule>
  </conditionalFormatting>
  <conditionalFormatting sqref="AG34:AJ34">
    <cfRule type="expression" dxfId="915" priority="15">
      <formula>$AQ29=2</formula>
    </cfRule>
  </conditionalFormatting>
  <dataValidations count="2">
    <dataValidation type="list" allowBlank="1" showInputMessage="1" showErrorMessage="1" sqref="Y11:AB34" xr:uid="{00000000-0002-0000-5A00-000000000000}">
      <formula1>"〇,"</formula1>
    </dataValidation>
    <dataValidation type="list" allowBlank="1" showInputMessage="1" showErrorMessage="1" sqref="N11:O34" xr:uid="{00000000-0002-0000-5A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A00-000002000000}">
          <x14:formula1>
            <xm:f>'(参考)リスト'!$B$16:$B$21</xm:f>
          </x14:formula1>
          <xm:sqref>L11:M34</xm:sqref>
        </x14:dataValidation>
        <x14:dataValidation type="list" allowBlank="1" showInputMessage="1" showErrorMessage="1" xr:uid="{00000000-0002-0000-5A00-000003000000}">
          <x14:formula1>
            <xm:f>'(参考)リスト'!$E$16:$E$27</xm:f>
          </x14:formula1>
          <xm:sqref>R11:T34</xm:sqref>
        </x14:dataValidation>
        <x14:dataValidation type="list" allowBlank="1" showInputMessage="1" showErrorMessage="1" xr:uid="{00000000-0002-0000-5A00-000004000000}">
          <x14:formula1>
            <xm:f>'(参考)リスト'!$D$16:$D$18</xm:f>
          </x14:formula1>
          <xm:sqref>P11:Q34</xm:sqref>
        </x14:dataValidation>
        <x14:dataValidation type="list" allowBlank="1" showInputMessage="1" showErrorMessage="1" xr:uid="{00000000-0002-0000-5A00-000005000000}">
          <x14:formula1>
            <xm:f>'(参考)リスト'!$F$16:$F$21</xm:f>
          </x14:formula1>
          <xm:sqref>U11:X34</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10</v>
      </c>
      <c r="AW5" s="37">
        <f>R7</f>
        <v>10.4</v>
      </c>
      <c r="AX5" s="48" t="str">
        <f>AM35</f>
        <v>Ⅱ</v>
      </c>
      <c r="AY5" s="48">
        <f>Y37</f>
        <v>0</v>
      </c>
      <c r="AZ5" s="48">
        <f t="shared" ref="AZ5:BJ5" si="0">Z37</f>
        <v>0</v>
      </c>
      <c r="BA5" s="48">
        <f t="shared" si="0"/>
        <v>0</v>
      </c>
      <c r="BB5" s="48">
        <f>AB37</f>
        <v>0</v>
      </c>
      <c r="BC5" s="48">
        <f t="shared" si="0"/>
        <v>0</v>
      </c>
      <c r="BD5" s="48">
        <f>AD37</f>
        <v>0</v>
      </c>
      <c r="BE5" s="48">
        <f>AE37</f>
        <v>0</v>
      </c>
      <c r="BF5" s="48">
        <f t="shared" si="0"/>
        <v>2</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0.65999999999999992</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10</v>
      </c>
      <c r="O7" s="946"/>
      <c r="P7" s="942" t="s">
        <v>365</v>
      </c>
      <c r="Q7" s="944"/>
      <c r="R7" s="947">
        <v>10.4</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0.35</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709</v>
      </c>
      <c r="O12" s="970"/>
      <c r="P12" s="969" t="s">
        <v>699</v>
      </c>
      <c r="Q12" s="970"/>
      <c r="R12" s="847" t="s">
        <v>462</v>
      </c>
      <c r="S12" s="847"/>
      <c r="T12" s="847"/>
      <c r="U12" s="969" t="s">
        <v>701</v>
      </c>
      <c r="V12" s="970"/>
      <c r="W12" s="969" t="s">
        <v>700</v>
      </c>
      <c r="X12" s="970"/>
      <c r="Y12" s="47"/>
      <c r="Z12" s="47"/>
      <c r="AA12" s="47"/>
      <c r="AB12" s="47"/>
      <c r="AC12" s="227"/>
      <c r="AD12" s="227"/>
      <c r="AE12" s="227"/>
      <c r="AF12" s="227">
        <v>0.31</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0.65999999999999992</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2</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914" priority="2">
      <formula>$AQ11=2</formula>
    </cfRule>
  </conditionalFormatting>
  <conditionalFormatting sqref="Y29:AB29">
    <cfRule type="expression" dxfId="913" priority="11">
      <formula>$AQ28=2</formula>
    </cfRule>
  </conditionalFormatting>
  <conditionalFormatting sqref="Y30:AB31">
    <cfRule type="expression" dxfId="912" priority="9">
      <formula>$AQ28=2</formula>
    </cfRule>
  </conditionalFormatting>
  <conditionalFormatting sqref="Y32:AB32">
    <cfRule type="expression" dxfId="911" priority="7">
      <formula>$AQ29=2</formula>
    </cfRule>
  </conditionalFormatting>
  <conditionalFormatting sqref="Y33:AB33">
    <cfRule type="expression" dxfId="910" priority="5">
      <formula>$AQ29=2</formula>
    </cfRule>
  </conditionalFormatting>
  <conditionalFormatting sqref="Y34:AB34">
    <cfRule type="expression" dxfId="909" priority="3">
      <formula>$AQ29=2</formula>
    </cfRule>
  </conditionalFormatting>
  <conditionalFormatting sqref="Y11:AF28">
    <cfRule type="expression" dxfId="908" priority="1">
      <formula>$AQ11=3</formula>
    </cfRule>
  </conditionalFormatting>
  <conditionalFormatting sqref="Y29:AF29">
    <cfRule type="expression" dxfId="907" priority="12">
      <formula>$AQ28=3</formula>
    </cfRule>
  </conditionalFormatting>
  <conditionalFormatting sqref="Y30:AF31">
    <cfRule type="expression" dxfId="906" priority="10">
      <formula>$AQ28=3</formula>
    </cfRule>
  </conditionalFormatting>
  <conditionalFormatting sqref="Y32:AF32">
    <cfRule type="expression" dxfId="905" priority="8">
      <formula>$AQ29=3</formula>
    </cfRule>
  </conditionalFormatting>
  <conditionalFormatting sqref="Y33:AF33">
    <cfRule type="expression" dxfId="904" priority="6">
      <formula>$AQ29=3</formula>
    </cfRule>
  </conditionalFormatting>
  <conditionalFormatting sqref="Y34:AF34">
    <cfRule type="expression" dxfId="903" priority="4">
      <formula>$AQ29=3</formula>
    </cfRule>
  </conditionalFormatting>
  <conditionalFormatting sqref="AC11:AJ28">
    <cfRule type="expression" dxfId="902" priority="13">
      <formula>$AQ11=1</formula>
    </cfRule>
  </conditionalFormatting>
  <conditionalFormatting sqref="AC29:AJ29">
    <cfRule type="expression" dxfId="901" priority="24">
      <formula>$AQ28=1</formula>
    </cfRule>
  </conditionalFormatting>
  <conditionalFormatting sqref="AC30:AJ31">
    <cfRule type="expression" dxfId="900" priority="22">
      <formula>$AQ28=1</formula>
    </cfRule>
  </conditionalFormatting>
  <conditionalFormatting sqref="AC32:AJ32">
    <cfRule type="expression" dxfId="899" priority="20">
      <formula>$AQ29=1</formula>
    </cfRule>
  </conditionalFormatting>
  <conditionalFormatting sqref="AC33:AJ33">
    <cfRule type="expression" dxfId="898" priority="18">
      <formula>$AQ29=1</formula>
    </cfRule>
  </conditionalFormatting>
  <conditionalFormatting sqref="AC34:AJ34">
    <cfRule type="expression" dxfId="897" priority="16">
      <formula>$AQ29=1</formula>
    </cfRule>
  </conditionalFormatting>
  <conditionalFormatting sqref="AG11:AJ28">
    <cfRule type="expression" dxfId="896" priority="14">
      <formula>$AQ11=2</formula>
    </cfRule>
  </conditionalFormatting>
  <conditionalFormatting sqref="AG29:AJ29">
    <cfRule type="expression" dxfId="895" priority="23">
      <formula>$AQ28=2</formula>
    </cfRule>
  </conditionalFormatting>
  <conditionalFormatting sqref="AG30:AJ31">
    <cfRule type="expression" dxfId="894" priority="21">
      <formula>$AQ28=2</formula>
    </cfRule>
  </conditionalFormatting>
  <conditionalFormatting sqref="AG32:AJ32">
    <cfRule type="expression" dxfId="893" priority="19">
      <formula>$AQ29=2</formula>
    </cfRule>
  </conditionalFormatting>
  <conditionalFormatting sqref="AG33:AJ33">
    <cfRule type="expression" dxfId="892" priority="17">
      <formula>$AQ29=2</formula>
    </cfRule>
  </conditionalFormatting>
  <conditionalFormatting sqref="AG34:AJ34">
    <cfRule type="expression" dxfId="891" priority="15">
      <formula>$AQ29=2</formula>
    </cfRule>
  </conditionalFormatting>
  <dataValidations count="2">
    <dataValidation type="list" allowBlank="1" showInputMessage="1" showErrorMessage="1" sqref="Y11:AB34" xr:uid="{00000000-0002-0000-5B00-000000000000}">
      <formula1>"〇,"</formula1>
    </dataValidation>
    <dataValidation type="list" allowBlank="1" showInputMessage="1" showErrorMessage="1" sqref="N11:O34" xr:uid="{00000000-0002-0000-5B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B00-000002000000}">
          <x14:formula1>
            <xm:f>'(参考)リスト'!$B$16:$B$21</xm:f>
          </x14:formula1>
          <xm:sqref>L11:M34</xm:sqref>
        </x14:dataValidation>
        <x14:dataValidation type="list" allowBlank="1" showInputMessage="1" showErrorMessage="1" xr:uid="{00000000-0002-0000-5B00-000003000000}">
          <x14:formula1>
            <xm:f>'(参考)リスト'!$E$16:$E$27</xm:f>
          </x14:formula1>
          <xm:sqref>R11:T34</xm:sqref>
        </x14:dataValidation>
        <x14:dataValidation type="list" allowBlank="1" showInputMessage="1" showErrorMessage="1" xr:uid="{00000000-0002-0000-5B00-000004000000}">
          <x14:formula1>
            <xm:f>'(参考)リスト'!$D$16:$D$18</xm:f>
          </x14:formula1>
          <xm:sqref>P11:Q34</xm:sqref>
        </x14:dataValidation>
        <x14:dataValidation type="list" allowBlank="1" showInputMessage="1" showErrorMessage="1" xr:uid="{00000000-0002-0000-5B00-000005000000}">
          <x14:formula1>
            <xm:f>'(参考)リスト'!$F$16:$F$21</xm:f>
          </x14:formula1>
          <xm:sqref>U11:X34</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11</v>
      </c>
      <c r="AW5" s="37">
        <f>R7</f>
        <v>10.3</v>
      </c>
      <c r="AX5" s="48" t="str">
        <f>AM35</f>
        <v>Ⅱ</v>
      </c>
      <c r="AY5" s="48">
        <f>Y37</f>
        <v>0</v>
      </c>
      <c r="AZ5" s="48">
        <f t="shared" ref="AZ5:BJ5" si="0">Z37</f>
        <v>0</v>
      </c>
      <c r="BA5" s="48">
        <f t="shared" si="0"/>
        <v>0</v>
      </c>
      <c r="BB5" s="48">
        <f>AB37</f>
        <v>0</v>
      </c>
      <c r="BC5" s="48">
        <f t="shared" si="0"/>
        <v>0</v>
      </c>
      <c r="BD5" s="48">
        <f>AD37</f>
        <v>0</v>
      </c>
      <c r="BE5" s="48">
        <f>AE37</f>
        <v>2</v>
      </c>
      <c r="BF5" s="48">
        <f t="shared" si="0"/>
        <v>3</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0.08</v>
      </c>
      <c r="BR5" s="48">
        <f>AF35</f>
        <v>0.76500000000000001</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11</v>
      </c>
      <c r="O7" s="946"/>
      <c r="P7" s="942" t="s">
        <v>365</v>
      </c>
      <c r="Q7" s="944"/>
      <c r="R7" s="947">
        <v>10.3</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0.44</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704</v>
      </c>
      <c r="O12" s="970"/>
      <c r="P12" s="969" t="s">
        <v>699</v>
      </c>
      <c r="Q12" s="970"/>
      <c r="R12" s="847" t="s">
        <v>470</v>
      </c>
      <c r="S12" s="847"/>
      <c r="T12" s="847"/>
      <c r="U12" s="969" t="s">
        <v>877</v>
      </c>
      <c r="V12" s="970"/>
      <c r="W12" s="969" t="s">
        <v>700</v>
      </c>
      <c r="X12" s="970"/>
      <c r="Y12" s="47"/>
      <c r="Z12" s="47"/>
      <c r="AA12" s="47"/>
      <c r="AB12" s="47"/>
      <c r="AC12" s="227"/>
      <c r="AD12" s="227"/>
      <c r="AE12" s="227">
        <v>0.06</v>
      </c>
      <c r="AF12" s="227"/>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704</v>
      </c>
      <c r="O13" s="970"/>
      <c r="P13" s="969" t="s">
        <v>699</v>
      </c>
      <c r="Q13" s="970"/>
      <c r="R13" s="971" t="s">
        <v>470</v>
      </c>
      <c r="S13" s="972"/>
      <c r="T13" s="973"/>
      <c r="U13" s="969" t="s">
        <v>701</v>
      </c>
      <c r="V13" s="970"/>
      <c r="W13" s="969" t="s">
        <v>700</v>
      </c>
      <c r="X13" s="970"/>
      <c r="Y13" s="47"/>
      <c r="Z13" s="47"/>
      <c r="AA13" s="47"/>
      <c r="AB13" s="47"/>
      <c r="AC13" s="227"/>
      <c r="AD13" s="227"/>
      <c r="AE13" s="227">
        <v>0.02</v>
      </c>
      <c r="AF13" s="227"/>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t="s">
        <v>697</v>
      </c>
      <c r="M14" s="970"/>
      <c r="N14" s="969" t="s">
        <v>709</v>
      </c>
      <c r="O14" s="970"/>
      <c r="P14" s="969" t="s">
        <v>699</v>
      </c>
      <c r="Q14" s="970"/>
      <c r="R14" s="971" t="s">
        <v>462</v>
      </c>
      <c r="S14" s="972"/>
      <c r="T14" s="973"/>
      <c r="U14" s="969" t="s">
        <v>701</v>
      </c>
      <c r="V14" s="970"/>
      <c r="W14" s="969" t="s">
        <v>700</v>
      </c>
      <c r="X14" s="970"/>
      <c r="Y14" s="47"/>
      <c r="Z14" s="47"/>
      <c r="AA14" s="47"/>
      <c r="AB14" s="47"/>
      <c r="AC14" s="227"/>
      <c r="AD14" s="227"/>
      <c r="AE14" s="227"/>
      <c r="AF14" s="227">
        <v>0.32</v>
      </c>
      <c r="AG14" s="53"/>
      <c r="AH14" s="53"/>
      <c r="AI14" s="53"/>
      <c r="AJ14" s="53"/>
      <c r="AK14" s="966"/>
      <c r="AL14" s="967"/>
      <c r="AM14" s="967"/>
      <c r="AN14" s="967"/>
      <c r="AO14" s="968"/>
      <c r="AP14" s="2"/>
      <c r="AQ14" s="52">
        <f t="shared" si="2"/>
        <v>2</v>
      </c>
    </row>
    <row r="15" spans="2:86" ht="12" customHeight="1" x14ac:dyDescent="0.15">
      <c r="B15" s="930"/>
      <c r="C15" s="935"/>
      <c r="D15" s="933"/>
      <c r="E15" s="933"/>
      <c r="F15" s="933"/>
      <c r="G15" s="933"/>
      <c r="H15" s="933"/>
      <c r="I15" s="933"/>
      <c r="J15" s="934"/>
      <c r="K15" s="77">
        <v>5</v>
      </c>
      <c r="L15" s="969" t="s">
        <v>697</v>
      </c>
      <c r="M15" s="970"/>
      <c r="N15" s="969" t="s">
        <v>704</v>
      </c>
      <c r="O15" s="970"/>
      <c r="P15" s="969" t="s">
        <v>699</v>
      </c>
      <c r="Q15" s="970"/>
      <c r="R15" s="971" t="s">
        <v>470</v>
      </c>
      <c r="S15" s="972"/>
      <c r="T15" s="973"/>
      <c r="U15" s="969" t="s">
        <v>700</v>
      </c>
      <c r="V15" s="970"/>
      <c r="W15" s="969" t="s">
        <v>700</v>
      </c>
      <c r="X15" s="970"/>
      <c r="Y15" s="47"/>
      <c r="Z15" s="47"/>
      <c r="AA15" s="47"/>
      <c r="AB15" s="47"/>
      <c r="AC15" s="227"/>
      <c r="AD15" s="227"/>
      <c r="AE15" s="227"/>
      <c r="AF15" s="227">
        <v>5.0000000000000001E-3</v>
      </c>
      <c r="AG15" s="53"/>
      <c r="AH15" s="53"/>
      <c r="AI15" s="53"/>
      <c r="AJ15" s="53"/>
      <c r="AK15" s="966"/>
      <c r="AL15" s="967"/>
      <c r="AM15" s="967"/>
      <c r="AN15" s="967"/>
      <c r="AO15" s="968"/>
      <c r="AP15" s="2"/>
      <c r="AQ15" s="52">
        <f t="shared" si="2"/>
        <v>2</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0.08</v>
      </c>
      <c r="AF35" s="228">
        <f t="shared" si="7"/>
        <v>0.76500000000000001</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2</v>
      </c>
      <c r="AF37" s="980">
        <f t="shared" si="8"/>
        <v>3</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890" priority="2">
      <formula>$AQ11=2</formula>
    </cfRule>
  </conditionalFormatting>
  <conditionalFormatting sqref="Y29:AB29">
    <cfRule type="expression" dxfId="889" priority="11">
      <formula>$AQ28=2</formula>
    </cfRule>
  </conditionalFormatting>
  <conditionalFormatting sqref="Y30:AB31">
    <cfRule type="expression" dxfId="888" priority="9">
      <formula>$AQ28=2</formula>
    </cfRule>
  </conditionalFormatting>
  <conditionalFormatting sqref="Y32:AB32">
    <cfRule type="expression" dxfId="887" priority="7">
      <formula>$AQ29=2</formula>
    </cfRule>
  </conditionalFormatting>
  <conditionalFormatting sqref="Y33:AB33">
    <cfRule type="expression" dxfId="886" priority="5">
      <formula>$AQ29=2</formula>
    </cfRule>
  </conditionalFormatting>
  <conditionalFormatting sqref="Y34:AB34">
    <cfRule type="expression" dxfId="885" priority="3">
      <formula>$AQ29=2</formula>
    </cfRule>
  </conditionalFormatting>
  <conditionalFormatting sqref="Y11:AF28">
    <cfRule type="expression" dxfId="884" priority="1">
      <formula>$AQ11=3</formula>
    </cfRule>
  </conditionalFormatting>
  <conditionalFormatting sqref="Y29:AF29">
    <cfRule type="expression" dxfId="883" priority="12">
      <formula>$AQ28=3</formula>
    </cfRule>
  </conditionalFormatting>
  <conditionalFormatting sqref="Y30:AF31">
    <cfRule type="expression" dxfId="882" priority="10">
      <formula>$AQ28=3</formula>
    </cfRule>
  </conditionalFormatting>
  <conditionalFormatting sqref="Y32:AF32">
    <cfRule type="expression" dxfId="881" priority="8">
      <formula>$AQ29=3</formula>
    </cfRule>
  </conditionalFormatting>
  <conditionalFormatting sqref="Y33:AF33">
    <cfRule type="expression" dxfId="880" priority="6">
      <formula>$AQ29=3</formula>
    </cfRule>
  </conditionalFormatting>
  <conditionalFormatting sqref="Y34:AF34">
    <cfRule type="expression" dxfId="879" priority="4">
      <formula>$AQ29=3</formula>
    </cfRule>
  </conditionalFormatting>
  <conditionalFormatting sqref="AC11:AJ28">
    <cfRule type="expression" dxfId="878" priority="13">
      <formula>$AQ11=1</formula>
    </cfRule>
  </conditionalFormatting>
  <conditionalFormatting sqref="AC29:AJ29">
    <cfRule type="expression" dxfId="877" priority="24">
      <formula>$AQ28=1</formula>
    </cfRule>
  </conditionalFormatting>
  <conditionalFormatting sqref="AC30:AJ31">
    <cfRule type="expression" dxfId="876" priority="22">
      <formula>$AQ28=1</formula>
    </cfRule>
  </conditionalFormatting>
  <conditionalFormatting sqref="AC32:AJ32">
    <cfRule type="expression" dxfId="875" priority="20">
      <formula>$AQ29=1</formula>
    </cfRule>
  </conditionalFormatting>
  <conditionalFormatting sqref="AC33:AJ33">
    <cfRule type="expression" dxfId="874" priority="18">
      <formula>$AQ29=1</formula>
    </cfRule>
  </conditionalFormatting>
  <conditionalFormatting sqref="AC34:AJ34">
    <cfRule type="expression" dxfId="873" priority="16">
      <formula>$AQ29=1</formula>
    </cfRule>
  </conditionalFormatting>
  <conditionalFormatting sqref="AG11:AJ28">
    <cfRule type="expression" dxfId="872" priority="14">
      <formula>$AQ11=2</formula>
    </cfRule>
  </conditionalFormatting>
  <conditionalFormatting sqref="AG29:AJ29">
    <cfRule type="expression" dxfId="871" priority="23">
      <formula>$AQ28=2</formula>
    </cfRule>
  </conditionalFormatting>
  <conditionalFormatting sqref="AG30:AJ31">
    <cfRule type="expression" dxfId="870" priority="21">
      <formula>$AQ28=2</formula>
    </cfRule>
  </conditionalFormatting>
  <conditionalFormatting sqref="AG32:AJ32">
    <cfRule type="expression" dxfId="869" priority="19">
      <formula>$AQ29=2</formula>
    </cfRule>
  </conditionalFormatting>
  <conditionalFormatting sqref="AG33:AJ33">
    <cfRule type="expression" dxfId="868" priority="17">
      <formula>$AQ29=2</formula>
    </cfRule>
  </conditionalFormatting>
  <conditionalFormatting sqref="AG34:AJ34">
    <cfRule type="expression" dxfId="867" priority="15">
      <formula>$AQ29=2</formula>
    </cfRule>
  </conditionalFormatting>
  <dataValidations count="2">
    <dataValidation type="list" allowBlank="1" showInputMessage="1" showErrorMessage="1" sqref="Y11:AB34" xr:uid="{00000000-0002-0000-5C00-000000000000}">
      <formula1>"〇,"</formula1>
    </dataValidation>
    <dataValidation type="list" allowBlank="1" showInputMessage="1" showErrorMessage="1" sqref="N11:O34" xr:uid="{00000000-0002-0000-5C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C00-000002000000}">
          <x14:formula1>
            <xm:f>'(参考)リスト'!$B$16:$B$21</xm:f>
          </x14:formula1>
          <xm:sqref>L11:M34</xm:sqref>
        </x14:dataValidation>
        <x14:dataValidation type="list" allowBlank="1" showInputMessage="1" showErrorMessage="1" xr:uid="{00000000-0002-0000-5C00-000003000000}">
          <x14:formula1>
            <xm:f>'(参考)リスト'!$E$16:$E$27</xm:f>
          </x14:formula1>
          <xm:sqref>R11:T34</xm:sqref>
        </x14:dataValidation>
        <x14:dataValidation type="list" allowBlank="1" showInputMessage="1" showErrorMessage="1" xr:uid="{00000000-0002-0000-5C00-000004000000}">
          <x14:formula1>
            <xm:f>'(参考)リスト'!$D$16:$D$18</xm:f>
          </x14:formula1>
          <xm:sqref>P11:Q34</xm:sqref>
        </x14:dataValidation>
        <x14:dataValidation type="list" allowBlank="1" showInputMessage="1" showErrorMessage="1" xr:uid="{00000000-0002-0000-5C00-000005000000}">
          <x14:formula1>
            <xm:f>'(参考)リスト'!$F$16:$F$21</xm:f>
          </x14:formula1>
          <xm:sqref>U11:X34</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12</v>
      </c>
      <c r="AW5" s="37">
        <f>R7</f>
        <v>10.3</v>
      </c>
      <c r="AX5" s="48" t="str">
        <f>AM35</f>
        <v>Ⅱ</v>
      </c>
      <c r="AY5" s="48">
        <f>Y37</f>
        <v>0</v>
      </c>
      <c r="AZ5" s="48">
        <f t="shared" ref="AZ5:BJ5" si="0">Z37</f>
        <v>0</v>
      </c>
      <c r="BA5" s="48">
        <f t="shared" si="0"/>
        <v>0</v>
      </c>
      <c r="BB5" s="48">
        <f>AB37</f>
        <v>0</v>
      </c>
      <c r="BC5" s="48">
        <f t="shared" si="0"/>
        <v>0</v>
      </c>
      <c r="BD5" s="48">
        <f>AD37</f>
        <v>0</v>
      </c>
      <c r="BE5" s="48">
        <f>AE37</f>
        <v>0</v>
      </c>
      <c r="BF5" s="48">
        <f t="shared" si="0"/>
        <v>3</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0.63</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12</v>
      </c>
      <c r="O7" s="946"/>
      <c r="P7" s="942" t="s">
        <v>365</v>
      </c>
      <c r="Q7" s="944"/>
      <c r="R7" s="947">
        <v>10.3</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0.28999999999999998</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704</v>
      </c>
      <c r="O12" s="970"/>
      <c r="P12" s="969" t="s">
        <v>699</v>
      </c>
      <c r="Q12" s="970"/>
      <c r="R12" s="847" t="s">
        <v>470</v>
      </c>
      <c r="S12" s="847"/>
      <c r="T12" s="847"/>
      <c r="U12" s="969" t="s">
        <v>701</v>
      </c>
      <c r="V12" s="970"/>
      <c r="W12" s="969" t="s">
        <v>700</v>
      </c>
      <c r="X12" s="970"/>
      <c r="Y12" s="47"/>
      <c r="Z12" s="47"/>
      <c r="AA12" s="47"/>
      <c r="AB12" s="47"/>
      <c r="AC12" s="227"/>
      <c r="AD12" s="227"/>
      <c r="AE12" s="227"/>
      <c r="AF12" s="227">
        <v>0.02</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709</v>
      </c>
      <c r="O13" s="970"/>
      <c r="P13" s="969" t="s">
        <v>699</v>
      </c>
      <c r="Q13" s="970"/>
      <c r="R13" s="971" t="s">
        <v>462</v>
      </c>
      <c r="S13" s="972"/>
      <c r="T13" s="973"/>
      <c r="U13" s="969" t="s">
        <v>701</v>
      </c>
      <c r="V13" s="970"/>
      <c r="W13" s="969" t="s">
        <v>700</v>
      </c>
      <c r="X13" s="970"/>
      <c r="Y13" s="47"/>
      <c r="Z13" s="47"/>
      <c r="AA13" s="47"/>
      <c r="AB13" s="47"/>
      <c r="AC13" s="227"/>
      <c r="AD13" s="227"/>
      <c r="AE13" s="227"/>
      <c r="AF13" s="227">
        <v>0.32</v>
      </c>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0.63</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3</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866" priority="2">
      <formula>$AQ11=2</formula>
    </cfRule>
  </conditionalFormatting>
  <conditionalFormatting sqref="Y29:AB29">
    <cfRule type="expression" dxfId="865" priority="11">
      <formula>$AQ28=2</formula>
    </cfRule>
  </conditionalFormatting>
  <conditionalFormatting sqref="Y30:AB31">
    <cfRule type="expression" dxfId="864" priority="9">
      <formula>$AQ28=2</formula>
    </cfRule>
  </conditionalFormatting>
  <conditionalFormatting sqref="Y32:AB32">
    <cfRule type="expression" dxfId="863" priority="7">
      <formula>$AQ29=2</formula>
    </cfRule>
  </conditionalFormatting>
  <conditionalFormatting sqref="Y33:AB33">
    <cfRule type="expression" dxfId="862" priority="5">
      <formula>$AQ29=2</formula>
    </cfRule>
  </conditionalFormatting>
  <conditionalFormatting sqref="Y34:AB34">
    <cfRule type="expression" dxfId="861" priority="3">
      <formula>$AQ29=2</formula>
    </cfRule>
  </conditionalFormatting>
  <conditionalFormatting sqref="Y11:AF28">
    <cfRule type="expression" dxfId="860" priority="1">
      <formula>$AQ11=3</formula>
    </cfRule>
  </conditionalFormatting>
  <conditionalFormatting sqref="Y29:AF29">
    <cfRule type="expression" dxfId="859" priority="12">
      <formula>$AQ28=3</formula>
    </cfRule>
  </conditionalFormatting>
  <conditionalFormatting sqref="Y30:AF31">
    <cfRule type="expression" dxfId="858" priority="10">
      <formula>$AQ28=3</formula>
    </cfRule>
  </conditionalFormatting>
  <conditionalFormatting sqref="Y32:AF32">
    <cfRule type="expression" dxfId="857" priority="8">
      <formula>$AQ29=3</formula>
    </cfRule>
  </conditionalFormatting>
  <conditionalFormatting sqref="Y33:AF33">
    <cfRule type="expression" dxfId="856" priority="6">
      <formula>$AQ29=3</formula>
    </cfRule>
  </conditionalFormatting>
  <conditionalFormatting sqref="Y34:AF34">
    <cfRule type="expression" dxfId="855" priority="4">
      <formula>$AQ29=3</formula>
    </cfRule>
  </conditionalFormatting>
  <conditionalFormatting sqref="AC11:AJ28">
    <cfRule type="expression" dxfId="854" priority="13">
      <formula>$AQ11=1</formula>
    </cfRule>
  </conditionalFormatting>
  <conditionalFormatting sqref="AC29:AJ29">
    <cfRule type="expression" dxfId="853" priority="24">
      <formula>$AQ28=1</formula>
    </cfRule>
  </conditionalFormatting>
  <conditionalFormatting sqref="AC30:AJ31">
    <cfRule type="expression" dxfId="852" priority="22">
      <formula>$AQ28=1</formula>
    </cfRule>
  </conditionalFormatting>
  <conditionalFormatting sqref="AC32:AJ32">
    <cfRule type="expression" dxfId="851" priority="20">
      <formula>$AQ29=1</formula>
    </cfRule>
  </conditionalFormatting>
  <conditionalFormatting sqref="AC33:AJ33">
    <cfRule type="expression" dxfId="850" priority="18">
      <formula>$AQ29=1</formula>
    </cfRule>
  </conditionalFormatting>
  <conditionalFormatting sqref="AC34:AJ34">
    <cfRule type="expression" dxfId="849" priority="16">
      <formula>$AQ29=1</formula>
    </cfRule>
  </conditionalFormatting>
  <conditionalFormatting sqref="AG11:AJ28">
    <cfRule type="expression" dxfId="848" priority="14">
      <formula>$AQ11=2</formula>
    </cfRule>
  </conditionalFormatting>
  <conditionalFormatting sqref="AG29:AJ29">
    <cfRule type="expression" dxfId="847" priority="23">
      <formula>$AQ28=2</formula>
    </cfRule>
  </conditionalFormatting>
  <conditionalFormatting sqref="AG30:AJ31">
    <cfRule type="expression" dxfId="846" priority="21">
      <formula>$AQ28=2</formula>
    </cfRule>
  </conditionalFormatting>
  <conditionalFormatting sqref="AG32:AJ32">
    <cfRule type="expression" dxfId="845" priority="19">
      <formula>$AQ29=2</formula>
    </cfRule>
  </conditionalFormatting>
  <conditionalFormatting sqref="AG33:AJ33">
    <cfRule type="expression" dxfId="844" priority="17">
      <formula>$AQ29=2</formula>
    </cfRule>
  </conditionalFormatting>
  <conditionalFormatting sqref="AG34:AJ34">
    <cfRule type="expression" dxfId="843" priority="15">
      <formula>$AQ29=2</formula>
    </cfRule>
  </conditionalFormatting>
  <dataValidations count="2">
    <dataValidation type="list" allowBlank="1" showInputMessage="1" showErrorMessage="1" sqref="Y11:AB34" xr:uid="{00000000-0002-0000-5D00-000000000000}">
      <formula1>"〇,"</formula1>
    </dataValidation>
    <dataValidation type="list" allowBlank="1" showInputMessage="1" showErrorMessage="1" sqref="N11:O34" xr:uid="{00000000-0002-0000-5D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D00-000002000000}">
          <x14:formula1>
            <xm:f>'(参考)リスト'!$B$16:$B$21</xm:f>
          </x14:formula1>
          <xm:sqref>L11:M34</xm:sqref>
        </x14:dataValidation>
        <x14:dataValidation type="list" allowBlank="1" showInputMessage="1" showErrorMessage="1" xr:uid="{00000000-0002-0000-5D00-000003000000}">
          <x14:formula1>
            <xm:f>'(参考)リスト'!$E$16:$E$27</xm:f>
          </x14:formula1>
          <xm:sqref>R11:T34</xm:sqref>
        </x14:dataValidation>
        <x14:dataValidation type="list" allowBlank="1" showInputMessage="1" showErrorMessage="1" xr:uid="{00000000-0002-0000-5D00-000004000000}">
          <x14:formula1>
            <xm:f>'(参考)リスト'!$D$16:$D$18</xm:f>
          </x14:formula1>
          <xm:sqref>P11:Q34</xm:sqref>
        </x14:dataValidation>
        <x14:dataValidation type="list" allowBlank="1" showInputMessage="1" showErrorMessage="1" xr:uid="{00000000-0002-0000-5D00-000005000000}">
          <x14:formula1>
            <xm:f>'(参考)リスト'!$F$16:$F$21</xm:f>
          </x14:formula1>
          <xm:sqref>U11:X34</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13</v>
      </c>
      <c r="AW5" s="37">
        <f>R7</f>
        <v>10.3</v>
      </c>
      <c r="AX5" s="48" t="str">
        <f>AM35</f>
        <v>Ⅱ</v>
      </c>
      <c r="AY5" s="48">
        <f>Y37</f>
        <v>0</v>
      </c>
      <c r="AZ5" s="48">
        <f t="shared" ref="AZ5:BJ5" si="0">Z37</f>
        <v>0</v>
      </c>
      <c r="BA5" s="48">
        <f t="shared" si="0"/>
        <v>0</v>
      </c>
      <c r="BB5" s="48">
        <f>AB37</f>
        <v>0</v>
      </c>
      <c r="BC5" s="48">
        <f t="shared" si="0"/>
        <v>0</v>
      </c>
      <c r="BD5" s="48">
        <f>AD37</f>
        <v>0</v>
      </c>
      <c r="BE5" s="48">
        <f>AE37</f>
        <v>1</v>
      </c>
      <c r="BF5" s="48">
        <f t="shared" si="0"/>
        <v>4</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0.04</v>
      </c>
      <c r="BR5" s="48">
        <f>AF35</f>
        <v>0.64250000000000007</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13</v>
      </c>
      <c r="O7" s="946"/>
      <c r="P7" s="942" t="s">
        <v>365</v>
      </c>
      <c r="Q7" s="944"/>
      <c r="R7" s="947">
        <v>10.3</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470</v>
      </c>
      <c r="S11" s="847"/>
      <c r="T11" s="847"/>
      <c r="U11" s="969" t="s">
        <v>701</v>
      </c>
      <c r="V11" s="970"/>
      <c r="W11" s="969" t="s">
        <v>700</v>
      </c>
      <c r="X11" s="970"/>
      <c r="Y11" s="47"/>
      <c r="Z11" s="47"/>
      <c r="AA11" s="47"/>
      <c r="AB11" s="47"/>
      <c r="AC11" s="227"/>
      <c r="AD11" s="227"/>
      <c r="AE11" s="227">
        <v>0.04</v>
      </c>
      <c r="AF11" s="227"/>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704</v>
      </c>
      <c r="O12" s="970"/>
      <c r="P12" s="969" t="s">
        <v>699</v>
      </c>
      <c r="Q12" s="970"/>
      <c r="R12" s="847" t="s">
        <v>462</v>
      </c>
      <c r="S12" s="847"/>
      <c r="T12" s="847"/>
      <c r="U12" s="969" t="s">
        <v>701</v>
      </c>
      <c r="V12" s="970"/>
      <c r="W12" s="969" t="s">
        <v>700</v>
      </c>
      <c r="X12" s="970"/>
      <c r="Y12" s="47"/>
      <c r="Z12" s="47"/>
      <c r="AA12" s="47"/>
      <c r="AB12" s="47"/>
      <c r="AC12" s="227"/>
      <c r="AD12" s="227"/>
      <c r="AE12" s="227"/>
      <c r="AF12" s="227">
        <v>0.27</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704</v>
      </c>
      <c r="O13" s="970"/>
      <c r="P13" s="969" t="s">
        <v>699</v>
      </c>
      <c r="Q13" s="970"/>
      <c r="R13" s="971" t="s">
        <v>479</v>
      </c>
      <c r="S13" s="972"/>
      <c r="T13" s="973"/>
      <c r="U13" s="969" t="s">
        <v>701</v>
      </c>
      <c r="V13" s="970"/>
      <c r="W13" s="969" t="s">
        <v>700</v>
      </c>
      <c r="X13" s="970"/>
      <c r="Y13" s="47"/>
      <c r="Z13" s="47"/>
      <c r="AA13" s="47"/>
      <c r="AB13" s="47"/>
      <c r="AC13" s="227"/>
      <c r="AD13" s="227"/>
      <c r="AE13" s="227"/>
      <c r="AF13" s="227">
        <v>2.5000000000000001E-3</v>
      </c>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t="s">
        <v>697</v>
      </c>
      <c r="M14" s="970"/>
      <c r="N14" s="969" t="s">
        <v>709</v>
      </c>
      <c r="O14" s="970"/>
      <c r="P14" s="969" t="s">
        <v>699</v>
      </c>
      <c r="Q14" s="970"/>
      <c r="R14" s="971" t="s">
        <v>470</v>
      </c>
      <c r="S14" s="972"/>
      <c r="T14" s="973"/>
      <c r="U14" s="969" t="s">
        <v>701</v>
      </c>
      <c r="V14" s="970"/>
      <c r="W14" s="969" t="s">
        <v>700</v>
      </c>
      <c r="X14" s="970"/>
      <c r="Y14" s="47"/>
      <c r="Z14" s="47"/>
      <c r="AA14" s="47"/>
      <c r="AB14" s="47"/>
      <c r="AC14" s="227"/>
      <c r="AD14" s="227"/>
      <c r="AE14" s="227"/>
      <c r="AF14" s="227">
        <v>0.02</v>
      </c>
      <c r="AG14" s="53"/>
      <c r="AH14" s="53"/>
      <c r="AI14" s="53"/>
      <c r="AJ14" s="53"/>
      <c r="AK14" s="966"/>
      <c r="AL14" s="967"/>
      <c r="AM14" s="967"/>
      <c r="AN14" s="967"/>
      <c r="AO14" s="968"/>
      <c r="AP14" s="2"/>
      <c r="AQ14" s="52">
        <f t="shared" si="2"/>
        <v>2</v>
      </c>
    </row>
    <row r="15" spans="2:86" ht="12" customHeight="1" x14ac:dyDescent="0.15">
      <c r="B15" s="930"/>
      <c r="C15" s="935"/>
      <c r="D15" s="933"/>
      <c r="E15" s="933"/>
      <c r="F15" s="933"/>
      <c r="G15" s="933"/>
      <c r="H15" s="933"/>
      <c r="I15" s="933"/>
      <c r="J15" s="934"/>
      <c r="K15" s="77">
        <v>5</v>
      </c>
      <c r="L15" s="969" t="s">
        <v>697</v>
      </c>
      <c r="M15" s="970"/>
      <c r="N15" s="969" t="s">
        <v>709</v>
      </c>
      <c r="O15" s="970"/>
      <c r="P15" s="969" t="s">
        <v>699</v>
      </c>
      <c r="Q15" s="970"/>
      <c r="R15" s="971" t="s">
        <v>462</v>
      </c>
      <c r="S15" s="972"/>
      <c r="T15" s="973"/>
      <c r="U15" s="969" t="s">
        <v>701</v>
      </c>
      <c r="V15" s="970"/>
      <c r="W15" s="969" t="s">
        <v>700</v>
      </c>
      <c r="X15" s="970"/>
      <c r="Y15" s="47"/>
      <c r="Z15" s="47"/>
      <c r="AA15" s="47"/>
      <c r="AB15" s="47"/>
      <c r="AC15" s="227"/>
      <c r="AD15" s="227"/>
      <c r="AE15" s="227"/>
      <c r="AF15" s="227">
        <v>0.35</v>
      </c>
      <c r="AG15" s="53"/>
      <c r="AH15" s="53"/>
      <c r="AI15" s="53"/>
      <c r="AJ15" s="53"/>
      <c r="AK15" s="966"/>
      <c r="AL15" s="967"/>
      <c r="AM15" s="967"/>
      <c r="AN15" s="967"/>
      <c r="AO15" s="968"/>
      <c r="AP15" s="2"/>
      <c r="AQ15" s="52">
        <f t="shared" si="2"/>
        <v>2</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0.04</v>
      </c>
      <c r="AF35" s="228">
        <f t="shared" si="7"/>
        <v>0.64250000000000007</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1</v>
      </c>
      <c r="AF37" s="980">
        <f t="shared" si="8"/>
        <v>4</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842" priority="2">
      <formula>$AQ11=2</formula>
    </cfRule>
  </conditionalFormatting>
  <conditionalFormatting sqref="Y29:AB29">
    <cfRule type="expression" dxfId="841" priority="11">
      <formula>$AQ28=2</formula>
    </cfRule>
  </conditionalFormatting>
  <conditionalFormatting sqref="Y30:AB31">
    <cfRule type="expression" dxfId="840" priority="9">
      <formula>$AQ28=2</formula>
    </cfRule>
  </conditionalFormatting>
  <conditionalFormatting sqref="Y32:AB32">
    <cfRule type="expression" dxfId="839" priority="7">
      <formula>$AQ29=2</formula>
    </cfRule>
  </conditionalFormatting>
  <conditionalFormatting sqref="Y33:AB33">
    <cfRule type="expression" dxfId="838" priority="5">
      <formula>$AQ29=2</formula>
    </cfRule>
  </conditionalFormatting>
  <conditionalFormatting sqref="Y34:AB34">
    <cfRule type="expression" dxfId="837" priority="3">
      <formula>$AQ29=2</formula>
    </cfRule>
  </conditionalFormatting>
  <conditionalFormatting sqref="Y11:AF28">
    <cfRule type="expression" dxfId="836" priority="1">
      <formula>$AQ11=3</formula>
    </cfRule>
  </conditionalFormatting>
  <conditionalFormatting sqref="Y29:AF29">
    <cfRule type="expression" dxfId="835" priority="12">
      <formula>$AQ28=3</formula>
    </cfRule>
  </conditionalFormatting>
  <conditionalFormatting sqref="Y30:AF31">
    <cfRule type="expression" dxfId="834" priority="10">
      <formula>$AQ28=3</formula>
    </cfRule>
  </conditionalFormatting>
  <conditionalFormatting sqref="Y32:AF32">
    <cfRule type="expression" dxfId="833" priority="8">
      <formula>$AQ29=3</formula>
    </cfRule>
  </conditionalFormatting>
  <conditionalFormatting sqref="Y33:AF33">
    <cfRule type="expression" dxfId="832" priority="6">
      <formula>$AQ29=3</formula>
    </cfRule>
  </conditionalFormatting>
  <conditionalFormatting sqref="Y34:AF34">
    <cfRule type="expression" dxfId="831" priority="4">
      <formula>$AQ29=3</formula>
    </cfRule>
  </conditionalFormatting>
  <conditionalFormatting sqref="AC11:AJ28">
    <cfRule type="expression" dxfId="830" priority="13">
      <formula>$AQ11=1</formula>
    </cfRule>
  </conditionalFormatting>
  <conditionalFormatting sqref="AC29:AJ29">
    <cfRule type="expression" dxfId="829" priority="24">
      <formula>$AQ28=1</formula>
    </cfRule>
  </conditionalFormatting>
  <conditionalFormatting sqref="AC30:AJ31">
    <cfRule type="expression" dxfId="828" priority="22">
      <formula>$AQ28=1</formula>
    </cfRule>
  </conditionalFormatting>
  <conditionalFormatting sqref="AC32:AJ32">
    <cfRule type="expression" dxfId="827" priority="20">
      <formula>$AQ29=1</formula>
    </cfRule>
  </conditionalFormatting>
  <conditionalFormatting sqref="AC33:AJ33">
    <cfRule type="expression" dxfId="826" priority="18">
      <formula>$AQ29=1</formula>
    </cfRule>
  </conditionalFormatting>
  <conditionalFormatting sqref="AC34:AJ34">
    <cfRule type="expression" dxfId="825" priority="16">
      <formula>$AQ29=1</formula>
    </cfRule>
  </conditionalFormatting>
  <conditionalFormatting sqref="AG11:AJ28">
    <cfRule type="expression" dxfId="824" priority="14">
      <formula>$AQ11=2</formula>
    </cfRule>
  </conditionalFormatting>
  <conditionalFormatting sqref="AG29:AJ29">
    <cfRule type="expression" dxfId="823" priority="23">
      <formula>$AQ28=2</formula>
    </cfRule>
  </conditionalFormatting>
  <conditionalFormatting sqref="AG30:AJ31">
    <cfRule type="expression" dxfId="822" priority="21">
      <formula>$AQ28=2</formula>
    </cfRule>
  </conditionalFormatting>
  <conditionalFormatting sqref="AG32:AJ32">
    <cfRule type="expression" dxfId="821" priority="19">
      <formula>$AQ29=2</formula>
    </cfRule>
  </conditionalFormatting>
  <conditionalFormatting sqref="AG33:AJ33">
    <cfRule type="expression" dxfId="820" priority="17">
      <formula>$AQ29=2</formula>
    </cfRule>
  </conditionalFormatting>
  <conditionalFormatting sqref="AG34:AJ34">
    <cfRule type="expression" dxfId="819" priority="15">
      <formula>$AQ29=2</formula>
    </cfRule>
  </conditionalFormatting>
  <dataValidations count="2">
    <dataValidation type="list" allowBlank="1" showInputMessage="1" showErrorMessage="1" sqref="Y11:AB34" xr:uid="{00000000-0002-0000-5E00-000000000000}">
      <formula1>"〇,"</formula1>
    </dataValidation>
    <dataValidation type="list" allowBlank="1" showInputMessage="1" showErrorMessage="1" sqref="N11:O34" xr:uid="{00000000-0002-0000-5E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E00-000002000000}">
          <x14:formula1>
            <xm:f>'(参考)リスト'!$B$16:$B$21</xm:f>
          </x14:formula1>
          <xm:sqref>L11:M34</xm:sqref>
        </x14:dataValidation>
        <x14:dataValidation type="list" allowBlank="1" showInputMessage="1" showErrorMessage="1" xr:uid="{00000000-0002-0000-5E00-000003000000}">
          <x14:formula1>
            <xm:f>'(参考)リスト'!$E$16:$E$27</xm:f>
          </x14:formula1>
          <xm:sqref>R11:T34</xm:sqref>
        </x14:dataValidation>
        <x14:dataValidation type="list" allowBlank="1" showInputMessage="1" showErrorMessage="1" xr:uid="{00000000-0002-0000-5E00-000004000000}">
          <x14:formula1>
            <xm:f>'(参考)リスト'!$D$16:$D$18</xm:f>
          </x14:formula1>
          <xm:sqref>P11:Q34</xm:sqref>
        </x14:dataValidation>
        <x14:dataValidation type="list" allowBlank="1" showInputMessage="1" showErrorMessage="1" xr:uid="{00000000-0002-0000-5E00-000005000000}">
          <x14:formula1>
            <xm:f>'(参考)リスト'!$F$16:$F$21</xm:f>
          </x14:formula1>
          <xm:sqref>U11:X34</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14</v>
      </c>
      <c r="AW5" s="37">
        <f>R7</f>
        <v>10.1</v>
      </c>
      <c r="AX5" s="48" t="str">
        <f>AM35</f>
        <v>Ⅱ</v>
      </c>
      <c r="AY5" s="48">
        <f>Y37</f>
        <v>0</v>
      </c>
      <c r="AZ5" s="48">
        <f t="shared" ref="AZ5:BJ5" si="0">Z37</f>
        <v>0</v>
      </c>
      <c r="BA5" s="48">
        <f t="shared" si="0"/>
        <v>0</v>
      </c>
      <c r="BB5" s="48">
        <f>AB37</f>
        <v>0</v>
      </c>
      <c r="BC5" s="48">
        <f t="shared" si="0"/>
        <v>0</v>
      </c>
      <c r="BD5" s="48">
        <f>AD37</f>
        <v>0</v>
      </c>
      <c r="BE5" s="48">
        <f>AE37</f>
        <v>0</v>
      </c>
      <c r="BF5" s="48">
        <f t="shared" si="0"/>
        <v>2</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0.45999999999999996</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14</v>
      </c>
      <c r="O7" s="946"/>
      <c r="P7" s="942" t="s">
        <v>365</v>
      </c>
      <c r="Q7" s="944"/>
      <c r="R7" s="947">
        <v>10.1</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0.25</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709</v>
      </c>
      <c r="O12" s="970"/>
      <c r="P12" s="969" t="s">
        <v>699</v>
      </c>
      <c r="Q12" s="970"/>
      <c r="R12" s="847" t="s">
        <v>462</v>
      </c>
      <c r="S12" s="847"/>
      <c r="T12" s="847"/>
      <c r="U12" s="969" t="s">
        <v>701</v>
      </c>
      <c r="V12" s="970"/>
      <c r="W12" s="969" t="s">
        <v>700</v>
      </c>
      <c r="X12" s="970"/>
      <c r="Y12" s="47"/>
      <c r="Z12" s="47"/>
      <c r="AA12" s="47"/>
      <c r="AB12" s="47"/>
      <c r="AC12" s="227"/>
      <c r="AD12" s="227"/>
      <c r="AE12" s="227"/>
      <c r="AF12" s="227">
        <v>0.21</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0.45999999999999996</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2</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818" priority="2">
      <formula>$AQ11=2</formula>
    </cfRule>
  </conditionalFormatting>
  <conditionalFormatting sqref="Y29:AB29">
    <cfRule type="expression" dxfId="817" priority="11">
      <formula>$AQ28=2</formula>
    </cfRule>
  </conditionalFormatting>
  <conditionalFormatting sqref="Y30:AB31">
    <cfRule type="expression" dxfId="816" priority="9">
      <formula>$AQ28=2</formula>
    </cfRule>
  </conditionalFormatting>
  <conditionalFormatting sqref="Y32:AB32">
    <cfRule type="expression" dxfId="815" priority="7">
      <formula>$AQ29=2</formula>
    </cfRule>
  </conditionalFormatting>
  <conditionalFormatting sqref="Y33:AB33">
    <cfRule type="expression" dxfId="814" priority="5">
      <formula>$AQ29=2</formula>
    </cfRule>
  </conditionalFormatting>
  <conditionalFormatting sqref="Y34:AB34">
    <cfRule type="expression" dxfId="813" priority="3">
      <formula>$AQ29=2</formula>
    </cfRule>
  </conditionalFormatting>
  <conditionalFormatting sqref="Y11:AF28">
    <cfRule type="expression" dxfId="812" priority="1">
      <formula>$AQ11=3</formula>
    </cfRule>
  </conditionalFormatting>
  <conditionalFormatting sqref="Y29:AF29">
    <cfRule type="expression" dxfId="811" priority="12">
      <formula>$AQ28=3</formula>
    </cfRule>
  </conditionalFormatting>
  <conditionalFormatting sqref="Y30:AF31">
    <cfRule type="expression" dxfId="810" priority="10">
      <formula>$AQ28=3</formula>
    </cfRule>
  </conditionalFormatting>
  <conditionalFormatting sqref="Y32:AF32">
    <cfRule type="expression" dxfId="809" priority="8">
      <formula>$AQ29=3</formula>
    </cfRule>
  </conditionalFormatting>
  <conditionalFormatting sqref="Y33:AF33">
    <cfRule type="expression" dxfId="808" priority="6">
      <formula>$AQ29=3</formula>
    </cfRule>
  </conditionalFormatting>
  <conditionalFormatting sqref="Y34:AF34">
    <cfRule type="expression" dxfId="807" priority="4">
      <formula>$AQ29=3</formula>
    </cfRule>
  </conditionalFormatting>
  <conditionalFormatting sqref="AC11:AJ28">
    <cfRule type="expression" dxfId="806" priority="13">
      <formula>$AQ11=1</formula>
    </cfRule>
  </conditionalFormatting>
  <conditionalFormatting sqref="AC29:AJ29">
    <cfRule type="expression" dxfId="805" priority="24">
      <formula>$AQ28=1</formula>
    </cfRule>
  </conditionalFormatting>
  <conditionalFormatting sqref="AC30:AJ31">
    <cfRule type="expression" dxfId="804" priority="22">
      <formula>$AQ28=1</formula>
    </cfRule>
  </conditionalFormatting>
  <conditionalFormatting sqref="AC32:AJ32">
    <cfRule type="expression" dxfId="803" priority="20">
      <formula>$AQ29=1</formula>
    </cfRule>
  </conditionalFormatting>
  <conditionalFormatting sqref="AC33:AJ33">
    <cfRule type="expression" dxfId="802" priority="18">
      <formula>$AQ29=1</formula>
    </cfRule>
  </conditionalFormatting>
  <conditionalFormatting sqref="AC34:AJ34">
    <cfRule type="expression" dxfId="801" priority="16">
      <formula>$AQ29=1</formula>
    </cfRule>
  </conditionalFormatting>
  <conditionalFormatting sqref="AG11:AJ28">
    <cfRule type="expression" dxfId="800" priority="14">
      <formula>$AQ11=2</formula>
    </cfRule>
  </conditionalFormatting>
  <conditionalFormatting sqref="AG29:AJ29">
    <cfRule type="expression" dxfId="799" priority="23">
      <formula>$AQ28=2</formula>
    </cfRule>
  </conditionalFormatting>
  <conditionalFormatting sqref="AG30:AJ31">
    <cfRule type="expression" dxfId="798" priority="21">
      <formula>$AQ28=2</formula>
    </cfRule>
  </conditionalFormatting>
  <conditionalFormatting sqref="AG32:AJ32">
    <cfRule type="expression" dxfId="797" priority="19">
      <formula>$AQ29=2</formula>
    </cfRule>
  </conditionalFormatting>
  <conditionalFormatting sqref="AG33:AJ33">
    <cfRule type="expression" dxfId="796" priority="17">
      <formula>$AQ29=2</formula>
    </cfRule>
  </conditionalFormatting>
  <conditionalFormatting sqref="AG34:AJ34">
    <cfRule type="expression" dxfId="795" priority="15">
      <formula>$AQ29=2</formula>
    </cfRule>
  </conditionalFormatting>
  <dataValidations count="2">
    <dataValidation type="list" allowBlank="1" showInputMessage="1" showErrorMessage="1" sqref="Y11:AB34" xr:uid="{00000000-0002-0000-5F00-000000000000}">
      <formula1>"〇,"</formula1>
    </dataValidation>
    <dataValidation type="list" allowBlank="1" showInputMessage="1" showErrorMessage="1" sqref="N11:O34" xr:uid="{00000000-0002-0000-5F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5F00-000002000000}">
          <x14:formula1>
            <xm:f>'(参考)リスト'!$B$16:$B$21</xm:f>
          </x14:formula1>
          <xm:sqref>L11:M34</xm:sqref>
        </x14:dataValidation>
        <x14:dataValidation type="list" allowBlank="1" showInputMessage="1" showErrorMessage="1" xr:uid="{00000000-0002-0000-5F00-000003000000}">
          <x14:formula1>
            <xm:f>'(参考)リスト'!$E$16:$E$27</xm:f>
          </x14:formula1>
          <xm:sqref>R11:T34</xm:sqref>
        </x14:dataValidation>
        <x14:dataValidation type="list" allowBlank="1" showInputMessage="1" showErrorMessage="1" xr:uid="{00000000-0002-0000-5F00-000004000000}">
          <x14:formula1>
            <xm:f>'(参考)リスト'!$D$16:$D$18</xm:f>
          </x14:formula1>
          <xm:sqref>P11:Q34</xm:sqref>
        </x14:dataValidation>
        <x14:dataValidation type="list" allowBlank="1" showInputMessage="1" showErrorMessage="1" xr:uid="{00000000-0002-0000-5F00-000005000000}">
          <x14:formula1>
            <xm:f>'(参考)リスト'!$F$16:$F$21</xm:f>
          </x14:formula1>
          <xm:sqref>U11:X34</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15</v>
      </c>
      <c r="AW5" s="37">
        <f>R7</f>
        <v>10.199999999999999</v>
      </c>
      <c r="AX5" s="48" t="str">
        <f>AM35</f>
        <v>Ⅱ</v>
      </c>
      <c r="AY5" s="48">
        <f>Y37</f>
        <v>0</v>
      </c>
      <c r="AZ5" s="48">
        <f t="shared" ref="AZ5:BJ5" si="0">Z37</f>
        <v>0</v>
      </c>
      <c r="BA5" s="48">
        <f t="shared" si="0"/>
        <v>0</v>
      </c>
      <c r="BB5" s="48">
        <f>AB37</f>
        <v>0</v>
      </c>
      <c r="BC5" s="48">
        <f t="shared" si="0"/>
        <v>0</v>
      </c>
      <c r="BD5" s="48">
        <f>AD37</f>
        <v>0</v>
      </c>
      <c r="BE5" s="48">
        <f>AE37</f>
        <v>1</v>
      </c>
      <c r="BF5" s="48">
        <f t="shared" si="0"/>
        <v>4</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0.04</v>
      </c>
      <c r="BR5" s="48">
        <f>AF35</f>
        <v>0.45999999999999996</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15</v>
      </c>
      <c r="O7" s="946"/>
      <c r="P7" s="942" t="s">
        <v>365</v>
      </c>
      <c r="Q7" s="944"/>
      <c r="R7" s="947">
        <v>10.199999999999999</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470</v>
      </c>
      <c r="S11" s="847"/>
      <c r="T11" s="847"/>
      <c r="U11" s="969" t="s">
        <v>701</v>
      </c>
      <c r="V11" s="970"/>
      <c r="W11" s="969" t="s">
        <v>700</v>
      </c>
      <c r="X11" s="970"/>
      <c r="Y11" s="47"/>
      <c r="Z11" s="47"/>
      <c r="AA11" s="47"/>
      <c r="AB11" s="47"/>
      <c r="AC11" s="227"/>
      <c r="AD11" s="227"/>
      <c r="AE11" s="227">
        <v>0.04</v>
      </c>
      <c r="AF11" s="227"/>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704</v>
      </c>
      <c r="O12" s="970"/>
      <c r="P12" s="969" t="s">
        <v>699</v>
      </c>
      <c r="Q12" s="970"/>
      <c r="R12" s="847" t="s">
        <v>462</v>
      </c>
      <c r="S12" s="847"/>
      <c r="T12" s="847"/>
      <c r="U12" s="969" t="s">
        <v>701</v>
      </c>
      <c r="V12" s="970"/>
      <c r="W12" s="969" t="s">
        <v>700</v>
      </c>
      <c r="X12" s="970"/>
      <c r="Y12" s="47"/>
      <c r="Z12" s="47"/>
      <c r="AA12" s="47"/>
      <c r="AB12" s="47"/>
      <c r="AC12" s="227"/>
      <c r="AD12" s="227"/>
      <c r="AE12" s="227"/>
      <c r="AF12" s="227">
        <v>0.08</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709</v>
      </c>
      <c r="O13" s="970"/>
      <c r="P13" s="969" t="s">
        <v>699</v>
      </c>
      <c r="Q13" s="970"/>
      <c r="R13" s="971" t="s">
        <v>470</v>
      </c>
      <c r="S13" s="972"/>
      <c r="T13" s="973"/>
      <c r="U13" s="969" t="s">
        <v>701</v>
      </c>
      <c r="V13" s="970"/>
      <c r="W13" s="969" t="s">
        <v>700</v>
      </c>
      <c r="X13" s="970"/>
      <c r="Y13" s="47"/>
      <c r="Z13" s="47"/>
      <c r="AA13" s="47"/>
      <c r="AB13" s="47"/>
      <c r="AC13" s="227"/>
      <c r="AD13" s="227"/>
      <c r="AE13" s="227"/>
      <c r="AF13" s="227">
        <v>0.03</v>
      </c>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t="s">
        <v>697</v>
      </c>
      <c r="M14" s="970"/>
      <c r="N14" s="969" t="s">
        <v>709</v>
      </c>
      <c r="O14" s="970"/>
      <c r="P14" s="969" t="s">
        <v>699</v>
      </c>
      <c r="Q14" s="970"/>
      <c r="R14" s="971" t="s">
        <v>462</v>
      </c>
      <c r="S14" s="972"/>
      <c r="T14" s="973"/>
      <c r="U14" s="969" t="s">
        <v>701</v>
      </c>
      <c r="V14" s="970"/>
      <c r="W14" s="969" t="s">
        <v>700</v>
      </c>
      <c r="X14" s="970"/>
      <c r="Y14" s="47"/>
      <c r="Z14" s="47"/>
      <c r="AA14" s="47"/>
      <c r="AB14" s="47"/>
      <c r="AC14" s="227"/>
      <c r="AD14" s="227"/>
      <c r="AE14" s="227"/>
      <c r="AF14" s="227">
        <v>0.32</v>
      </c>
      <c r="AG14" s="53"/>
      <c r="AH14" s="53"/>
      <c r="AI14" s="53"/>
      <c r="AJ14" s="53"/>
      <c r="AK14" s="966"/>
      <c r="AL14" s="967"/>
      <c r="AM14" s="967"/>
      <c r="AN14" s="967"/>
      <c r="AO14" s="968"/>
      <c r="AP14" s="2"/>
      <c r="AQ14" s="52">
        <f t="shared" si="2"/>
        <v>2</v>
      </c>
    </row>
    <row r="15" spans="2:86" ht="12" customHeight="1" x14ac:dyDescent="0.15">
      <c r="B15" s="930"/>
      <c r="C15" s="935"/>
      <c r="D15" s="933"/>
      <c r="E15" s="933"/>
      <c r="F15" s="933"/>
      <c r="G15" s="933"/>
      <c r="H15" s="933"/>
      <c r="I15" s="933"/>
      <c r="J15" s="934"/>
      <c r="K15" s="77">
        <v>5</v>
      </c>
      <c r="L15" s="969" t="s">
        <v>697</v>
      </c>
      <c r="M15" s="970"/>
      <c r="N15" s="969" t="s">
        <v>761</v>
      </c>
      <c r="O15" s="970"/>
      <c r="P15" s="969" t="s">
        <v>699</v>
      </c>
      <c r="Q15" s="970"/>
      <c r="R15" s="971" t="s">
        <v>470</v>
      </c>
      <c r="S15" s="972"/>
      <c r="T15" s="973"/>
      <c r="U15" s="969" t="s">
        <v>700</v>
      </c>
      <c r="V15" s="970"/>
      <c r="W15" s="969" t="s">
        <v>700</v>
      </c>
      <c r="X15" s="970"/>
      <c r="Y15" s="47"/>
      <c r="Z15" s="47"/>
      <c r="AA15" s="47"/>
      <c r="AB15" s="47"/>
      <c r="AC15" s="227"/>
      <c r="AD15" s="227"/>
      <c r="AE15" s="227"/>
      <c r="AF15" s="227">
        <v>0.03</v>
      </c>
      <c r="AG15" s="53"/>
      <c r="AH15" s="53"/>
      <c r="AI15" s="53"/>
      <c r="AJ15" s="53"/>
      <c r="AK15" s="966"/>
      <c r="AL15" s="967"/>
      <c r="AM15" s="967"/>
      <c r="AN15" s="967"/>
      <c r="AO15" s="968"/>
      <c r="AP15" s="2"/>
      <c r="AQ15" s="52">
        <f t="shared" si="2"/>
        <v>2</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0.04</v>
      </c>
      <c r="AF35" s="228">
        <f t="shared" si="7"/>
        <v>0.45999999999999996</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1</v>
      </c>
      <c r="AF37" s="980">
        <f t="shared" si="8"/>
        <v>4</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794" priority="2">
      <formula>$AQ11=2</formula>
    </cfRule>
  </conditionalFormatting>
  <conditionalFormatting sqref="Y29:AB29">
    <cfRule type="expression" dxfId="793" priority="11">
      <formula>$AQ28=2</formula>
    </cfRule>
  </conditionalFormatting>
  <conditionalFormatting sqref="Y30:AB31">
    <cfRule type="expression" dxfId="792" priority="9">
      <formula>$AQ28=2</formula>
    </cfRule>
  </conditionalFormatting>
  <conditionalFormatting sqref="Y32:AB32">
    <cfRule type="expression" dxfId="791" priority="7">
      <formula>$AQ29=2</formula>
    </cfRule>
  </conditionalFormatting>
  <conditionalFormatting sqref="Y33:AB33">
    <cfRule type="expression" dxfId="790" priority="5">
      <formula>$AQ29=2</formula>
    </cfRule>
  </conditionalFormatting>
  <conditionalFormatting sqref="Y34:AB34">
    <cfRule type="expression" dxfId="789" priority="3">
      <formula>$AQ29=2</formula>
    </cfRule>
  </conditionalFormatting>
  <conditionalFormatting sqref="Y11:AF28">
    <cfRule type="expression" dxfId="788" priority="1">
      <formula>$AQ11=3</formula>
    </cfRule>
  </conditionalFormatting>
  <conditionalFormatting sqref="Y29:AF29">
    <cfRule type="expression" dxfId="787" priority="12">
      <formula>$AQ28=3</formula>
    </cfRule>
  </conditionalFormatting>
  <conditionalFormatting sqref="Y30:AF31">
    <cfRule type="expression" dxfId="786" priority="10">
      <formula>$AQ28=3</formula>
    </cfRule>
  </conditionalFormatting>
  <conditionalFormatting sqref="Y32:AF32">
    <cfRule type="expression" dxfId="785" priority="8">
      <formula>$AQ29=3</formula>
    </cfRule>
  </conditionalFormatting>
  <conditionalFormatting sqref="Y33:AF33">
    <cfRule type="expression" dxfId="784" priority="6">
      <formula>$AQ29=3</formula>
    </cfRule>
  </conditionalFormatting>
  <conditionalFormatting sqref="Y34:AF34">
    <cfRule type="expression" dxfId="783" priority="4">
      <formula>$AQ29=3</formula>
    </cfRule>
  </conditionalFormatting>
  <conditionalFormatting sqref="AC11:AJ28">
    <cfRule type="expression" dxfId="782" priority="13">
      <formula>$AQ11=1</formula>
    </cfRule>
  </conditionalFormatting>
  <conditionalFormatting sqref="AC29:AJ29">
    <cfRule type="expression" dxfId="781" priority="24">
      <formula>$AQ28=1</formula>
    </cfRule>
  </conditionalFormatting>
  <conditionalFormatting sqref="AC30:AJ31">
    <cfRule type="expression" dxfId="780" priority="22">
      <formula>$AQ28=1</formula>
    </cfRule>
  </conditionalFormatting>
  <conditionalFormatting sqref="AC32:AJ32">
    <cfRule type="expression" dxfId="779" priority="20">
      <formula>$AQ29=1</formula>
    </cfRule>
  </conditionalFormatting>
  <conditionalFormatting sqref="AC33:AJ33">
    <cfRule type="expression" dxfId="778" priority="18">
      <formula>$AQ29=1</formula>
    </cfRule>
  </conditionalFormatting>
  <conditionalFormatting sqref="AC34:AJ34">
    <cfRule type="expression" dxfId="777" priority="16">
      <formula>$AQ29=1</formula>
    </cfRule>
  </conditionalFormatting>
  <conditionalFormatting sqref="AG11:AJ28">
    <cfRule type="expression" dxfId="776" priority="14">
      <formula>$AQ11=2</formula>
    </cfRule>
  </conditionalFormatting>
  <conditionalFormatting sqref="AG29:AJ29">
    <cfRule type="expression" dxfId="775" priority="23">
      <formula>$AQ28=2</formula>
    </cfRule>
  </conditionalFormatting>
  <conditionalFormatting sqref="AG30:AJ31">
    <cfRule type="expression" dxfId="774" priority="21">
      <formula>$AQ28=2</formula>
    </cfRule>
  </conditionalFormatting>
  <conditionalFormatting sqref="AG32:AJ32">
    <cfRule type="expression" dxfId="773" priority="19">
      <formula>$AQ29=2</formula>
    </cfRule>
  </conditionalFormatting>
  <conditionalFormatting sqref="AG33:AJ33">
    <cfRule type="expression" dxfId="772" priority="17">
      <formula>$AQ29=2</formula>
    </cfRule>
  </conditionalFormatting>
  <conditionalFormatting sqref="AG34:AJ34">
    <cfRule type="expression" dxfId="771" priority="15">
      <formula>$AQ29=2</formula>
    </cfRule>
  </conditionalFormatting>
  <dataValidations count="2">
    <dataValidation type="list" allowBlank="1" showInputMessage="1" showErrorMessage="1" sqref="Y11:AB34" xr:uid="{00000000-0002-0000-6000-000000000000}">
      <formula1>"〇,"</formula1>
    </dataValidation>
    <dataValidation type="list" allowBlank="1" showInputMessage="1" showErrorMessage="1" sqref="N11:O34" xr:uid="{00000000-0002-0000-60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6000-000002000000}">
          <x14:formula1>
            <xm:f>'(参考)リスト'!$B$16:$B$21</xm:f>
          </x14:formula1>
          <xm:sqref>L11:M34</xm:sqref>
        </x14:dataValidation>
        <x14:dataValidation type="list" allowBlank="1" showInputMessage="1" showErrorMessage="1" xr:uid="{00000000-0002-0000-6000-000003000000}">
          <x14:formula1>
            <xm:f>'(参考)リスト'!$E$16:$E$27</xm:f>
          </x14:formula1>
          <xm:sqref>R11:T34</xm:sqref>
        </x14:dataValidation>
        <x14:dataValidation type="list" allowBlank="1" showInputMessage="1" showErrorMessage="1" xr:uid="{00000000-0002-0000-6000-000004000000}">
          <x14:formula1>
            <xm:f>'(参考)リスト'!$D$16:$D$18</xm:f>
          </x14:formula1>
          <xm:sqref>P11:Q34</xm:sqref>
        </x14:dataValidation>
        <x14:dataValidation type="list" allowBlank="1" showInputMessage="1" showErrorMessage="1" xr:uid="{00000000-0002-0000-6000-000005000000}">
          <x14:formula1>
            <xm:f>'(参考)リスト'!$F$16:$F$21</xm:f>
          </x14:formula1>
          <xm:sqref>U11:X34</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16</v>
      </c>
      <c r="AW5" s="37">
        <f>R7</f>
        <v>10.199999999999999</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0.32</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16</v>
      </c>
      <c r="O7" s="946"/>
      <c r="P7" s="942" t="s">
        <v>365</v>
      </c>
      <c r="Q7" s="944"/>
      <c r="R7" s="947">
        <v>10.199999999999999</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709</v>
      </c>
      <c r="O11" s="970"/>
      <c r="P11" s="969" t="s">
        <v>699</v>
      </c>
      <c r="Q11" s="970"/>
      <c r="R11" s="847" t="s">
        <v>462</v>
      </c>
      <c r="S11" s="847"/>
      <c r="T11" s="847"/>
      <c r="U11" s="969" t="s">
        <v>701</v>
      </c>
      <c r="V11" s="970"/>
      <c r="W11" s="969" t="s">
        <v>700</v>
      </c>
      <c r="X11" s="970"/>
      <c r="Y11" s="47"/>
      <c r="Z11" s="47"/>
      <c r="AA11" s="47"/>
      <c r="AB11" s="47"/>
      <c r="AC11" s="227"/>
      <c r="AD11" s="227"/>
      <c r="AE11" s="227"/>
      <c r="AF11" s="227">
        <v>0.32</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0.32</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770" priority="2">
      <formula>$AQ11=2</formula>
    </cfRule>
  </conditionalFormatting>
  <conditionalFormatting sqref="Y29:AB29">
    <cfRule type="expression" dxfId="769" priority="11">
      <formula>$AQ28=2</formula>
    </cfRule>
  </conditionalFormatting>
  <conditionalFormatting sqref="Y30:AB31">
    <cfRule type="expression" dxfId="768" priority="9">
      <formula>$AQ28=2</formula>
    </cfRule>
  </conditionalFormatting>
  <conditionalFormatting sqref="Y32:AB32">
    <cfRule type="expression" dxfId="767" priority="7">
      <formula>$AQ29=2</formula>
    </cfRule>
  </conditionalFormatting>
  <conditionalFormatting sqref="Y33:AB33">
    <cfRule type="expression" dxfId="766" priority="5">
      <formula>$AQ29=2</formula>
    </cfRule>
  </conditionalFormatting>
  <conditionalFormatting sqref="Y34:AB34">
    <cfRule type="expression" dxfId="765" priority="3">
      <formula>$AQ29=2</formula>
    </cfRule>
  </conditionalFormatting>
  <conditionalFormatting sqref="Y11:AF28">
    <cfRule type="expression" dxfId="764" priority="1">
      <formula>$AQ11=3</formula>
    </cfRule>
  </conditionalFormatting>
  <conditionalFormatting sqref="Y29:AF29">
    <cfRule type="expression" dxfId="763" priority="12">
      <formula>$AQ28=3</formula>
    </cfRule>
  </conditionalFormatting>
  <conditionalFormatting sqref="Y30:AF31">
    <cfRule type="expression" dxfId="762" priority="10">
      <formula>$AQ28=3</formula>
    </cfRule>
  </conditionalFormatting>
  <conditionalFormatting sqref="Y32:AF32">
    <cfRule type="expression" dxfId="761" priority="8">
      <formula>$AQ29=3</formula>
    </cfRule>
  </conditionalFormatting>
  <conditionalFormatting sqref="Y33:AF33">
    <cfRule type="expression" dxfId="760" priority="6">
      <formula>$AQ29=3</formula>
    </cfRule>
  </conditionalFormatting>
  <conditionalFormatting sqref="Y34:AF34">
    <cfRule type="expression" dxfId="759" priority="4">
      <formula>$AQ29=3</formula>
    </cfRule>
  </conditionalFormatting>
  <conditionalFormatting sqref="AC11:AJ28">
    <cfRule type="expression" dxfId="758" priority="13">
      <formula>$AQ11=1</formula>
    </cfRule>
  </conditionalFormatting>
  <conditionalFormatting sqref="AC29:AJ29">
    <cfRule type="expression" dxfId="757" priority="24">
      <formula>$AQ28=1</formula>
    </cfRule>
  </conditionalFormatting>
  <conditionalFormatting sqref="AC30:AJ31">
    <cfRule type="expression" dxfId="756" priority="22">
      <formula>$AQ28=1</formula>
    </cfRule>
  </conditionalFormatting>
  <conditionalFormatting sqref="AC32:AJ32">
    <cfRule type="expression" dxfId="755" priority="20">
      <formula>$AQ29=1</formula>
    </cfRule>
  </conditionalFormatting>
  <conditionalFormatting sqref="AC33:AJ33">
    <cfRule type="expression" dxfId="754" priority="18">
      <formula>$AQ29=1</formula>
    </cfRule>
  </conditionalFormatting>
  <conditionalFormatting sqref="AC34:AJ34">
    <cfRule type="expression" dxfId="753" priority="16">
      <formula>$AQ29=1</formula>
    </cfRule>
  </conditionalFormatting>
  <conditionalFormatting sqref="AG11:AJ28">
    <cfRule type="expression" dxfId="752" priority="14">
      <formula>$AQ11=2</formula>
    </cfRule>
  </conditionalFormatting>
  <conditionalFormatting sqref="AG29:AJ29">
    <cfRule type="expression" dxfId="751" priority="23">
      <formula>$AQ28=2</formula>
    </cfRule>
  </conditionalFormatting>
  <conditionalFormatting sqref="AG30:AJ31">
    <cfRule type="expression" dxfId="750" priority="21">
      <formula>$AQ28=2</formula>
    </cfRule>
  </conditionalFormatting>
  <conditionalFormatting sqref="AG32:AJ32">
    <cfRule type="expression" dxfId="749" priority="19">
      <formula>$AQ29=2</formula>
    </cfRule>
  </conditionalFormatting>
  <conditionalFormatting sqref="AG33:AJ33">
    <cfRule type="expression" dxfId="748" priority="17">
      <formula>$AQ29=2</formula>
    </cfRule>
  </conditionalFormatting>
  <conditionalFormatting sqref="AG34:AJ34">
    <cfRule type="expression" dxfId="747" priority="15">
      <formula>$AQ29=2</formula>
    </cfRule>
  </conditionalFormatting>
  <dataValidations count="2">
    <dataValidation type="list" allowBlank="1" showInputMessage="1" showErrorMessage="1" sqref="Y11:AB34" xr:uid="{00000000-0002-0000-6100-000000000000}">
      <formula1>"〇,"</formula1>
    </dataValidation>
    <dataValidation type="list" allowBlank="1" showInputMessage="1" showErrorMessage="1" sqref="N11:O34" xr:uid="{00000000-0002-0000-61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6100-000002000000}">
          <x14:formula1>
            <xm:f>'(参考)リスト'!$B$16:$B$21</xm:f>
          </x14:formula1>
          <xm:sqref>L11:M34</xm:sqref>
        </x14:dataValidation>
        <x14:dataValidation type="list" allowBlank="1" showInputMessage="1" showErrorMessage="1" xr:uid="{00000000-0002-0000-6100-000003000000}">
          <x14:formula1>
            <xm:f>'(参考)リスト'!$E$16:$E$27</xm:f>
          </x14:formula1>
          <xm:sqref>R11:T34</xm:sqref>
        </x14:dataValidation>
        <x14:dataValidation type="list" allowBlank="1" showInputMessage="1" showErrorMessage="1" xr:uid="{00000000-0002-0000-6100-000004000000}">
          <x14:formula1>
            <xm:f>'(参考)リスト'!$D$16:$D$18</xm:f>
          </x14:formula1>
          <xm:sqref>P11:Q34</xm:sqref>
        </x14:dataValidation>
        <x14:dataValidation type="list" allowBlank="1" showInputMessage="1" showErrorMessage="1" xr:uid="{00000000-0002-0000-6100-000005000000}">
          <x14:formula1>
            <xm:f>'(参考)リスト'!$F$16:$F$21</xm:f>
          </x14:formula1>
          <xm:sqref>U11:X34</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17</v>
      </c>
      <c r="AW5" s="37">
        <f>R7</f>
        <v>10.199999999999999</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0.41</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17</v>
      </c>
      <c r="O7" s="946"/>
      <c r="P7" s="942" t="s">
        <v>365</v>
      </c>
      <c r="Q7" s="944"/>
      <c r="R7" s="947">
        <v>10.199999999999999</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764</v>
      </c>
      <c r="O11" s="970"/>
      <c r="P11" s="969" t="s">
        <v>699</v>
      </c>
      <c r="Q11" s="970"/>
      <c r="R11" s="847" t="s">
        <v>462</v>
      </c>
      <c r="S11" s="847"/>
      <c r="T11" s="847"/>
      <c r="U11" s="969" t="s">
        <v>701</v>
      </c>
      <c r="V11" s="970"/>
      <c r="W11" s="969" t="s">
        <v>700</v>
      </c>
      <c r="X11" s="970"/>
      <c r="Y11" s="47"/>
      <c r="Z11" s="47"/>
      <c r="AA11" s="47"/>
      <c r="AB11" s="47"/>
      <c r="AC11" s="227"/>
      <c r="AD11" s="227"/>
      <c r="AE11" s="227"/>
      <c r="AF11" s="227">
        <v>0.41</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0.41</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746" priority="2">
      <formula>$AQ11=2</formula>
    </cfRule>
  </conditionalFormatting>
  <conditionalFormatting sqref="Y29:AB29">
    <cfRule type="expression" dxfId="745" priority="11">
      <formula>$AQ28=2</formula>
    </cfRule>
  </conditionalFormatting>
  <conditionalFormatting sqref="Y30:AB31">
    <cfRule type="expression" dxfId="744" priority="9">
      <formula>$AQ28=2</formula>
    </cfRule>
  </conditionalFormatting>
  <conditionalFormatting sqref="Y32:AB32">
    <cfRule type="expression" dxfId="743" priority="7">
      <formula>$AQ29=2</formula>
    </cfRule>
  </conditionalFormatting>
  <conditionalFormatting sqref="Y33:AB33">
    <cfRule type="expression" dxfId="742" priority="5">
      <formula>$AQ29=2</formula>
    </cfRule>
  </conditionalFormatting>
  <conditionalFormatting sqref="Y34:AB34">
    <cfRule type="expression" dxfId="741" priority="3">
      <formula>$AQ29=2</formula>
    </cfRule>
  </conditionalFormatting>
  <conditionalFormatting sqref="Y11:AF28">
    <cfRule type="expression" dxfId="740" priority="1">
      <formula>$AQ11=3</formula>
    </cfRule>
  </conditionalFormatting>
  <conditionalFormatting sqref="Y29:AF29">
    <cfRule type="expression" dxfId="739" priority="12">
      <formula>$AQ28=3</formula>
    </cfRule>
  </conditionalFormatting>
  <conditionalFormatting sqref="Y30:AF31">
    <cfRule type="expression" dxfId="738" priority="10">
      <formula>$AQ28=3</formula>
    </cfRule>
  </conditionalFormatting>
  <conditionalFormatting sqref="Y32:AF32">
    <cfRule type="expression" dxfId="737" priority="8">
      <formula>$AQ29=3</formula>
    </cfRule>
  </conditionalFormatting>
  <conditionalFormatting sqref="Y33:AF33">
    <cfRule type="expression" dxfId="736" priority="6">
      <formula>$AQ29=3</formula>
    </cfRule>
  </conditionalFormatting>
  <conditionalFormatting sqref="Y34:AF34">
    <cfRule type="expression" dxfId="735" priority="4">
      <formula>$AQ29=3</formula>
    </cfRule>
  </conditionalFormatting>
  <conditionalFormatting sqref="AC11:AJ28">
    <cfRule type="expression" dxfId="734" priority="13">
      <formula>$AQ11=1</formula>
    </cfRule>
  </conditionalFormatting>
  <conditionalFormatting sqref="AC29:AJ29">
    <cfRule type="expression" dxfId="733" priority="24">
      <formula>$AQ28=1</formula>
    </cfRule>
  </conditionalFormatting>
  <conditionalFormatting sqref="AC30:AJ31">
    <cfRule type="expression" dxfId="732" priority="22">
      <formula>$AQ28=1</formula>
    </cfRule>
  </conditionalFormatting>
  <conditionalFormatting sqref="AC32:AJ32">
    <cfRule type="expression" dxfId="731" priority="20">
      <formula>$AQ29=1</formula>
    </cfRule>
  </conditionalFormatting>
  <conditionalFormatting sqref="AC33:AJ33">
    <cfRule type="expression" dxfId="730" priority="18">
      <formula>$AQ29=1</formula>
    </cfRule>
  </conditionalFormatting>
  <conditionalFormatting sqref="AC34:AJ34">
    <cfRule type="expression" dxfId="729" priority="16">
      <formula>$AQ29=1</formula>
    </cfRule>
  </conditionalFormatting>
  <conditionalFormatting sqref="AG11:AJ28">
    <cfRule type="expression" dxfId="728" priority="14">
      <formula>$AQ11=2</formula>
    </cfRule>
  </conditionalFormatting>
  <conditionalFormatting sqref="AG29:AJ29">
    <cfRule type="expression" dxfId="727" priority="23">
      <formula>$AQ28=2</formula>
    </cfRule>
  </conditionalFormatting>
  <conditionalFormatting sqref="AG30:AJ31">
    <cfRule type="expression" dxfId="726" priority="21">
      <formula>$AQ28=2</formula>
    </cfRule>
  </conditionalFormatting>
  <conditionalFormatting sqref="AG32:AJ32">
    <cfRule type="expression" dxfId="725" priority="19">
      <formula>$AQ29=2</formula>
    </cfRule>
  </conditionalFormatting>
  <conditionalFormatting sqref="AG33:AJ33">
    <cfRule type="expression" dxfId="724" priority="17">
      <formula>$AQ29=2</formula>
    </cfRule>
  </conditionalFormatting>
  <conditionalFormatting sqref="AG34:AJ34">
    <cfRule type="expression" dxfId="723" priority="15">
      <formula>$AQ29=2</formula>
    </cfRule>
  </conditionalFormatting>
  <dataValidations count="2">
    <dataValidation type="list" allowBlank="1" showInputMessage="1" showErrorMessage="1" sqref="Y11:AB34" xr:uid="{00000000-0002-0000-6200-000000000000}">
      <formula1>"〇,"</formula1>
    </dataValidation>
    <dataValidation type="list" allowBlank="1" showInputMessage="1" showErrorMessage="1" sqref="N11:O34" xr:uid="{00000000-0002-0000-62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6200-000002000000}">
          <x14:formula1>
            <xm:f>'(参考)リスト'!$B$16:$B$21</xm:f>
          </x14:formula1>
          <xm:sqref>L11:M34</xm:sqref>
        </x14:dataValidation>
        <x14:dataValidation type="list" allowBlank="1" showInputMessage="1" showErrorMessage="1" xr:uid="{00000000-0002-0000-6200-000003000000}">
          <x14:formula1>
            <xm:f>'(参考)リスト'!$E$16:$E$27</xm:f>
          </x14:formula1>
          <xm:sqref>R11:T34</xm:sqref>
        </x14:dataValidation>
        <x14:dataValidation type="list" allowBlank="1" showInputMessage="1" showErrorMessage="1" xr:uid="{00000000-0002-0000-6200-000004000000}">
          <x14:formula1>
            <xm:f>'(参考)リスト'!$D$16:$D$18</xm:f>
          </x14:formula1>
          <xm:sqref>P11:Q34</xm:sqref>
        </x14:dataValidation>
        <x14:dataValidation type="list" allowBlank="1" showInputMessage="1" showErrorMessage="1" xr:uid="{00000000-0002-0000-6200-000005000000}">
          <x14:formula1>
            <xm:f>'(参考)リスト'!$F$16:$F$21</xm:f>
          </x14:formula1>
          <xm:sqref>U11:X34</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18</v>
      </c>
      <c r="AW5" s="37">
        <f>R7</f>
        <v>10.199999999999999</v>
      </c>
      <c r="AX5" s="48" t="str">
        <f>AM35</f>
        <v>Ⅰ</v>
      </c>
      <c r="AY5" s="48">
        <f>Y37</f>
        <v>0</v>
      </c>
      <c r="AZ5" s="48">
        <f t="shared" ref="AZ5:BJ5" si="0">Z37</f>
        <v>0</v>
      </c>
      <c r="BA5" s="48">
        <f t="shared" si="0"/>
        <v>0</v>
      </c>
      <c r="BB5" s="48">
        <f>AB37</f>
        <v>0</v>
      </c>
      <c r="BC5" s="48">
        <f t="shared" si="0"/>
        <v>0</v>
      </c>
      <c r="BD5" s="48">
        <f>AD37</f>
        <v>0</v>
      </c>
      <c r="BE5" s="48">
        <f>AE37</f>
        <v>0</v>
      </c>
      <c r="BF5" s="48">
        <f t="shared" si="0"/>
        <v>0</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18</v>
      </c>
      <c r="O7" s="946"/>
      <c r="P7" s="942" t="s">
        <v>365</v>
      </c>
      <c r="Q7" s="944"/>
      <c r="R7" s="947">
        <v>10.199999999999999</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c r="M11" s="970"/>
      <c r="N11" s="969"/>
      <c r="O11" s="970"/>
      <c r="P11" s="969"/>
      <c r="Q11" s="970"/>
      <c r="R11" s="847"/>
      <c r="S11" s="847"/>
      <c r="T11" s="847"/>
      <c r="U11" s="969"/>
      <c r="V11" s="970"/>
      <c r="W11" s="969"/>
      <c r="X11" s="970"/>
      <c r="Y11" s="47"/>
      <c r="Z11" s="47"/>
      <c r="AA11" s="47"/>
      <c r="AB11" s="47"/>
      <c r="AC11" s="227"/>
      <c r="AD11" s="227"/>
      <c r="AE11" s="227"/>
      <c r="AF11" s="227"/>
      <c r="AG11" s="53"/>
      <c r="AH11" s="53"/>
      <c r="AI11" s="53"/>
      <c r="AJ11" s="53"/>
      <c r="AK11" s="966"/>
      <c r="AL11" s="967"/>
      <c r="AM11" s="967"/>
      <c r="AN11" s="967"/>
      <c r="AO11" s="968"/>
      <c r="AP11" s="2"/>
      <c r="AQ11" s="52">
        <f>IF(P11="材質劣化",2,IF(P11="漏水",3,1))</f>
        <v>1</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v>
      </c>
      <c r="AG35" s="85">
        <f t="shared" si="7"/>
        <v>0</v>
      </c>
      <c r="AH35" s="85">
        <f t="shared" si="7"/>
        <v>0</v>
      </c>
      <c r="AI35" s="85">
        <f t="shared" si="7"/>
        <v>0</v>
      </c>
      <c r="AJ35" s="86">
        <f t="shared" si="7"/>
        <v>0</v>
      </c>
      <c r="AK35" s="956" t="s">
        <v>381</v>
      </c>
      <c r="AL35" s="956"/>
      <c r="AM35" s="991" t="str">
        <f>IF(Y37+AC37+AG37&gt;0,"Ⅳ",IF(Z37+AD37+AH37&gt;0,"Ⅲ",IF(AA37+AB37+AE37+AF37+AI37+AJ37&gt;0,"Ⅱ","Ⅰ")))</f>
        <v>Ⅰ</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0</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722" priority="2">
      <formula>$AQ11=2</formula>
    </cfRule>
  </conditionalFormatting>
  <conditionalFormatting sqref="Y29:AB29">
    <cfRule type="expression" dxfId="721" priority="11">
      <formula>$AQ28=2</formula>
    </cfRule>
  </conditionalFormatting>
  <conditionalFormatting sqref="Y30:AB31">
    <cfRule type="expression" dxfId="720" priority="9">
      <formula>$AQ28=2</formula>
    </cfRule>
  </conditionalFormatting>
  <conditionalFormatting sqref="Y32:AB32">
    <cfRule type="expression" dxfId="719" priority="7">
      <formula>$AQ29=2</formula>
    </cfRule>
  </conditionalFormatting>
  <conditionalFormatting sqref="Y33:AB33">
    <cfRule type="expression" dxfId="718" priority="5">
      <formula>$AQ29=2</formula>
    </cfRule>
  </conditionalFormatting>
  <conditionalFormatting sqref="Y34:AB34">
    <cfRule type="expression" dxfId="717" priority="3">
      <formula>$AQ29=2</formula>
    </cfRule>
  </conditionalFormatting>
  <conditionalFormatting sqref="Y11:AF28">
    <cfRule type="expression" dxfId="716" priority="1">
      <formula>$AQ11=3</formula>
    </cfRule>
  </conditionalFormatting>
  <conditionalFormatting sqref="Y29:AF29">
    <cfRule type="expression" dxfId="715" priority="12">
      <formula>$AQ28=3</formula>
    </cfRule>
  </conditionalFormatting>
  <conditionalFormatting sqref="Y30:AF31">
    <cfRule type="expression" dxfId="714" priority="10">
      <formula>$AQ28=3</formula>
    </cfRule>
  </conditionalFormatting>
  <conditionalFormatting sqref="Y32:AF32">
    <cfRule type="expression" dxfId="713" priority="8">
      <formula>$AQ29=3</formula>
    </cfRule>
  </conditionalFormatting>
  <conditionalFormatting sqref="Y33:AF33">
    <cfRule type="expression" dxfId="712" priority="6">
      <formula>$AQ29=3</formula>
    </cfRule>
  </conditionalFormatting>
  <conditionalFormatting sqref="Y34:AF34">
    <cfRule type="expression" dxfId="711" priority="4">
      <formula>$AQ29=3</formula>
    </cfRule>
  </conditionalFormatting>
  <conditionalFormatting sqref="AC11:AJ28">
    <cfRule type="expression" dxfId="710" priority="13">
      <formula>$AQ11=1</formula>
    </cfRule>
  </conditionalFormatting>
  <conditionalFormatting sqref="AC29:AJ29">
    <cfRule type="expression" dxfId="709" priority="24">
      <formula>$AQ28=1</formula>
    </cfRule>
  </conditionalFormatting>
  <conditionalFormatting sqref="AC30:AJ31">
    <cfRule type="expression" dxfId="708" priority="22">
      <formula>$AQ28=1</formula>
    </cfRule>
  </conditionalFormatting>
  <conditionalFormatting sqref="AC32:AJ32">
    <cfRule type="expression" dxfId="707" priority="20">
      <formula>$AQ29=1</formula>
    </cfRule>
  </conditionalFormatting>
  <conditionalFormatting sqref="AC33:AJ33">
    <cfRule type="expression" dxfId="706" priority="18">
      <formula>$AQ29=1</formula>
    </cfRule>
  </conditionalFormatting>
  <conditionalFormatting sqref="AC34:AJ34">
    <cfRule type="expression" dxfId="705" priority="16">
      <formula>$AQ29=1</formula>
    </cfRule>
  </conditionalFormatting>
  <conditionalFormatting sqref="AG11:AJ28">
    <cfRule type="expression" dxfId="704" priority="14">
      <formula>$AQ11=2</formula>
    </cfRule>
  </conditionalFormatting>
  <conditionalFormatting sqref="AG29:AJ29">
    <cfRule type="expression" dxfId="703" priority="23">
      <formula>$AQ28=2</formula>
    </cfRule>
  </conditionalFormatting>
  <conditionalFormatting sqref="AG30:AJ31">
    <cfRule type="expression" dxfId="702" priority="21">
      <formula>$AQ28=2</formula>
    </cfRule>
  </conditionalFormatting>
  <conditionalFormatting sqref="AG32:AJ32">
    <cfRule type="expression" dxfId="701" priority="19">
      <formula>$AQ29=2</formula>
    </cfRule>
  </conditionalFormatting>
  <conditionalFormatting sqref="AG33:AJ33">
    <cfRule type="expression" dxfId="700" priority="17">
      <formula>$AQ29=2</formula>
    </cfRule>
  </conditionalFormatting>
  <conditionalFormatting sqref="AG34:AJ34">
    <cfRule type="expression" dxfId="699" priority="15">
      <formula>$AQ29=2</formula>
    </cfRule>
  </conditionalFormatting>
  <dataValidations count="2">
    <dataValidation type="list" allowBlank="1" showInputMessage="1" showErrorMessage="1" sqref="Y11:AB34" xr:uid="{00000000-0002-0000-6300-000000000000}">
      <formula1>"〇,"</formula1>
    </dataValidation>
    <dataValidation type="list" allowBlank="1" showInputMessage="1" showErrorMessage="1" sqref="N11:O34" xr:uid="{00000000-0002-0000-63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6300-000002000000}">
          <x14:formula1>
            <xm:f>'(参考)リスト'!$B$16:$B$21</xm:f>
          </x14:formula1>
          <xm:sqref>L11:M34</xm:sqref>
        </x14:dataValidation>
        <x14:dataValidation type="list" allowBlank="1" showInputMessage="1" showErrorMessage="1" xr:uid="{00000000-0002-0000-6300-000003000000}">
          <x14:formula1>
            <xm:f>'(参考)リスト'!$E$16:$E$27</xm:f>
          </x14:formula1>
          <xm:sqref>R11:T34</xm:sqref>
        </x14:dataValidation>
        <x14:dataValidation type="list" allowBlank="1" showInputMessage="1" showErrorMessage="1" xr:uid="{00000000-0002-0000-6300-000004000000}">
          <x14:formula1>
            <xm:f>'(参考)リスト'!$D$16:$D$18</xm:f>
          </x14:formula1>
          <xm:sqref>P11:Q34</xm:sqref>
        </x14:dataValidation>
        <x14:dataValidation type="list" allowBlank="1" showInputMessage="1" showErrorMessage="1" xr:uid="{00000000-0002-0000-6300-000005000000}">
          <x14:formula1>
            <xm:f>'(参考)リスト'!$F$16:$F$21</xm:f>
          </x14:formula1>
          <xm:sqref>U11:X34</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19</v>
      </c>
      <c r="AW5" s="37">
        <f>R7</f>
        <v>10.199999999999999</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0.64</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19</v>
      </c>
      <c r="O7" s="946"/>
      <c r="P7" s="942" t="s">
        <v>365</v>
      </c>
      <c r="Q7" s="944"/>
      <c r="R7" s="947">
        <v>10.199999999999999</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764</v>
      </c>
      <c r="O11" s="970"/>
      <c r="P11" s="969" t="s">
        <v>699</v>
      </c>
      <c r="Q11" s="970"/>
      <c r="R11" s="847" t="s">
        <v>462</v>
      </c>
      <c r="S11" s="847"/>
      <c r="T11" s="847"/>
      <c r="U11" s="969" t="s">
        <v>701</v>
      </c>
      <c r="V11" s="970"/>
      <c r="W11" s="969" t="s">
        <v>700</v>
      </c>
      <c r="X11" s="970"/>
      <c r="Y11" s="47"/>
      <c r="Z11" s="47"/>
      <c r="AA11" s="47"/>
      <c r="AB11" s="47"/>
      <c r="AC11" s="227"/>
      <c r="AD11" s="227"/>
      <c r="AE11" s="227"/>
      <c r="AF11" s="227">
        <v>0.64</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0.64</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698" priority="2">
      <formula>$AQ11=2</formula>
    </cfRule>
  </conditionalFormatting>
  <conditionalFormatting sqref="Y29:AB29">
    <cfRule type="expression" dxfId="697" priority="11">
      <formula>$AQ28=2</formula>
    </cfRule>
  </conditionalFormatting>
  <conditionalFormatting sqref="Y30:AB31">
    <cfRule type="expression" dxfId="696" priority="9">
      <formula>$AQ28=2</formula>
    </cfRule>
  </conditionalFormatting>
  <conditionalFormatting sqref="Y32:AB32">
    <cfRule type="expression" dxfId="695" priority="7">
      <formula>$AQ29=2</formula>
    </cfRule>
  </conditionalFormatting>
  <conditionalFormatting sqref="Y33:AB33">
    <cfRule type="expression" dxfId="694" priority="5">
      <formula>$AQ29=2</formula>
    </cfRule>
  </conditionalFormatting>
  <conditionalFormatting sqref="Y34:AB34">
    <cfRule type="expression" dxfId="693" priority="3">
      <formula>$AQ29=2</formula>
    </cfRule>
  </conditionalFormatting>
  <conditionalFormatting sqref="Y11:AF28">
    <cfRule type="expression" dxfId="692" priority="1">
      <formula>$AQ11=3</formula>
    </cfRule>
  </conditionalFormatting>
  <conditionalFormatting sqref="Y29:AF29">
    <cfRule type="expression" dxfId="691" priority="12">
      <formula>$AQ28=3</formula>
    </cfRule>
  </conditionalFormatting>
  <conditionalFormatting sqref="Y30:AF31">
    <cfRule type="expression" dxfId="690" priority="10">
      <formula>$AQ28=3</formula>
    </cfRule>
  </conditionalFormatting>
  <conditionalFormatting sqref="Y32:AF32">
    <cfRule type="expression" dxfId="689" priority="8">
      <formula>$AQ29=3</formula>
    </cfRule>
  </conditionalFormatting>
  <conditionalFormatting sqref="Y33:AF33">
    <cfRule type="expression" dxfId="688" priority="6">
      <formula>$AQ29=3</formula>
    </cfRule>
  </conditionalFormatting>
  <conditionalFormatting sqref="Y34:AF34">
    <cfRule type="expression" dxfId="687" priority="4">
      <formula>$AQ29=3</formula>
    </cfRule>
  </conditionalFormatting>
  <conditionalFormatting sqref="AC11:AJ28">
    <cfRule type="expression" dxfId="686" priority="13">
      <formula>$AQ11=1</formula>
    </cfRule>
  </conditionalFormatting>
  <conditionalFormatting sqref="AC29:AJ29">
    <cfRule type="expression" dxfId="685" priority="24">
      <formula>$AQ28=1</formula>
    </cfRule>
  </conditionalFormatting>
  <conditionalFormatting sqref="AC30:AJ31">
    <cfRule type="expression" dxfId="684" priority="22">
      <formula>$AQ28=1</formula>
    </cfRule>
  </conditionalFormatting>
  <conditionalFormatting sqref="AC32:AJ32">
    <cfRule type="expression" dxfId="683" priority="20">
      <formula>$AQ29=1</formula>
    </cfRule>
  </conditionalFormatting>
  <conditionalFormatting sqref="AC33:AJ33">
    <cfRule type="expression" dxfId="682" priority="18">
      <formula>$AQ29=1</formula>
    </cfRule>
  </conditionalFormatting>
  <conditionalFormatting sqref="AC34:AJ34">
    <cfRule type="expression" dxfId="681" priority="16">
      <formula>$AQ29=1</formula>
    </cfRule>
  </conditionalFormatting>
  <conditionalFormatting sqref="AG11:AJ28">
    <cfRule type="expression" dxfId="680" priority="14">
      <formula>$AQ11=2</formula>
    </cfRule>
  </conditionalFormatting>
  <conditionalFormatting sqref="AG29:AJ29">
    <cfRule type="expression" dxfId="679" priority="23">
      <formula>$AQ28=2</formula>
    </cfRule>
  </conditionalFormatting>
  <conditionalFormatting sqref="AG30:AJ31">
    <cfRule type="expression" dxfId="678" priority="21">
      <formula>$AQ28=2</formula>
    </cfRule>
  </conditionalFormatting>
  <conditionalFormatting sqref="AG32:AJ32">
    <cfRule type="expression" dxfId="677" priority="19">
      <formula>$AQ29=2</formula>
    </cfRule>
  </conditionalFormatting>
  <conditionalFormatting sqref="AG33:AJ33">
    <cfRule type="expression" dxfId="676" priority="17">
      <formula>$AQ29=2</formula>
    </cfRule>
  </conditionalFormatting>
  <conditionalFormatting sqref="AG34:AJ34">
    <cfRule type="expression" dxfId="675" priority="15">
      <formula>$AQ29=2</formula>
    </cfRule>
  </conditionalFormatting>
  <dataValidations count="2">
    <dataValidation type="list" allowBlank="1" showInputMessage="1" showErrorMessage="1" sqref="Y11:AB34" xr:uid="{00000000-0002-0000-6400-000000000000}">
      <formula1>"〇,"</formula1>
    </dataValidation>
    <dataValidation type="list" allowBlank="1" showInputMessage="1" showErrorMessage="1" sqref="N11:O34" xr:uid="{00000000-0002-0000-64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6400-000002000000}">
          <x14:formula1>
            <xm:f>'(参考)リスト'!$B$16:$B$21</xm:f>
          </x14:formula1>
          <xm:sqref>L11:M34</xm:sqref>
        </x14:dataValidation>
        <x14:dataValidation type="list" allowBlank="1" showInputMessage="1" showErrorMessage="1" xr:uid="{00000000-0002-0000-6400-000003000000}">
          <x14:formula1>
            <xm:f>'(参考)リスト'!$E$16:$E$27</xm:f>
          </x14:formula1>
          <xm:sqref>R11:T34</xm:sqref>
        </x14:dataValidation>
        <x14:dataValidation type="list" allowBlank="1" showInputMessage="1" showErrorMessage="1" xr:uid="{00000000-0002-0000-6400-000004000000}">
          <x14:formula1>
            <xm:f>'(参考)リスト'!$D$16:$D$18</xm:f>
          </x14:formula1>
          <xm:sqref>P11:Q34</xm:sqref>
        </x14:dataValidation>
        <x14:dataValidation type="list" allowBlank="1" showInputMessage="1" showErrorMessage="1" xr:uid="{00000000-0002-0000-6400-000005000000}">
          <x14:formula1>
            <xm:f>'(参考)リスト'!$F$16:$F$21</xm:f>
          </x14:formula1>
          <xm:sqref>U11:X34</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20</v>
      </c>
      <c r="AW5" s="37">
        <f>R7</f>
        <v>10.199999999999999</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0.28000000000000003</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20</v>
      </c>
      <c r="O7" s="946"/>
      <c r="P7" s="942" t="s">
        <v>365</v>
      </c>
      <c r="Q7" s="944"/>
      <c r="R7" s="947">
        <v>10.199999999999999</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0.28000000000000003</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0.28000000000000003</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674" priority="2">
      <formula>$AQ11=2</formula>
    </cfRule>
  </conditionalFormatting>
  <conditionalFormatting sqref="Y29:AB29">
    <cfRule type="expression" dxfId="673" priority="11">
      <formula>$AQ28=2</formula>
    </cfRule>
  </conditionalFormatting>
  <conditionalFormatting sqref="Y30:AB31">
    <cfRule type="expression" dxfId="672" priority="9">
      <formula>$AQ28=2</formula>
    </cfRule>
  </conditionalFormatting>
  <conditionalFormatting sqref="Y32:AB32">
    <cfRule type="expression" dxfId="671" priority="7">
      <formula>$AQ29=2</formula>
    </cfRule>
  </conditionalFormatting>
  <conditionalFormatting sqref="Y33:AB33">
    <cfRule type="expression" dxfId="670" priority="5">
      <formula>$AQ29=2</formula>
    </cfRule>
  </conditionalFormatting>
  <conditionalFormatting sqref="Y34:AB34">
    <cfRule type="expression" dxfId="669" priority="3">
      <formula>$AQ29=2</formula>
    </cfRule>
  </conditionalFormatting>
  <conditionalFormatting sqref="Y11:AF28">
    <cfRule type="expression" dxfId="668" priority="1">
      <formula>$AQ11=3</formula>
    </cfRule>
  </conditionalFormatting>
  <conditionalFormatting sqref="Y29:AF29">
    <cfRule type="expression" dxfId="667" priority="12">
      <formula>$AQ28=3</formula>
    </cfRule>
  </conditionalFormatting>
  <conditionalFormatting sqref="Y30:AF31">
    <cfRule type="expression" dxfId="666" priority="10">
      <formula>$AQ28=3</formula>
    </cfRule>
  </conditionalFormatting>
  <conditionalFormatting sqref="Y32:AF32">
    <cfRule type="expression" dxfId="665" priority="8">
      <formula>$AQ29=3</formula>
    </cfRule>
  </conditionalFormatting>
  <conditionalFormatting sqref="Y33:AF33">
    <cfRule type="expression" dxfId="664" priority="6">
      <formula>$AQ29=3</formula>
    </cfRule>
  </conditionalFormatting>
  <conditionalFormatting sqref="Y34:AF34">
    <cfRule type="expression" dxfId="663" priority="4">
      <formula>$AQ29=3</formula>
    </cfRule>
  </conditionalFormatting>
  <conditionalFormatting sqref="AC11:AJ28">
    <cfRule type="expression" dxfId="662" priority="13">
      <formula>$AQ11=1</formula>
    </cfRule>
  </conditionalFormatting>
  <conditionalFormatting sqref="AC29:AJ29">
    <cfRule type="expression" dxfId="661" priority="24">
      <formula>$AQ28=1</formula>
    </cfRule>
  </conditionalFormatting>
  <conditionalFormatting sqref="AC30:AJ31">
    <cfRule type="expression" dxfId="660" priority="22">
      <formula>$AQ28=1</formula>
    </cfRule>
  </conditionalFormatting>
  <conditionalFormatting sqref="AC32:AJ32">
    <cfRule type="expression" dxfId="659" priority="20">
      <formula>$AQ29=1</formula>
    </cfRule>
  </conditionalFormatting>
  <conditionalFormatting sqref="AC33:AJ33">
    <cfRule type="expression" dxfId="658" priority="18">
      <formula>$AQ29=1</formula>
    </cfRule>
  </conditionalFormatting>
  <conditionalFormatting sqref="AC34:AJ34">
    <cfRule type="expression" dxfId="657" priority="16">
      <formula>$AQ29=1</formula>
    </cfRule>
  </conditionalFormatting>
  <conditionalFormatting sqref="AG11:AJ28">
    <cfRule type="expression" dxfId="656" priority="14">
      <formula>$AQ11=2</formula>
    </cfRule>
  </conditionalFormatting>
  <conditionalFormatting sqref="AG29:AJ29">
    <cfRule type="expression" dxfId="655" priority="23">
      <formula>$AQ28=2</formula>
    </cfRule>
  </conditionalFormatting>
  <conditionalFormatting sqref="AG30:AJ31">
    <cfRule type="expression" dxfId="654" priority="21">
      <formula>$AQ28=2</formula>
    </cfRule>
  </conditionalFormatting>
  <conditionalFormatting sqref="AG32:AJ32">
    <cfRule type="expression" dxfId="653" priority="19">
      <formula>$AQ29=2</formula>
    </cfRule>
  </conditionalFormatting>
  <conditionalFormatting sqref="AG33:AJ33">
    <cfRule type="expression" dxfId="652" priority="17">
      <formula>$AQ29=2</formula>
    </cfRule>
  </conditionalFormatting>
  <conditionalFormatting sqref="AG34:AJ34">
    <cfRule type="expression" dxfId="651" priority="15">
      <formula>$AQ29=2</formula>
    </cfRule>
  </conditionalFormatting>
  <dataValidations count="2">
    <dataValidation type="list" allowBlank="1" showInputMessage="1" showErrorMessage="1" sqref="Y11:AB34" xr:uid="{00000000-0002-0000-6500-000000000000}">
      <formula1>"〇,"</formula1>
    </dataValidation>
    <dataValidation type="list" allowBlank="1" showInputMessage="1" showErrorMessage="1" sqref="N11:O34" xr:uid="{00000000-0002-0000-65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6500-000002000000}">
          <x14:formula1>
            <xm:f>'(参考)リスト'!$B$16:$B$21</xm:f>
          </x14:formula1>
          <xm:sqref>L11:M34</xm:sqref>
        </x14:dataValidation>
        <x14:dataValidation type="list" allowBlank="1" showInputMessage="1" showErrorMessage="1" xr:uid="{00000000-0002-0000-6500-000003000000}">
          <x14:formula1>
            <xm:f>'(参考)リスト'!$E$16:$E$27</xm:f>
          </x14:formula1>
          <xm:sqref>R11:T34</xm:sqref>
        </x14:dataValidation>
        <x14:dataValidation type="list" allowBlank="1" showInputMessage="1" showErrorMessage="1" xr:uid="{00000000-0002-0000-6500-000004000000}">
          <x14:formula1>
            <xm:f>'(参考)リスト'!$D$16:$D$18</xm:f>
          </x14:formula1>
          <xm:sqref>P11:Q34</xm:sqref>
        </x14:dataValidation>
        <x14:dataValidation type="list" allowBlank="1" showInputMessage="1" showErrorMessage="1" xr:uid="{00000000-0002-0000-6500-000005000000}">
          <x14:formula1>
            <xm:f>'(参考)リスト'!$F$16:$F$21</xm:f>
          </x14:formula1>
          <xm:sqref>U11:X34</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21</v>
      </c>
      <c r="AW5" s="37">
        <f>R7</f>
        <v>10.199999999999999</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0.25</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21</v>
      </c>
      <c r="O7" s="946"/>
      <c r="P7" s="942" t="s">
        <v>365</v>
      </c>
      <c r="Q7" s="944"/>
      <c r="R7" s="947">
        <v>10.199999999999999</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0.25</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0.25</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650" priority="2">
      <formula>$AQ11=2</formula>
    </cfRule>
  </conditionalFormatting>
  <conditionalFormatting sqref="Y29:AB29">
    <cfRule type="expression" dxfId="649" priority="11">
      <formula>$AQ28=2</formula>
    </cfRule>
  </conditionalFormatting>
  <conditionalFormatting sqref="Y30:AB31">
    <cfRule type="expression" dxfId="648" priority="9">
      <formula>$AQ28=2</formula>
    </cfRule>
  </conditionalFormatting>
  <conditionalFormatting sqref="Y32:AB32">
    <cfRule type="expression" dxfId="647" priority="7">
      <formula>$AQ29=2</formula>
    </cfRule>
  </conditionalFormatting>
  <conditionalFormatting sqref="Y33:AB33">
    <cfRule type="expression" dxfId="646" priority="5">
      <formula>$AQ29=2</formula>
    </cfRule>
  </conditionalFormatting>
  <conditionalFormatting sqref="Y34:AB34">
    <cfRule type="expression" dxfId="645" priority="3">
      <formula>$AQ29=2</formula>
    </cfRule>
  </conditionalFormatting>
  <conditionalFormatting sqref="Y11:AF28">
    <cfRule type="expression" dxfId="644" priority="1">
      <formula>$AQ11=3</formula>
    </cfRule>
  </conditionalFormatting>
  <conditionalFormatting sqref="Y29:AF29">
    <cfRule type="expression" dxfId="643" priority="12">
      <formula>$AQ28=3</formula>
    </cfRule>
  </conditionalFormatting>
  <conditionalFormatting sqref="Y30:AF31">
    <cfRule type="expression" dxfId="642" priority="10">
      <formula>$AQ28=3</formula>
    </cfRule>
  </conditionalFormatting>
  <conditionalFormatting sqref="Y32:AF32">
    <cfRule type="expression" dxfId="641" priority="8">
      <formula>$AQ29=3</formula>
    </cfRule>
  </conditionalFormatting>
  <conditionalFormatting sqref="Y33:AF33">
    <cfRule type="expression" dxfId="640" priority="6">
      <formula>$AQ29=3</formula>
    </cfRule>
  </conditionalFormatting>
  <conditionalFormatting sqref="Y34:AF34">
    <cfRule type="expression" dxfId="639" priority="4">
      <formula>$AQ29=3</formula>
    </cfRule>
  </conditionalFormatting>
  <conditionalFormatting sqref="AC11:AJ28">
    <cfRule type="expression" dxfId="638" priority="13">
      <formula>$AQ11=1</formula>
    </cfRule>
  </conditionalFormatting>
  <conditionalFormatting sqref="AC29:AJ29">
    <cfRule type="expression" dxfId="637" priority="24">
      <formula>$AQ28=1</formula>
    </cfRule>
  </conditionalFormatting>
  <conditionalFormatting sqref="AC30:AJ31">
    <cfRule type="expression" dxfId="636" priority="22">
      <formula>$AQ28=1</formula>
    </cfRule>
  </conditionalFormatting>
  <conditionalFormatting sqref="AC32:AJ32">
    <cfRule type="expression" dxfId="635" priority="20">
      <formula>$AQ29=1</formula>
    </cfRule>
  </conditionalFormatting>
  <conditionalFormatting sqref="AC33:AJ33">
    <cfRule type="expression" dxfId="634" priority="18">
      <formula>$AQ29=1</formula>
    </cfRule>
  </conditionalFormatting>
  <conditionalFormatting sqref="AC34:AJ34">
    <cfRule type="expression" dxfId="633" priority="16">
      <formula>$AQ29=1</formula>
    </cfRule>
  </conditionalFormatting>
  <conditionalFormatting sqref="AG11:AJ28">
    <cfRule type="expression" dxfId="632" priority="14">
      <formula>$AQ11=2</formula>
    </cfRule>
  </conditionalFormatting>
  <conditionalFormatting sqref="AG29:AJ29">
    <cfRule type="expression" dxfId="631" priority="23">
      <formula>$AQ28=2</formula>
    </cfRule>
  </conditionalFormatting>
  <conditionalFormatting sqref="AG30:AJ31">
    <cfRule type="expression" dxfId="630" priority="21">
      <formula>$AQ28=2</formula>
    </cfRule>
  </conditionalFormatting>
  <conditionalFormatting sqref="AG32:AJ32">
    <cfRule type="expression" dxfId="629" priority="19">
      <formula>$AQ29=2</formula>
    </cfRule>
  </conditionalFormatting>
  <conditionalFormatting sqref="AG33:AJ33">
    <cfRule type="expression" dxfId="628" priority="17">
      <formula>$AQ29=2</formula>
    </cfRule>
  </conditionalFormatting>
  <conditionalFormatting sqref="AG34:AJ34">
    <cfRule type="expression" dxfId="627" priority="15">
      <formula>$AQ29=2</formula>
    </cfRule>
  </conditionalFormatting>
  <dataValidations count="2">
    <dataValidation type="list" allowBlank="1" showInputMessage="1" showErrorMessage="1" sqref="Y11:AB34" xr:uid="{00000000-0002-0000-6600-000000000000}">
      <formula1>"〇,"</formula1>
    </dataValidation>
    <dataValidation type="list" allowBlank="1" showInputMessage="1" showErrorMessage="1" sqref="N11:O34" xr:uid="{00000000-0002-0000-66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6600-000002000000}">
          <x14:formula1>
            <xm:f>'(参考)リスト'!$B$16:$B$21</xm:f>
          </x14:formula1>
          <xm:sqref>L11:M34</xm:sqref>
        </x14:dataValidation>
        <x14:dataValidation type="list" allowBlank="1" showInputMessage="1" showErrorMessage="1" xr:uid="{00000000-0002-0000-6600-000003000000}">
          <x14:formula1>
            <xm:f>'(参考)リスト'!$E$16:$E$27</xm:f>
          </x14:formula1>
          <xm:sqref>R11:T34</xm:sqref>
        </x14:dataValidation>
        <x14:dataValidation type="list" allowBlank="1" showInputMessage="1" showErrorMessage="1" xr:uid="{00000000-0002-0000-6600-000004000000}">
          <x14:formula1>
            <xm:f>'(参考)リスト'!$D$16:$D$18</xm:f>
          </x14:formula1>
          <xm:sqref>P11:Q34</xm:sqref>
        </x14:dataValidation>
        <x14:dataValidation type="list" allowBlank="1" showInputMessage="1" showErrorMessage="1" xr:uid="{00000000-0002-0000-6600-000005000000}">
          <x14:formula1>
            <xm:f>'(参考)リスト'!$F$16:$F$21</xm:f>
          </x14:formula1>
          <xm:sqref>U11:X34</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22</v>
      </c>
      <c r="AW5" s="37">
        <f>R7</f>
        <v>10.3</v>
      </c>
      <c r="AX5" s="48" t="str">
        <f>AM35</f>
        <v>Ⅰ</v>
      </c>
      <c r="AY5" s="48">
        <f>Y37</f>
        <v>0</v>
      </c>
      <c r="AZ5" s="48">
        <f t="shared" ref="AZ5:BJ5" si="0">Z37</f>
        <v>0</v>
      </c>
      <c r="BA5" s="48">
        <f t="shared" si="0"/>
        <v>0</v>
      </c>
      <c r="BB5" s="48">
        <f>AB37</f>
        <v>0</v>
      </c>
      <c r="BC5" s="48">
        <f t="shared" si="0"/>
        <v>0</v>
      </c>
      <c r="BD5" s="48">
        <f>AD37</f>
        <v>0</v>
      </c>
      <c r="BE5" s="48">
        <f>AE37</f>
        <v>0</v>
      </c>
      <c r="BF5" s="48">
        <f t="shared" si="0"/>
        <v>0</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22</v>
      </c>
      <c r="O7" s="946"/>
      <c r="P7" s="942" t="s">
        <v>365</v>
      </c>
      <c r="Q7" s="944"/>
      <c r="R7" s="947">
        <v>10.3</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c r="M11" s="970"/>
      <c r="N11" s="969"/>
      <c r="O11" s="970"/>
      <c r="P11" s="969"/>
      <c r="Q11" s="970"/>
      <c r="R11" s="847"/>
      <c r="S11" s="847"/>
      <c r="T11" s="847"/>
      <c r="U11" s="969"/>
      <c r="V11" s="970"/>
      <c r="W11" s="969"/>
      <c r="X11" s="970"/>
      <c r="Y11" s="47"/>
      <c r="Z11" s="47"/>
      <c r="AA11" s="47"/>
      <c r="AB11" s="47"/>
      <c r="AC11" s="227"/>
      <c r="AD11" s="227"/>
      <c r="AE11" s="227"/>
      <c r="AF11" s="227"/>
      <c r="AG11" s="53"/>
      <c r="AH11" s="53"/>
      <c r="AI11" s="53"/>
      <c r="AJ11" s="53"/>
      <c r="AK11" s="966"/>
      <c r="AL11" s="967"/>
      <c r="AM11" s="967"/>
      <c r="AN11" s="967"/>
      <c r="AO11" s="968"/>
      <c r="AP11" s="2"/>
      <c r="AQ11" s="52">
        <f>IF(P11="材質劣化",2,IF(P11="漏水",3,1))</f>
        <v>1</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v>
      </c>
      <c r="AG35" s="85">
        <f t="shared" si="7"/>
        <v>0</v>
      </c>
      <c r="AH35" s="85">
        <f t="shared" si="7"/>
        <v>0</v>
      </c>
      <c r="AI35" s="85">
        <f t="shared" si="7"/>
        <v>0</v>
      </c>
      <c r="AJ35" s="86">
        <f t="shared" si="7"/>
        <v>0</v>
      </c>
      <c r="AK35" s="956" t="s">
        <v>381</v>
      </c>
      <c r="AL35" s="956"/>
      <c r="AM35" s="991" t="str">
        <f>IF(Y37+AC37+AG37&gt;0,"Ⅳ",IF(Z37+AD37+AH37&gt;0,"Ⅲ",IF(AA37+AB37+AE37+AF37+AI37+AJ37&gt;0,"Ⅱ","Ⅰ")))</f>
        <v>Ⅰ</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0</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626" priority="2">
      <formula>$AQ11=2</formula>
    </cfRule>
  </conditionalFormatting>
  <conditionalFormatting sqref="Y29:AB29">
    <cfRule type="expression" dxfId="625" priority="11">
      <formula>$AQ28=2</formula>
    </cfRule>
  </conditionalFormatting>
  <conditionalFormatting sqref="Y30:AB31">
    <cfRule type="expression" dxfId="624" priority="9">
      <formula>$AQ28=2</formula>
    </cfRule>
  </conditionalFormatting>
  <conditionalFormatting sqref="Y32:AB32">
    <cfRule type="expression" dxfId="623" priority="7">
      <formula>$AQ29=2</formula>
    </cfRule>
  </conditionalFormatting>
  <conditionalFormatting sqref="Y33:AB33">
    <cfRule type="expression" dxfId="622" priority="5">
      <formula>$AQ29=2</formula>
    </cfRule>
  </conditionalFormatting>
  <conditionalFormatting sqref="Y34:AB34">
    <cfRule type="expression" dxfId="621" priority="3">
      <formula>$AQ29=2</formula>
    </cfRule>
  </conditionalFormatting>
  <conditionalFormatting sqref="Y11:AF28">
    <cfRule type="expression" dxfId="620" priority="1">
      <formula>$AQ11=3</formula>
    </cfRule>
  </conditionalFormatting>
  <conditionalFormatting sqref="Y29:AF29">
    <cfRule type="expression" dxfId="619" priority="12">
      <formula>$AQ28=3</formula>
    </cfRule>
  </conditionalFormatting>
  <conditionalFormatting sqref="Y30:AF31">
    <cfRule type="expression" dxfId="618" priority="10">
      <formula>$AQ28=3</formula>
    </cfRule>
  </conditionalFormatting>
  <conditionalFormatting sqref="Y32:AF32">
    <cfRule type="expression" dxfId="617" priority="8">
      <formula>$AQ29=3</formula>
    </cfRule>
  </conditionalFormatting>
  <conditionalFormatting sqref="Y33:AF33">
    <cfRule type="expression" dxfId="616" priority="6">
      <formula>$AQ29=3</formula>
    </cfRule>
  </conditionalFormatting>
  <conditionalFormatting sqref="Y34:AF34">
    <cfRule type="expression" dxfId="615" priority="4">
      <formula>$AQ29=3</formula>
    </cfRule>
  </conditionalFormatting>
  <conditionalFormatting sqref="AC11:AJ28">
    <cfRule type="expression" dxfId="614" priority="13">
      <formula>$AQ11=1</formula>
    </cfRule>
  </conditionalFormatting>
  <conditionalFormatting sqref="AC29:AJ29">
    <cfRule type="expression" dxfId="613" priority="24">
      <formula>$AQ28=1</formula>
    </cfRule>
  </conditionalFormatting>
  <conditionalFormatting sqref="AC30:AJ31">
    <cfRule type="expression" dxfId="612" priority="22">
      <formula>$AQ28=1</formula>
    </cfRule>
  </conditionalFormatting>
  <conditionalFormatting sqref="AC32:AJ32">
    <cfRule type="expression" dxfId="611" priority="20">
      <formula>$AQ29=1</formula>
    </cfRule>
  </conditionalFormatting>
  <conditionalFormatting sqref="AC33:AJ33">
    <cfRule type="expression" dxfId="610" priority="18">
      <formula>$AQ29=1</formula>
    </cfRule>
  </conditionalFormatting>
  <conditionalFormatting sqref="AC34:AJ34">
    <cfRule type="expression" dxfId="609" priority="16">
      <formula>$AQ29=1</formula>
    </cfRule>
  </conditionalFormatting>
  <conditionalFormatting sqref="AG11:AJ28">
    <cfRule type="expression" dxfId="608" priority="14">
      <formula>$AQ11=2</formula>
    </cfRule>
  </conditionalFormatting>
  <conditionalFormatting sqref="AG29:AJ29">
    <cfRule type="expression" dxfId="607" priority="23">
      <formula>$AQ28=2</formula>
    </cfRule>
  </conditionalFormatting>
  <conditionalFormatting sqref="AG30:AJ31">
    <cfRule type="expression" dxfId="606" priority="21">
      <formula>$AQ28=2</formula>
    </cfRule>
  </conditionalFormatting>
  <conditionalFormatting sqref="AG32:AJ32">
    <cfRule type="expression" dxfId="605" priority="19">
      <formula>$AQ29=2</formula>
    </cfRule>
  </conditionalFormatting>
  <conditionalFormatting sqref="AG33:AJ33">
    <cfRule type="expression" dxfId="604" priority="17">
      <formula>$AQ29=2</formula>
    </cfRule>
  </conditionalFormatting>
  <conditionalFormatting sqref="AG34:AJ34">
    <cfRule type="expression" dxfId="603" priority="15">
      <formula>$AQ29=2</formula>
    </cfRule>
  </conditionalFormatting>
  <dataValidations count="2">
    <dataValidation type="list" allowBlank="1" showInputMessage="1" showErrorMessage="1" sqref="Y11:AB34" xr:uid="{00000000-0002-0000-6700-000000000000}">
      <formula1>"〇,"</formula1>
    </dataValidation>
    <dataValidation type="list" allowBlank="1" showInputMessage="1" showErrorMessage="1" sqref="N11:O34" xr:uid="{00000000-0002-0000-67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6700-000002000000}">
          <x14:formula1>
            <xm:f>'(参考)リスト'!$B$16:$B$21</xm:f>
          </x14:formula1>
          <xm:sqref>L11:M34</xm:sqref>
        </x14:dataValidation>
        <x14:dataValidation type="list" allowBlank="1" showInputMessage="1" showErrorMessage="1" xr:uid="{00000000-0002-0000-6700-000003000000}">
          <x14:formula1>
            <xm:f>'(参考)リスト'!$E$16:$E$27</xm:f>
          </x14:formula1>
          <xm:sqref>R11:T34</xm:sqref>
        </x14:dataValidation>
        <x14:dataValidation type="list" allowBlank="1" showInputMessage="1" showErrorMessage="1" xr:uid="{00000000-0002-0000-6700-000004000000}">
          <x14:formula1>
            <xm:f>'(参考)リスト'!$D$16:$D$18</xm:f>
          </x14:formula1>
          <xm:sqref>P11:Q34</xm:sqref>
        </x14:dataValidation>
        <x14:dataValidation type="list" allowBlank="1" showInputMessage="1" showErrorMessage="1" xr:uid="{00000000-0002-0000-6700-000005000000}">
          <x14:formula1>
            <xm:f>'(参考)リスト'!$F$16:$F$21</xm:f>
          </x14:formula1>
          <xm:sqref>U11:X34</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23</v>
      </c>
      <c r="AW5" s="37">
        <f>R7</f>
        <v>10.199999999999999</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0.6</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23</v>
      </c>
      <c r="O7" s="946"/>
      <c r="P7" s="942" t="s">
        <v>365</v>
      </c>
      <c r="Q7" s="944"/>
      <c r="R7" s="947">
        <v>10.199999999999999</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764</v>
      </c>
      <c r="O11" s="970"/>
      <c r="P11" s="969" t="s">
        <v>699</v>
      </c>
      <c r="Q11" s="970"/>
      <c r="R11" s="847" t="s">
        <v>462</v>
      </c>
      <c r="S11" s="847"/>
      <c r="T11" s="847"/>
      <c r="U11" s="969" t="s">
        <v>701</v>
      </c>
      <c r="V11" s="970"/>
      <c r="W11" s="969" t="s">
        <v>700</v>
      </c>
      <c r="X11" s="970"/>
      <c r="Y11" s="47"/>
      <c r="Z11" s="47"/>
      <c r="AA11" s="47"/>
      <c r="AB11" s="47"/>
      <c r="AC11" s="227"/>
      <c r="AD11" s="227"/>
      <c r="AE11" s="227"/>
      <c r="AF11" s="227">
        <v>0.6</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0.6</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602" priority="2">
      <formula>$AQ11=2</formula>
    </cfRule>
  </conditionalFormatting>
  <conditionalFormatting sqref="Y29:AB29">
    <cfRule type="expression" dxfId="601" priority="11">
      <formula>$AQ28=2</formula>
    </cfRule>
  </conditionalFormatting>
  <conditionalFormatting sqref="Y30:AB31">
    <cfRule type="expression" dxfId="600" priority="9">
      <formula>$AQ28=2</formula>
    </cfRule>
  </conditionalFormatting>
  <conditionalFormatting sqref="Y32:AB32">
    <cfRule type="expression" dxfId="599" priority="7">
      <formula>$AQ29=2</formula>
    </cfRule>
  </conditionalFormatting>
  <conditionalFormatting sqref="Y33:AB33">
    <cfRule type="expression" dxfId="598" priority="5">
      <formula>$AQ29=2</formula>
    </cfRule>
  </conditionalFormatting>
  <conditionalFormatting sqref="Y34:AB34">
    <cfRule type="expression" dxfId="597" priority="3">
      <formula>$AQ29=2</formula>
    </cfRule>
  </conditionalFormatting>
  <conditionalFormatting sqref="Y11:AF28">
    <cfRule type="expression" dxfId="596" priority="1">
      <formula>$AQ11=3</formula>
    </cfRule>
  </conditionalFormatting>
  <conditionalFormatting sqref="Y29:AF29">
    <cfRule type="expression" dxfId="595" priority="12">
      <formula>$AQ28=3</formula>
    </cfRule>
  </conditionalFormatting>
  <conditionalFormatting sqref="Y30:AF31">
    <cfRule type="expression" dxfId="594" priority="10">
      <formula>$AQ28=3</formula>
    </cfRule>
  </conditionalFormatting>
  <conditionalFormatting sqref="Y32:AF32">
    <cfRule type="expression" dxfId="593" priority="8">
      <formula>$AQ29=3</formula>
    </cfRule>
  </conditionalFormatting>
  <conditionalFormatting sqref="Y33:AF33">
    <cfRule type="expression" dxfId="592" priority="6">
      <formula>$AQ29=3</formula>
    </cfRule>
  </conditionalFormatting>
  <conditionalFormatting sqref="Y34:AF34">
    <cfRule type="expression" dxfId="591" priority="4">
      <formula>$AQ29=3</formula>
    </cfRule>
  </conditionalFormatting>
  <conditionalFormatting sqref="AC11:AJ28">
    <cfRule type="expression" dxfId="590" priority="13">
      <formula>$AQ11=1</formula>
    </cfRule>
  </conditionalFormatting>
  <conditionalFormatting sqref="AC29:AJ29">
    <cfRule type="expression" dxfId="589" priority="24">
      <formula>$AQ28=1</formula>
    </cfRule>
  </conditionalFormatting>
  <conditionalFormatting sqref="AC30:AJ31">
    <cfRule type="expression" dxfId="588" priority="22">
      <formula>$AQ28=1</formula>
    </cfRule>
  </conditionalFormatting>
  <conditionalFormatting sqref="AC32:AJ32">
    <cfRule type="expression" dxfId="587" priority="20">
      <formula>$AQ29=1</formula>
    </cfRule>
  </conditionalFormatting>
  <conditionalFormatting sqref="AC33:AJ33">
    <cfRule type="expression" dxfId="586" priority="18">
      <formula>$AQ29=1</formula>
    </cfRule>
  </conditionalFormatting>
  <conditionalFormatting sqref="AC34:AJ34">
    <cfRule type="expression" dxfId="585" priority="16">
      <formula>$AQ29=1</formula>
    </cfRule>
  </conditionalFormatting>
  <conditionalFormatting sqref="AG11:AJ28">
    <cfRule type="expression" dxfId="584" priority="14">
      <formula>$AQ11=2</formula>
    </cfRule>
  </conditionalFormatting>
  <conditionalFormatting sqref="AG29:AJ29">
    <cfRule type="expression" dxfId="583" priority="23">
      <formula>$AQ28=2</formula>
    </cfRule>
  </conditionalFormatting>
  <conditionalFormatting sqref="AG30:AJ31">
    <cfRule type="expression" dxfId="582" priority="21">
      <formula>$AQ28=2</formula>
    </cfRule>
  </conditionalFormatting>
  <conditionalFormatting sqref="AG32:AJ32">
    <cfRule type="expression" dxfId="581" priority="19">
      <formula>$AQ29=2</formula>
    </cfRule>
  </conditionalFormatting>
  <conditionalFormatting sqref="AG33:AJ33">
    <cfRule type="expression" dxfId="580" priority="17">
      <formula>$AQ29=2</formula>
    </cfRule>
  </conditionalFormatting>
  <conditionalFormatting sqref="AG34:AJ34">
    <cfRule type="expression" dxfId="579" priority="15">
      <formula>$AQ29=2</formula>
    </cfRule>
  </conditionalFormatting>
  <dataValidations count="2">
    <dataValidation type="list" allowBlank="1" showInputMessage="1" showErrorMessage="1" sqref="Y11:AB34" xr:uid="{00000000-0002-0000-6800-000000000000}">
      <formula1>"〇,"</formula1>
    </dataValidation>
    <dataValidation type="list" allowBlank="1" showInputMessage="1" showErrorMessage="1" sqref="N11:O34" xr:uid="{00000000-0002-0000-68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6800-000002000000}">
          <x14:formula1>
            <xm:f>'(参考)リスト'!$B$16:$B$21</xm:f>
          </x14:formula1>
          <xm:sqref>L11:M34</xm:sqref>
        </x14:dataValidation>
        <x14:dataValidation type="list" allowBlank="1" showInputMessage="1" showErrorMessage="1" xr:uid="{00000000-0002-0000-6800-000003000000}">
          <x14:formula1>
            <xm:f>'(参考)リスト'!$E$16:$E$27</xm:f>
          </x14:formula1>
          <xm:sqref>R11:T34</xm:sqref>
        </x14:dataValidation>
        <x14:dataValidation type="list" allowBlank="1" showInputMessage="1" showErrorMessage="1" xr:uid="{00000000-0002-0000-6800-000004000000}">
          <x14:formula1>
            <xm:f>'(参考)リスト'!$D$16:$D$18</xm:f>
          </x14:formula1>
          <xm:sqref>P11:Q34</xm:sqref>
        </x14:dataValidation>
        <x14:dataValidation type="list" allowBlank="1" showInputMessage="1" showErrorMessage="1" xr:uid="{00000000-0002-0000-6800-000005000000}">
          <x14:formula1>
            <xm:f>'(参考)リスト'!$F$16:$F$21</xm:f>
          </x14:formula1>
          <xm:sqref>U11:X34</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24</v>
      </c>
      <c r="AW5" s="37">
        <f>R7</f>
        <v>10.199999999999999</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1.08</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24</v>
      </c>
      <c r="O7" s="946"/>
      <c r="P7" s="942" t="s">
        <v>365</v>
      </c>
      <c r="Q7" s="944"/>
      <c r="R7" s="947">
        <v>10.199999999999999</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764</v>
      </c>
      <c r="O11" s="970"/>
      <c r="P11" s="969" t="s">
        <v>699</v>
      </c>
      <c r="Q11" s="970"/>
      <c r="R11" s="847" t="s">
        <v>462</v>
      </c>
      <c r="S11" s="847"/>
      <c r="T11" s="847"/>
      <c r="U11" s="969" t="s">
        <v>701</v>
      </c>
      <c r="V11" s="970"/>
      <c r="W11" s="969" t="s">
        <v>700</v>
      </c>
      <c r="X11" s="970"/>
      <c r="Y11" s="47"/>
      <c r="Z11" s="47"/>
      <c r="AA11" s="47"/>
      <c r="AB11" s="47"/>
      <c r="AC11" s="227"/>
      <c r="AD11" s="227"/>
      <c r="AE11" s="227"/>
      <c r="AF11" s="227">
        <v>1.08</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1.08</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578" priority="2">
      <formula>$AQ11=2</formula>
    </cfRule>
  </conditionalFormatting>
  <conditionalFormatting sqref="Y29:AB29">
    <cfRule type="expression" dxfId="577" priority="11">
      <formula>$AQ28=2</formula>
    </cfRule>
  </conditionalFormatting>
  <conditionalFormatting sqref="Y30:AB31">
    <cfRule type="expression" dxfId="576" priority="9">
      <formula>$AQ28=2</formula>
    </cfRule>
  </conditionalFormatting>
  <conditionalFormatting sqref="Y32:AB32">
    <cfRule type="expression" dxfId="575" priority="7">
      <formula>$AQ29=2</formula>
    </cfRule>
  </conditionalFormatting>
  <conditionalFormatting sqref="Y33:AB33">
    <cfRule type="expression" dxfId="574" priority="5">
      <formula>$AQ29=2</formula>
    </cfRule>
  </conditionalFormatting>
  <conditionalFormatting sqref="Y34:AB34">
    <cfRule type="expression" dxfId="573" priority="3">
      <formula>$AQ29=2</formula>
    </cfRule>
  </conditionalFormatting>
  <conditionalFormatting sqref="Y11:AF28">
    <cfRule type="expression" dxfId="572" priority="1">
      <formula>$AQ11=3</formula>
    </cfRule>
  </conditionalFormatting>
  <conditionalFormatting sqref="Y29:AF29">
    <cfRule type="expression" dxfId="571" priority="12">
      <formula>$AQ28=3</formula>
    </cfRule>
  </conditionalFormatting>
  <conditionalFormatting sqref="Y30:AF31">
    <cfRule type="expression" dxfId="570" priority="10">
      <formula>$AQ28=3</formula>
    </cfRule>
  </conditionalFormatting>
  <conditionalFormatting sqref="Y32:AF32">
    <cfRule type="expression" dxfId="569" priority="8">
      <formula>$AQ29=3</formula>
    </cfRule>
  </conditionalFormatting>
  <conditionalFormatting sqref="Y33:AF33">
    <cfRule type="expression" dxfId="568" priority="6">
      <formula>$AQ29=3</formula>
    </cfRule>
  </conditionalFormatting>
  <conditionalFormatting sqref="Y34:AF34">
    <cfRule type="expression" dxfId="567" priority="4">
      <formula>$AQ29=3</formula>
    </cfRule>
  </conditionalFormatting>
  <conditionalFormatting sqref="AC11:AJ28">
    <cfRule type="expression" dxfId="566" priority="13">
      <formula>$AQ11=1</formula>
    </cfRule>
  </conditionalFormatting>
  <conditionalFormatting sqref="AC29:AJ29">
    <cfRule type="expression" dxfId="565" priority="24">
      <formula>$AQ28=1</formula>
    </cfRule>
  </conditionalFormatting>
  <conditionalFormatting sqref="AC30:AJ31">
    <cfRule type="expression" dxfId="564" priority="22">
      <formula>$AQ28=1</formula>
    </cfRule>
  </conditionalFormatting>
  <conditionalFormatting sqref="AC32:AJ32">
    <cfRule type="expression" dxfId="563" priority="20">
      <formula>$AQ29=1</formula>
    </cfRule>
  </conditionalFormatting>
  <conditionalFormatting sqref="AC33:AJ33">
    <cfRule type="expression" dxfId="562" priority="18">
      <formula>$AQ29=1</formula>
    </cfRule>
  </conditionalFormatting>
  <conditionalFormatting sqref="AC34:AJ34">
    <cfRule type="expression" dxfId="561" priority="16">
      <formula>$AQ29=1</formula>
    </cfRule>
  </conditionalFormatting>
  <conditionalFormatting sqref="AG11:AJ28">
    <cfRule type="expression" dxfId="560" priority="14">
      <formula>$AQ11=2</formula>
    </cfRule>
  </conditionalFormatting>
  <conditionalFormatting sqref="AG29:AJ29">
    <cfRule type="expression" dxfId="559" priority="23">
      <formula>$AQ28=2</formula>
    </cfRule>
  </conditionalFormatting>
  <conditionalFormatting sqref="AG30:AJ31">
    <cfRule type="expression" dxfId="558" priority="21">
      <formula>$AQ28=2</formula>
    </cfRule>
  </conditionalFormatting>
  <conditionalFormatting sqref="AG32:AJ32">
    <cfRule type="expression" dxfId="557" priority="19">
      <formula>$AQ29=2</formula>
    </cfRule>
  </conditionalFormatting>
  <conditionalFormatting sqref="AG33:AJ33">
    <cfRule type="expression" dxfId="556" priority="17">
      <formula>$AQ29=2</formula>
    </cfRule>
  </conditionalFormatting>
  <conditionalFormatting sqref="AG34:AJ34">
    <cfRule type="expression" dxfId="555" priority="15">
      <formula>$AQ29=2</formula>
    </cfRule>
  </conditionalFormatting>
  <dataValidations count="2">
    <dataValidation type="list" allowBlank="1" showInputMessage="1" showErrorMessage="1" sqref="Y11:AB34" xr:uid="{00000000-0002-0000-6900-000000000000}">
      <formula1>"〇,"</formula1>
    </dataValidation>
    <dataValidation type="list" allowBlank="1" showInputMessage="1" showErrorMessage="1" sqref="N11:O34" xr:uid="{00000000-0002-0000-69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6900-000002000000}">
          <x14:formula1>
            <xm:f>'(参考)リスト'!$B$16:$B$21</xm:f>
          </x14:formula1>
          <xm:sqref>L11:M34</xm:sqref>
        </x14:dataValidation>
        <x14:dataValidation type="list" allowBlank="1" showInputMessage="1" showErrorMessage="1" xr:uid="{00000000-0002-0000-6900-000003000000}">
          <x14:formula1>
            <xm:f>'(参考)リスト'!$E$16:$E$27</xm:f>
          </x14:formula1>
          <xm:sqref>R11:T34</xm:sqref>
        </x14:dataValidation>
        <x14:dataValidation type="list" allowBlank="1" showInputMessage="1" showErrorMessage="1" xr:uid="{00000000-0002-0000-6900-000004000000}">
          <x14:formula1>
            <xm:f>'(参考)リスト'!$D$16:$D$18</xm:f>
          </x14:formula1>
          <xm:sqref>P11:Q34</xm:sqref>
        </x14:dataValidation>
        <x14:dataValidation type="list" allowBlank="1" showInputMessage="1" showErrorMessage="1" xr:uid="{00000000-0002-0000-6900-000005000000}">
          <x14:formula1>
            <xm:f>'(参考)リスト'!$F$16:$F$21</xm:f>
          </x14:formula1>
          <xm:sqref>U11:X34</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25</v>
      </c>
      <c r="AW5" s="37">
        <f>R7</f>
        <v>10.1</v>
      </c>
      <c r="AX5" s="48" t="str">
        <f>AM35</f>
        <v>Ⅰ</v>
      </c>
      <c r="AY5" s="48">
        <f>Y37</f>
        <v>0</v>
      </c>
      <c r="AZ5" s="48">
        <f t="shared" ref="AZ5:BJ5" si="0">Z37</f>
        <v>0</v>
      </c>
      <c r="BA5" s="48">
        <f t="shared" si="0"/>
        <v>0</v>
      </c>
      <c r="BB5" s="48">
        <f>AB37</f>
        <v>0</v>
      </c>
      <c r="BC5" s="48">
        <f t="shared" si="0"/>
        <v>0</v>
      </c>
      <c r="BD5" s="48">
        <f>AD37</f>
        <v>0</v>
      </c>
      <c r="BE5" s="48">
        <f>AE37</f>
        <v>0</v>
      </c>
      <c r="BF5" s="48">
        <f t="shared" si="0"/>
        <v>0</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25</v>
      </c>
      <c r="O7" s="946"/>
      <c r="P7" s="942" t="s">
        <v>365</v>
      </c>
      <c r="Q7" s="944"/>
      <c r="R7" s="947">
        <v>10.1</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c r="M11" s="970"/>
      <c r="N11" s="969"/>
      <c r="O11" s="970"/>
      <c r="P11" s="969"/>
      <c r="Q11" s="970"/>
      <c r="R11" s="847"/>
      <c r="S11" s="847"/>
      <c r="T11" s="847"/>
      <c r="U11" s="969"/>
      <c r="V11" s="970"/>
      <c r="W11" s="969"/>
      <c r="X11" s="970"/>
      <c r="Y11" s="47"/>
      <c r="Z11" s="47"/>
      <c r="AA11" s="47"/>
      <c r="AB11" s="47"/>
      <c r="AC11" s="227"/>
      <c r="AD11" s="227"/>
      <c r="AE11" s="227"/>
      <c r="AF11" s="227"/>
      <c r="AG11" s="53"/>
      <c r="AH11" s="53"/>
      <c r="AI11" s="53"/>
      <c r="AJ11" s="53"/>
      <c r="AK11" s="966"/>
      <c r="AL11" s="967"/>
      <c r="AM11" s="967"/>
      <c r="AN11" s="967"/>
      <c r="AO11" s="968"/>
      <c r="AP11" s="2"/>
      <c r="AQ11" s="52">
        <f>IF(P11="材質劣化",2,IF(P11="漏水",3,1))</f>
        <v>1</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v>
      </c>
      <c r="AG35" s="85">
        <f t="shared" si="7"/>
        <v>0</v>
      </c>
      <c r="AH35" s="85">
        <f t="shared" si="7"/>
        <v>0</v>
      </c>
      <c r="AI35" s="85">
        <f t="shared" si="7"/>
        <v>0</v>
      </c>
      <c r="AJ35" s="86">
        <f t="shared" si="7"/>
        <v>0</v>
      </c>
      <c r="AK35" s="956" t="s">
        <v>381</v>
      </c>
      <c r="AL35" s="956"/>
      <c r="AM35" s="991" t="str">
        <f>IF(Y37+AC37+AG37&gt;0,"Ⅳ",IF(Z37+AD37+AH37&gt;0,"Ⅲ",IF(AA37+AB37+AE37+AF37+AI37+AJ37&gt;0,"Ⅱ","Ⅰ")))</f>
        <v>Ⅰ</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0</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554" priority="2">
      <formula>$AQ11=2</formula>
    </cfRule>
  </conditionalFormatting>
  <conditionalFormatting sqref="Y29:AB29">
    <cfRule type="expression" dxfId="553" priority="11">
      <formula>$AQ28=2</formula>
    </cfRule>
  </conditionalFormatting>
  <conditionalFormatting sqref="Y30:AB31">
    <cfRule type="expression" dxfId="552" priority="9">
      <formula>$AQ28=2</formula>
    </cfRule>
  </conditionalFormatting>
  <conditionalFormatting sqref="Y32:AB32">
    <cfRule type="expression" dxfId="551" priority="7">
      <formula>$AQ29=2</formula>
    </cfRule>
  </conditionalFormatting>
  <conditionalFormatting sqref="Y33:AB33">
    <cfRule type="expression" dxfId="550" priority="5">
      <formula>$AQ29=2</formula>
    </cfRule>
  </conditionalFormatting>
  <conditionalFormatting sqref="Y34:AB34">
    <cfRule type="expression" dxfId="549" priority="3">
      <formula>$AQ29=2</formula>
    </cfRule>
  </conditionalFormatting>
  <conditionalFormatting sqref="Y11:AF28">
    <cfRule type="expression" dxfId="548" priority="1">
      <formula>$AQ11=3</formula>
    </cfRule>
  </conditionalFormatting>
  <conditionalFormatting sqref="Y29:AF29">
    <cfRule type="expression" dxfId="547" priority="12">
      <formula>$AQ28=3</formula>
    </cfRule>
  </conditionalFormatting>
  <conditionalFormatting sqref="Y30:AF31">
    <cfRule type="expression" dxfId="546" priority="10">
      <formula>$AQ28=3</formula>
    </cfRule>
  </conditionalFormatting>
  <conditionalFormatting sqref="Y32:AF32">
    <cfRule type="expression" dxfId="545" priority="8">
      <formula>$AQ29=3</formula>
    </cfRule>
  </conditionalFormatting>
  <conditionalFormatting sqref="Y33:AF33">
    <cfRule type="expression" dxfId="544" priority="6">
      <formula>$AQ29=3</formula>
    </cfRule>
  </conditionalFormatting>
  <conditionalFormatting sqref="Y34:AF34">
    <cfRule type="expression" dxfId="543" priority="4">
      <formula>$AQ29=3</formula>
    </cfRule>
  </conditionalFormatting>
  <conditionalFormatting sqref="AC11:AJ28">
    <cfRule type="expression" dxfId="542" priority="13">
      <formula>$AQ11=1</formula>
    </cfRule>
  </conditionalFormatting>
  <conditionalFormatting sqref="AC29:AJ29">
    <cfRule type="expression" dxfId="541" priority="24">
      <formula>$AQ28=1</formula>
    </cfRule>
  </conditionalFormatting>
  <conditionalFormatting sqref="AC30:AJ31">
    <cfRule type="expression" dxfId="540" priority="22">
      <formula>$AQ28=1</formula>
    </cfRule>
  </conditionalFormatting>
  <conditionalFormatting sqref="AC32:AJ32">
    <cfRule type="expression" dxfId="539" priority="20">
      <formula>$AQ29=1</formula>
    </cfRule>
  </conditionalFormatting>
  <conditionalFormatting sqref="AC33:AJ33">
    <cfRule type="expression" dxfId="538" priority="18">
      <formula>$AQ29=1</formula>
    </cfRule>
  </conditionalFormatting>
  <conditionalFormatting sqref="AC34:AJ34">
    <cfRule type="expression" dxfId="537" priority="16">
      <formula>$AQ29=1</formula>
    </cfRule>
  </conditionalFormatting>
  <conditionalFormatting sqref="AG11:AJ28">
    <cfRule type="expression" dxfId="536" priority="14">
      <formula>$AQ11=2</formula>
    </cfRule>
  </conditionalFormatting>
  <conditionalFormatting sqref="AG29:AJ29">
    <cfRule type="expression" dxfId="535" priority="23">
      <formula>$AQ28=2</formula>
    </cfRule>
  </conditionalFormatting>
  <conditionalFormatting sqref="AG30:AJ31">
    <cfRule type="expression" dxfId="534" priority="21">
      <formula>$AQ28=2</formula>
    </cfRule>
  </conditionalFormatting>
  <conditionalFormatting sqref="AG32:AJ32">
    <cfRule type="expression" dxfId="533" priority="19">
      <formula>$AQ29=2</formula>
    </cfRule>
  </conditionalFormatting>
  <conditionalFormatting sqref="AG33:AJ33">
    <cfRule type="expression" dxfId="532" priority="17">
      <formula>$AQ29=2</formula>
    </cfRule>
  </conditionalFormatting>
  <conditionalFormatting sqref="AG34:AJ34">
    <cfRule type="expression" dxfId="531" priority="15">
      <formula>$AQ29=2</formula>
    </cfRule>
  </conditionalFormatting>
  <dataValidations count="2">
    <dataValidation type="list" allowBlank="1" showInputMessage="1" showErrorMessage="1" sqref="Y11:AB34" xr:uid="{00000000-0002-0000-6A00-000000000000}">
      <formula1>"〇,"</formula1>
    </dataValidation>
    <dataValidation type="list" allowBlank="1" showInputMessage="1" showErrorMessage="1" sqref="N11:O34" xr:uid="{00000000-0002-0000-6A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6A00-000002000000}">
          <x14:formula1>
            <xm:f>'(参考)リスト'!$B$16:$B$21</xm:f>
          </x14:formula1>
          <xm:sqref>L11:M34</xm:sqref>
        </x14:dataValidation>
        <x14:dataValidation type="list" allowBlank="1" showInputMessage="1" showErrorMessage="1" xr:uid="{00000000-0002-0000-6A00-000003000000}">
          <x14:formula1>
            <xm:f>'(参考)リスト'!$E$16:$E$27</xm:f>
          </x14:formula1>
          <xm:sqref>R11:T34</xm:sqref>
        </x14:dataValidation>
        <x14:dataValidation type="list" allowBlank="1" showInputMessage="1" showErrorMessage="1" xr:uid="{00000000-0002-0000-6A00-000004000000}">
          <x14:formula1>
            <xm:f>'(参考)リスト'!$D$16:$D$18</xm:f>
          </x14:formula1>
          <xm:sqref>P11:Q34</xm:sqref>
        </x14:dataValidation>
        <x14:dataValidation type="list" allowBlank="1" showInputMessage="1" showErrorMessage="1" xr:uid="{00000000-0002-0000-6A00-000005000000}">
          <x14:formula1>
            <xm:f>'(参考)リスト'!$F$16:$F$21</xm:f>
          </x14:formula1>
          <xm:sqref>U11:X34</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26</v>
      </c>
      <c r="AW5" s="37">
        <f>R7</f>
        <v>10.199999999999999</v>
      </c>
      <c r="AX5" s="48" t="str">
        <f>AM35</f>
        <v>Ⅱ</v>
      </c>
      <c r="AY5" s="48">
        <f>Y37</f>
        <v>0</v>
      </c>
      <c r="AZ5" s="48">
        <f t="shared" ref="AZ5:BJ5" si="0">Z37</f>
        <v>0</v>
      </c>
      <c r="BA5" s="48">
        <f t="shared" si="0"/>
        <v>0</v>
      </c>
      <c r="BB5" s="48">
        <f>AB37</f>
        <v>0</v>
      </c>
      <c r="BC5" s="48">
        <f t="shared" si="0"/>
        <v>0</v>
      </c>
      <c r="BD5" s="48">
        <f>AD37</f>
        <v>0</v>
      </c>
      <c r="BE5" s="48">
        <f>AE37</f>
        <v>1</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0.02</v>
      </c>
      <c r="BR5" s="48">
        <f>AF35</f>
        <v>0.27</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26</v>
      </c>
      <c r="O7" s="946"/>
      <c r="P7" s="942" t="s">
        <v>365</v>
      </c>
      <c r="Q7" s="944"/>
      <c r="R7" s="947">
        <v>10.199999999999999</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709</v>
      </c>
      <c r="O11" s="970"/>
      <c r="P11" s="969" t="s">
        <v>699</v>
      </c>
      <c r="Q11" s="970"/>
      <c r="R11" s="847" t="s">
        <v>470</v>
      </c>
      <c r="S11" s="847"/>
      <c r="T11" s="847"/>
      <c r="U11" s="969" t="s">
        <v>701</v>
      </c>
      <c r="V11" s="970"/>
      <c r="W11" s="969" t="s">
        <v>700</v>
      </c>
      <c r="X11" s="970"/>
      <c r="Y11" s="47"/>
      <c r="Z11" s="47"/>
      <c r="AA11" s="47"/>
      <c r="AB11" s="47"/>
      <c r="AC11" s="227"/>
      <c r="AD11" s="227"/>
      <c r="AE11" s="227">
        <v>0.02</v>
      </c>
      <c r="AF11" s="227"/>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709</v>
      </c>
      <c r="O12" s="970"/>
      <c r="P12" s="969" t="s">
        <v>699</v>
      </c>
      <c r="Q12" s="970"/>
      <c r="R12" s="847" t="s">
        <v>462</v>
      </c>
      <c r="S12" s="847"/>
      <c r="T12" s="847"/>
      <c r="U12" s="969" t="s">
        <v>701</v>
      </c>
      <c r="V12" s="970"/>
      <c r="W12" s="969" t="s">
        <v>700</v>
      </c>
      <c r="X12" s="970"/>
      <c r="Y12" s="47"/>
      <c r="Z12" s="47"/>
      <c r="AA12" s="47"/>
      <c r="AB12" s="47"/>
      <c r="AC12" s="227"/>
      <c r="AD12" s="227"/>
      <c r="AE12" s="227"/>
      <c r="AF12" s="227">
        <v>0.27</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0.02</v>
      </c>
      <c r="AF35" s="228">
        <f t="shared" si="7"/>
        <v>0.27</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1</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530" priority="2">
      <formula>$AQ11=2</formula>
    </cfRule>
  </conditionalFormatting>
  <conditionalFormatting sqref="Y29:AB29">
    <cfRule type="expression" dxfId="529" priority="11">
      <formula>$AQ28=2</formula>
    </cfRule>
  </conditionalFormatting>
  <conditionalFormatting sqref="Y30:AB31">
    <cfRule type="expression" dxfId="528" priority="9">
      <formula>$AQ28=2</formula>
    </cfRule>
  </conditionalFormatting>
  <conditionalFormatting sqref="Y32:AB32">
    <cfRule type="expression" dxfId="527" priority="7">
      <formula>$AQ29=2</formula>
    </cfRule>
  </conditionalFormatting>
  <conditionalFormatting sqref="Y33:AB33">
    <cfRule type="expression" dxfId="526" priority="5">
      <formula>$AQ29=2</formula>
    </cfRule>
  </conditionalFormatting>
  <conditionalFormatting sqref="Y34:AB34">
    <cfRule type="expression" dxfId="525" priority="3">
      <formula>$AQ29=2</formula>
    </cfRule>
  </conditionalFormatting>
  <conditionalFormatting sqref="Y11:AF28">
    <cfRule type="expression" dxfId="524" priority="1">
      <formula>$AQ11=3</formula>
    </cfRule>
  </conditionalFormatting>
  <conditionalFormatting sqref="Y29:AF29">
    <cfRule type="expression" dxfId="523" priority="12">
      <formula>$AQ28=3</formula>
    </cfRule>
  </conditionalFormatting>
  <conditionalFormatting sqref="Y30:AF31">
    <cfRule type="expression" dxfId="522" priority="10">
      <formula>$AQ28=3</formula>
    </cfRule>
  </conditionalFormatting>
  <conditionalFormatting sqref="Y32:AF32">
    <cfRule type="expression" dxfId="521" priority="8">
      <formula>$AQ29=3</formula>
    </cfRule>
  </conditionalFormatting>
  <conditionalFormatting sqref="Y33:AF33">
    <cfRule type="expression" dxfId="520" priority="6">
      <formula>$AQ29=3</formula>
    </cfRule>
  </conditionalFormatting>
  <conditionalFormatting sqref="Y34:AF34">
    <cfRule type="expression" dxfId="519" priority="4">
      <formula>$AQ29=3</formula>
    </cfRule>
  </conditionalFormatting>
  <conditionalFormatting sqref="AC11:AJ28">
    <cfRule type="expression" dxfId="518" priority="13">
      <formula>$AQ11=1</formula>
    </cfRule>
  </conditionalFormatting>
  <conditionalFormatting sqref="AC29:AJ29">
    <cfRule type="expression" dxfId="517" priority="24">
      <formula>$AQ28=1</formula>
    </cfRule>
  </conditionalFormatting>
  <conditionalFormatting sqref="AC30:AJ31">
    <cfRule type="expression" dxfId="516" priority="22">
      <formula>$AQ28=1</formula>
    </cfRule>
  </conditionalFormatting>
  <conditionalFormatting sqref="AC32:AJ32">
    <cfRule type="expression" dxfId="515" priority="20">
      <formula>$AQ29=1</formula>
    </cfRule>
  </conditionalFormatting>
  <conditionalFormatting sqref="AC33:AJ33">
    <cfRule type="expression" dxfId="514" priority="18">
      <formula>$AQ29=1</formula>
    </cfRule>
  </conditionalFormatting>
  <conditionalFormatting sqref="AC34:AJ34">
    <cfRule type="expression" dxfId="513" priority="16">
      <formula>$AQ29=1</formula>
    </cfRule>
  </conditionalFormatting>
  <conditionalFormatting sqref="AG11:AJ28">
    <cfRule type="expression" dxfId="512" priority="14">
      <formula>$AQ11=2</formula>
    </cfRule>
  </conditionalFormatting>
  <conditionalFormatting sqref="AG29:AJ29">
    <cfRule type="expression" dxfId="511" priority="23">
      <formula>$AQ28=2</formula>
    </cfRule>
  </conditionalFormatting>
  <conditionalFormatting sqref="AG30:AJ31">
    <cfRule type="expression" dxfId="510" priority="21">
      <formula>$AQ28=2</formula>
    </cfRule>
  </conditionalFormatting>
  <conditionalFormatting sqref="AG32:AJ32">
    <cfRule type="expression" dxfId="509" priority="19">
      <formula>$AQ29=2</formula>
    </cfRule>
  </conditionalFormatting>
  <conditionalFormatting sqref="AG33:AJ33">
    <cfRule type="expression" dxfId="508" priority="17">
      <formula>$AQ29=2</formula>
    </cfRule>
  </conditionalFormatting>
  <conditionalFormatting sqref="AG34:AJ34">
    <cfRule type="expression" dxfId="507" priority="15">
      <formula>$AQ29=2</formula>
    </cfRule>
  </conditionalFormatting>
  <dataValidations count="2">
    <dataValidation type="list" allowBlank="1" showInputMessage="1" showErrorMessage="1" sqref="Y11:AB34" xr:uid="{00000000-0002-0000-6B00-000000000000}">
      <formula1>"〇,"</formula1>
    </dataValidation>
    <dataValidation type="list" allowBlank="1" showInputMessage="1" showErrorMessage="1" sqref="N11:O34" xr:uid="{00000000-0002-0000-6B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6B00-000002000000}">
          <x14:formula1>
            <xm:f>'(参考)リスト'!$B$16:$B$21</xm:f>
          </x14:formula1>
          <xm:sqref>L11:M34</xm:sqref>
        </x14:dataValidation>
        <x14:dataValidation type="list" allowBlank="1" showInputMessage="1" showErrorMessage="1" xr:uid="{00000000-0002-0000-6B00-000003000000}">
          <x14:formula1>
            <xm:f>'(参考)リスト'!$E$16:$E$27</xm:f>
          </x14:formula1>
          <xm:sqref>R11:T34</xm:sqref>
        </x14:dataValidation>
        <x14:dataValidation type="list" allowBlank="1" showInputMessage="1" showErrorMessage="1" xr:uid="{00000000-0002-0000-6B00-000004000000}">
          <x14:formula1>
            <xm:f>'(参考)リスト'!$D$16:$D$18</xm:f>
          </x14:formula1>
          <xm:sqref>P11:Q34</xm:sqref>
        </x14:dataValidation>
        <x14:dataValidation type="list" allowBlank="1" showInputMessage="1" showErrorMessage="1" xr:uid="{00000000-0002-0000-6B00-000005000000}">
          <x14:formula1>
            <xm:f>'(参考)リスト'!$F$16:$F$21</xm:f>
          </x14:formula1>
          <xm:sqref>U11:X34</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27</v>
      </c>
      <c r="AW5" s="37">
        <f>R7</f>
        <v>10.3</v>
      </c>
      <c r="AX5" s="48" t="str">
        <f>AM35</f>
        <v>Ⅱ</v>
      </c>
      <c r="AY5" s="48">
        <f>Y37</f>
        <v>0</v>
      </c>
      <c r="AZ5" s="48">
        <f t="shared" ref="AZ5:BJ5" si="0">Z37</f>
        <v>0</v>
      </c>
      <c r="BA5" s="48">
        <f t="shared" si="0"/>
        <v>0</v>
      </c>
      <c r="BB5" s="48">
        <f>AB37</f>
        <v>0</v>
      </c>
      <c r="BC5" s="48">
        <f t="shared" si="0"/>
        <v>0</v>
      </c>
      <c r="BD5" s="48">
        <f>AD37</f>
        <v>0</v>
      </c>
      <c r="BE5" s="48">
        <f>AE37</f>
        <v>1</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1.7500000000000002E-2</v>
      </c>
      <c r="BR5" s="48">
        <f>AF35</f>
        <v>0.17</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27</v>
      </c>
      <c r="O7" s="946"/>
      <c r="P7" s="942" t="s">
        <v>365</v>
      </c>
      <c r="Q7" s="944"/>
      <c r="R7" s="947">
        <v>10.3</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470</v>
      </c>
      <c r="S11" s="847"/>
      <c r="T11" s="847"/>
      <c r="U11" s="969" t="s">
        <v>877</v>
      </c>
      <c r="V11" s="970"/>
      <c r="W11" s="969" t="s">
        <v>700</v>
      </c>
      <c r="X11" s="970"/>
      <c r="Y11" s="47"/>
      <c r="Z11" s="47"/>
      <c r="AA11" s="47"/>
      <c r="AB11" s="47"/>
      <c r="AC11" s="227"/>
      <c r="AD11" s="227"/>
      <c r="AE11" s="227">
        <v>1.7500000000000002E-2</v>
      </c>
      <c r="AF11" s="227"/>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704</v>
      </c>
      <c r="O12" s="970"/>
      <c r="P12" s="969" t="s">
        <v>699</v>
      </c>
      <c r="Q12" s="970"/>
      <c r="R12" s="847" t="s">
        <v>470</v>
      </c>
      <c r="S12" s="847"/>
      <c r="T12" s="847"/>
      <c r="U12" s="969" t="s">
        <v>727</v>
      </c>
      <c r="V12" s="970"/>
      <c r="W12" s="969" t="s">
        <v>700</v>
      </c>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704</v>
      </c>
      <c r="O13" s="970"/>
      <c r="P13" s="969" t="s">
        <v>699</v>
      </c>
      <c r="Q13" s="970"/>
      <c r="R13" s="971" t="s">
        <v>462</v>
      </c>
      <c r="S13" s="972"/>
      <c r="T13" s="973"/>
      <c r="U13" s="969" t="s">
        <v>701</v>
      </c>
      <c r="V13" s="970"/>
      <c r="W13" s="969" t="s">
        <v>700</v>
      </c>
      <c r="X13" s="970"/>
      <c r="Y13" s="47"/>
      <c r="Z13" s="47"/>
      <c r="AA13" s="47"/>
      <c r="AB13" s="47"/>
      <c r="AC13" s="227"/>
      <c r="AD13" s="227"/>
      <c r="AE13" s="227"/>
      <c r="AF13" s="227">
        <v>0.17</v>
      </c>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1.7500000000000002E-2</v>
      </c>
      <c r="AF35" s="228">
        <f t="shared" si="7"/>
        <v>0.17</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1</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2">
    <dataValidation type="list" allowBlank="1" showInputMessage="1" showErrorMessage="1" sqref="Y11:AB34" xr:uid="{00000000-0002-0000-6C00-000000000000}">
      <formula1>"〇,"</formula1>
    </dataValidation>
    <dataValidation type="list" allowBlank="1" showInputMessage="1" showErrorMessage="1" sqref="N11:O34" xr:uid="{00000000-0002-0000-6C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6C00-000002000000}">
          <x14:formula1>
            <xm:f>'(参考)リスト'!$B$16:$B$21</xm:f>
          </x14:formula1>
          <xm:sqref>L11:M34</xm:sqref>
        </x14:dataValidation>
        <x14:dataValidation type="list" allowBlank="1" showInputMessage="1" showErrorMessage="1" xr:uid="{00000000-0002-0000-6C00-000003000000}">
          <x14:formula1>
            <xm:f>'(参考)リスト'!$E$16:$E$27</xm:f>
          </x14:formula1>
          <xm:sqref>R11:T34</xm:sqref>
        </x14:dataValidation>
        <x14:dataValidation type="list" allowBlank="1" showInputMessage="1" showErrorMessage="1" xr:uid="{00000000-0002-0000-6C00-000004000000}">
          <x14:formula1>
            <xm:f>'(参考)リスト'!$D$16:$D$18</xm:f>
          </x14:formula1>
          <xm:sqref>P11:Q34</xm:sqref>
        </x14:dataValidation>
        <x14:dataValidation type="list" allowBlank="1" showInputMessage="1" showErrorMessage="1" xr:uid="{00000000-0002-0000-6C00-000005000000}">
          <x14:formula1>
            <xm:f>'(参考)リスト'!$F$16:$F$21</xm:f>
          </x14:formula1>
          <xm:sqref>U11:X34</xm:sqref>
        </x14:dataValidation>
      </x14:dataValidations>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28</v>
      </c>
      <c r="AW5" s="37">
        <f>R7</f>
        <v>10.3</v>
      </c>
      <c r="AX5" s="48" t="str">
        <f>AM35</f>
        <v>Ⅰ</v>
      </c>
      <c r="AY5" s="48">
        <f>Y37</f>
        <v>0</v>
      </c>
      <c r="AZ5" s="48">
        <f t="shared" ref="AZ5:BJ5" si="0">Z37</f>
        <v>0</v>
      </c>
      <c r="BA5" s="48">
        <f t="shared" si="0"/>
        <v>0</v>
      </c>
      <c r="BB5" s="48">
        <f>AB37</f>
        <v>0</v>
      </c>
      <c r="BC5" s="48">
        <f t="shared" si="0"/>
        <v>0</v>
      </c>
      <c r="BD5" s="48">
        <f>AD37</f>
        <v>0</v>
      </c>
      <c r="BE5" s="48">
        <f>AE37</f>
        <v>0</v>
      </c>
      <c r="BF5" s="48">
        <f t="shared" si="0"/>
        <v>0</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28</v>
      </c>
      <c r="O7" s="946"/>
      <c r="P7" s="942" t="s">
        <v>365</v>
      </c>
      <c r="Q7" s="944"/>
      <c r="R7" s="947">
        <v>10.3</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c r="M11" s="970"/>
      <c r="N11" s="969"/>
      <c r="O11" s="970"/>
      <c r="P11" s="969"/>
      <c r="Q11" s="970"/>
      <c r="R11" s="847"/>
      <c r="S11" s="847"/>
      <c r="T11" s="847"/>
      <c r="U11" s="969"/>
      <c r="V11" s="970"/>
      <c r="W11" s="969"/>
      <c r="X11" s="970"/>
      <c r="Y11" s="47"/>
      <c r="Z11" s="47"/>
      <c r="AA11" s="47"/>
      <c r="AB11" s="47"/>
      <c r="AC11" s="227"/>
      <c r="AD11" s="227"/>
      <c r="AE11" s="227"/>
      <c r="AF11" s="227"/>
      <c r="AG11" s="53"/>
      <c r="AH11" s="53"/>
      <c r="AI11" s="53"/>
      <c r="AJ11" s="53"/>
      <c r="AK11" s="966"/>
      <c r="AL11" s="967"/>
      <c r="AM11" s="967"/>
      <c r="AN11" s="967"/>
      <c r="AO11" s="968"/>
      <c r="AP11" s="2"/>
      <c r="AQ11" s="52">
        <f>IF(P11="材質劣化",2,IF(P11="漏水",3,1))</f>
        <v>1</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v>
      </c>
      <c r="AG35" s="85">
        <f t="shared" si="7"/>
        <v>0</v>
      </c>
      <c r="AH35" s="85">
        <f t="shared" si="7"/>
        <v>0</v>
      </c>
      <c r="AI35" s="85">
        <f t="shared" si="7"/>
        <v>0</v>
      </c>
      <c r="AJ35" s="86">
        <f t="shared" si="7"/>
        <v>0</v>
      </c>
      <c r="AK35" s="956" t="s">
        <v>381</v>
      </c>
      <c r="AL35" s="956"/>
      <c r="AM35" s="991" t="str">
        <f>IF(Y37+AC37+AG37&gt;0,"Ⅳ",IF(Z37+AD37+AH37&gt;0,"Ⅲ",IF(AA37+AB37+AE37+AF37+AI37+AJ37&gt;0,"Ⅱ","Ⅰ")))</f>
        <v>Ⅰ</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0</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2">
    <dataValidation type="list" allowBlank="1" showInputMessage="1" showErrorMessage="1" sqref="Y11:AB34" xr:uid="{00000000-0002-0000-6D00-000000000000}">
      <formula1>"〇,"</formula1>
    </dataValidation>
    <dataValidation type="list" allowBlank="1" showInputMessage="1" showErrorMessage="1" sqref="N11:O34" xr:uid="{00000000-0002-0000-6D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6D00-000002000000}">
          <x14:formula1>
            <xm:f>'(参考)リスト'!$B$16:$B$21</xm:f>
          </x14:formula1>
          <xm:sqref>L11:M34</xm:sqref>
        </x14:dataValidation>
        <x14:dataValidation type="list" allowBlank="1" showInputMessage="1" showErrorMessage="1" xr:uid="{00000000-0002-0000-6D00-000003000000}">
          <x14:formula1>
            <xm:f>'(参考)リスト'!$E$16:$E$27</xm:f>
          </x14:formula1>
          <xm:sqref>R11:T34</xm:sqref>
        </x14:dataValidation>
        <x14:dataValidation type="list" allowBlank="1" showInputMessage="1" showErrorMessage="1" xr:uid="{00000000-0002-0000-6D00-000004000000}">
          <x14:formula1>
            <xm:f>'(参考)リスト'!$D$16:$D$18</xm:f>
          </x14:formula1>
          <xm:sqref>P11:Q34</xm:sqref>
        </x14:dataValidation>
        <x14:dataValidation type="list" allowBlank="1" showInputMessage="1" showErrorMessage="1" xr:uid="{00000000-0002-0000-6D00-000005000000}">
          <x14:formula1>
            <xm:f>'(参考)リスト'!$F$16:$F$21</xm:f>
          </x14:formula1>
          <xm:sqref>U11:X34</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29</v>
      </c>
      <c r="AW5" s="37">
        <f>R7</f>
        <v>10.3</v>
      </c>
      <c r="AX5" s="48" t="str">
        <f>AM35</f>
        <v>Ⅰ</v>
      </c>
      <c r="AY5" s="48">
        <f>Y37</f>
        <v>0</v>
      </c>
      <c r="AZ5" s="48">
        <f t="shared" ref="AZ5:BJ5" si="0">Z37</f>
        <v>0</v>
      </c>
      <c r="BA5" s="48">
        <f t="shared" si="0"/>
        <v>0</v>
      </c>
      <c r="BB5" s="48">
        <f>AB37</f>
        <v>0</v>
      </c>
      <c r="BC5" s="48">
        <f t="shared" si="0"/>
        <v>0</v>
      </c>
      <c r="BD5" s="48">
        <f>AD37</f>
        <v>0</v>
      </c>
      <c r="BE5" s="48">
        <f>AE37</f>
        <v>0</v>
      </c>
      <c r="BF5" s="48">
        <f t="shared" si="0"/>
        <v>0</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29</v>
      </c>
      <c r="O7" s="946"/>
      <c r="P7" s="942" t="s">
        <v>365</v>
      </c>
      <c r="Q7" s="944"/>
      <c r="R7" s="947">
        <v>10.3</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c r="M11" s="970"/>
      <c r="N11" s="969"/>
      <c r="O11" s="970"/>
      <c r="P11" s="969"/>
      <c r="Q11" s="970"/>
      <c r="R11" s="847"/>
      <c r="S11" s="847"/>
      <c r="T11" s="847"/>
      <c r="U11" s="969"/>
      <c r="V11" s="970"/>
      <c r="W11" s="969"/>
      <c r="X11" s="970"/>
      <c r="Y11" s="47"/>
      <c r="Z11" s="47"/>
      <c r="AA11" s="47"/>
      <c r="AB11" s="47"/>
      <c r="AC11" s="227"/>
      <c r="AD11" s="227"/>
      <c r="AE11" s="227"/>
      <c r="AF11" s="227"/>
      <c r="AG11" s="53"/>
      <c r="AH11" s="53"/>
      <c r="AI11" s="53"/>
      <c r="AJ11" s="53"/>
      <c r="AK11" s="966"/>
      <c r="AL11" s="967"/>
      <c r="AM11" s="967"/>
      <c r="AN11" s="967"/>
      <c r="AO11" s="968"/>
      <c r="AP11" s="2"/>
      <c r="AQ11" s="52">
        <f>IF(P11="材質劣化",2,IF(P11="漏水",3,1))</f>
        <v>1</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v>
      </c>
      <c r="AG35" s="85">
        <f t="shared" si="7"/>
        <v>0</v>
      </c>
      <c r="AH35" s="85">
        <f t="shared" si="7"/>
        <v>0</v>
      </c>
      <c r="AI35" s="85">
        <f t="shared" si="7"/>
        <v>0</v>
      </c>
      <c r="AJ35" s="86">
        <f t="shared" si="7"/>
        <v>0</v>
      </c>
      <c r="AK35" s="956" t="s">
        <v>381</v>
      </c>
      <c r="AL35" s="956"/>
      <c r="AM35" s="991" t="str">
        <f>IF(Y37+AC37+AG37&gt;0,"Ⅳ",IF(Z37+AD37+AH37&gt;0,"Ⅲ",IF(AA37+AB37+AE37+AF37+AI37+AJ37&gt;0,"Ⅱ","Ⅰ")))</f>
        <v>Ⅰ</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0</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2">
    <dataValidation type="list" allowBlank="1" showInputMessage="1" showErrorMessage="1" sqref="Y11:AB34" xr:uid="{00000000-0002-0000-6E00-000000000000}">
      <formula1>"〇,"</formula1>
    </dataValidation>
    <dataValidation type="list" allowBlank="1" showInputMessage="1" showErrorMessage="1" sqref="N11:O34" xr:uid="{00000000-0002-0000-6E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6E00-000002000000}">
          <x14:formula1>
            <xm:f>'(参考)リスト'!$B$16:$B$21</xm:f>
          </x14:formula1>
          <xm:sqref>L11:M34</xm:sqref>
        </x14:dataValidation>
        <x14:dataValidation type="list" allowBlank="1" showInputMessage="1" showErrorMessage="1" xr:uid="{00000000-0002-0000-6E00-000003000000}">
          <x14:formula1>
            <xm:f>'(参考)リスト'!$E$16:$E$27</xm:f>
          </x14:formula1>
          <xm:sqref>R11:T34</xm:sqref>
        </x14:dataValidation>
        <x14:dataValidation type="list" allowBlank="1" showInputMessage="1" showErrorMessage="1" xr:uid="{00000000-0002-0000-6E00-000004000000}">
          <x14:formula1>
            <xm:f>'(参考)リスト'!$D$16:$D$18</xm:f>
          </x14:formula1>
          <xm:sqref>P11:Q34</xm:sqref>
        </x14:dataValidation>
        <x14:dataValidation type="list" allowBlank="1" showInputMessage="1" showErrorMessage="1" xr:uid="{00000000-0002-0000-6E00-000005000000}">
          <x14:formula1>
            <xm:f>'(参考)リスト'!$F$16:$F$21</xm:f>
          </x14:formula1>
          <xm:sqref>U11:X34</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30</v>
      </c>
      <c r="AW5" s="37">
        <f>R7</f>
        <v>10.1</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0.6</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30</v>
      </c>
      <c r="O7" s="946"/>
      <c r="P7" s="942" t="s">
        <v>365</v>
      </c>
      <c r="Q7" s="944"/>
      <c r="R7" s="947">
        <v>10.1</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764</v>
      </c>
      <c r="O11" s="970"/>
      <c r="P11" s="969" t="s">
        <v>699</v>
      </c>
      <c r="Q11" s="970"/>
      <c r="R11" s="847" t="s">
        <v>462</v>
      </c>
      <c r="S11" s="847"/>
      <c r="T11" s="847"/>
      <c r="U11" s="969" t="s">
        <v>701</v>
      </c>
      <c r="V11" s="970"/>
      <c r="W11" s="969" t="s">
        <v>700</v>
      </c>
      <c r="X11" s="970"/>
      <c r="Y11" s="47"/>
      <c r="Z11" s="47"/>
      <c r="AA11" s="47"/>
      <c r="AB11" s="47"/>
      <c r="AC11" s="227"/>
      <c r="AD11" s="227"/>
      <c r="AE11" s="227"/>
      <c r="AF11" s="227">
        <v>0.6</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0.6</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2">
    <dataValidation type="list" allowBlank="1" showInputMessage="1" showErrorMessage="1" sqref="Y11:AB34" xr:uid="{00000000-0002-0000-6F00-000000000000}">
      <formula1>"〇,"</formula1>
    </dataValidation>
    <dataValidation type="list" allowBlank="1" showInputMessage="1" showErrorMessage="1" sqref="N11:O34" xr:uid="{00000000-0002-0000-6F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6F00-000002000000}">
          <x14:formula1>
            <xm:f>'(参考)リスト'!$B$16:$B$21</xm:f>
          </x14:formula1>
          <xm:sqref>L11:M34</xm:sqref>
        </x14:dataValidation>
        <x14:dataValidation type="list" allowBlank="1" showInputMessage="1" showErrorMessage="1" xr:uid="{00000000-0002-0000-6F00-000003000000}">
          <x14:formula1>
            <xm:f>'(参考)リスト'!$E$16:$E$27</xm:f>
          </x14:formula1>
          <xm:sqref>R11:T34</xm:sqref>
        </x14:dataValidation>
        <x14:dataValidation type="list" allowBlank="1" showInputMessage="1" showErrorMessage="1" xr:uid="{00000000-0002-0000-6F00-000004000000}">
          <x14:formula1>
            <xm:f>'(参考)リスト'!$D$16:$D$18</xm:f>
          </x14:formula1>
          <xm:sqref>P11:Q34</xm:sqref>
        </x14:dataValidation>
        <x14:dataValidation type="list" allowBlank="1" showInputMessage="1" showErrorMessage="1" xr:uid="{00000000-0002-0000-6F00-000005000000}">
          <x14:formula1>
            <xm:f>'(参考)リスト'!$F$16:$F$21</xm:f>
          </x14:formula1>
          <xm:sqref>U11:X34</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31</v>
      </c>
      <c r="AW5" s="37">
        <f>R7</f>
        <v>10.4</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0.23</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31</v>
      </c>
      <c r="O7" s="946"/>
      <c r="P7" s="942" t="s">
        <v>365</v>
      </c>
      <c r="Q7" s="944"/>
      <c r="R7" s="947">
        <v>10.4</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709</v>
      </c>
      <c r="O11" s="970"/>
      <c r="P11" s="969" t="s">
        <v>699</v>
      </c>
      <c r="Q11" s="970"/>
      <c r="R11" s="847" t="s">
        <v>462</v>
      </c>
      <c r="S11" s="847"/>
      <c r="T11" s="847"/>
      <c r="U11" s="969" t="s">
        <v>701</v>
      </c>
      <c r="V11" s="970"/>
      <c r="W11" s="969" t="s">
        <v>700</v>
      </c>
      <c r="X11" s="970"/>
      <c r="Y11" s="47"/>
      <c r="Z11" s="47"/>
      <c r="AA11" s="47"/>
      <c r="AB11" s="47"/>
      <c r="AC11" s="227"/>
      <c r="AD11" s="227"/>
      <c r="AE11" s="227"/>
      <c r="AF11" s="227">
        <v>0.23</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0.23</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2">
    <dataValidation type="list" allowBlank="1" showInputMessage="1" showErrorMessage="1" sqref="Y11:AB34" xr:uid="{00000000-0002-0000-7000-000000000000}">
      <formula1>"〇,"</formula1>
    </dataValidation>
    <dataValidation type="list" allowBlank="1" showInputMessage="1" showErrorMessage="1" sqref="N11:O34" xr:uid="{00000000-0002-0000-70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7000-000002000000}">
          <x14:formula1>
            <xm:f>'(参考)リスト'!$B$16:$B$21</xm:f>
          </x14:formula1>
          <xm:sqref>L11:M34</xm:sqref>
        </x14:dataValidation>
        <x14:dataValidation type="list" allowBlank="1" showInputMessage="1" showErrorMessage="1" xr:uid="{00000000-0002-0000-7000-000003000000}">
          <x14:formula1>
            <xm:f>'(参考)リスト'!$E$16:$E$27</xm:f>
          </x14:formula1>
          <xm:sqref>R11:T34</xm:sqref>
        </x14:dataValidation>
        <x14:dataValidation type="list" allowBlank="1" showInputMessage="1" showErrorMessage="1" xr:uid="{00000000-0002-0000-7000-000004000000}">
          <x14:formula1>
            <xm:f>'(参考)リスト'!$D$16:$D$18</xm:f>
          </x14:formula1>
          <xm:sqref>P11:Q34</xm:sqref>
        </x14:dataValidation>
        <x14:dataValidation type="list" allowBlank="1" showInputMessage="1" showErrorMessage="1" xr:uid="{00000000-0002-0000-7000-000005000000}">
          <x14:formula1>
            <xm:f>'(参考)リスト'!$F$16:$F$21</xm:f>
          </x14:formula1>
          <xm:sqref>U11:X34</xm:sqref>
        </x14:dataValidation>
      </x14:dataValidations>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32</v>
      </c>
      <c r="AW5" s="37">
        <f>R7</f>
        <v>10.3</v>
      </c>
      <c r="AX5" s="48" t="str">
        <f>AM35</f>
        <v>Ⅰ</v>
      </c>
      <c r="AY5" s="48">
        <f>Y37</f>
        <v>0</v>
      </c>
      <c r="AZ5" s="48">
        <f t="shared" ref="AZ5:BJ5" si="0">Z37</f>
        <v>0</v>
      </c>
      <c r="BA5" s="48">
        <f t="shared" si="0"/>
        <v>0</v>
      </c>
      <c r="BB5" s="48">
        <f>AB37</f>
        <v>0</v>
      </c>
      <c r="BC5" s="48">
        <f t="shared" si="0"/>
        <v>0</v>
      </c>
      <c r="BD5" s="48">
        <f>AD37</f>
        <v>0</v>
      </c>
      <c r="BE5" s="48">
        <f>AE37</f>
        <v>0</v>
      </c>
      <c r="BF5" s="48">
        <f t="shared" si="0"/>
        <v>0</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32</v>
      </c>
      <c r="O7" s="946"/>
      <c r="P7" s="942" t="s">
        <v>365</v>
      </c>
      <c r="Q7" s="944"/>
      <c r="R7" s="947">
        <v>10.3</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c r="M11" s="970"/>
      <c r="N11" s="969"/>
      <c r="O11" s="970"/>
      <c r="P11" s="969"/>
      <c r="Q11" s="970"/>
      <c r="R11" s="847"/>
      <c r="S11" s="847"/>
      <c r="T11" s="847"/>
      <c r="U11" s="969"/>
      <c r="V11" s="970"/>
      <c r="W11" s="969"/>
      <c r="X11" s="970"/>
      <c r="Y11" s="47"/>
      <c r="Z11" s="47"/>
      <c r="AA11" s="47"/>
      <c r="AB11" s="47"/>
      <c r="AC11" s="227"/>
      <c r="AD11" s="227"/>
      <c r="AE11" s="227"/>
      <c r="AF11" s="227"/>
      <c r="AG11" s="53"/>
      <c r="AH11" s="53"/>
      <c r="AI11" s="53"/>
      <c r="AJ11" s="53"/>
      <c r="AK11" s="966"/>
      <c r="AL11" s="967"/>
      <c r="AM11" s="967"/>
      <c r="AN11" s="967"/>
      <c r="AO11" s="968"/>
      <c r="AP11" s="2"/>
      <c r="AQ11" s="52">
        <f>IF(P11="材質劣化",2,IF(P11="漏水",3,1))</f>
        <v>1</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v>
      </c>
      <c r="AG35" s="85">
        <f t="shared" si="7"/>
        <v>0</v>
      </c>
      <c r="AH35" s="85">
        <f t="shared" si="7"/>
        <v>0</v>
      </c>
      <c r="AI35" s="85">
        <f t="shared" si="7"/>
        <v>0</v>
      </c>
      <c r="AJ35" s="86">
        <f t="shared" si="7"/>
        <v>0</v>
      </c>
      <c r="AK35" s="956" t="s">
        <v>381</v>
      </c>
      <c r="AL35" s="956"/>
      <c r="AM35" s="991" t="str">
        <f>IF(Y37+AC37+AG37&gt;0,"Ⅳ",IF(Z37+AD37+AH37&gt;0,"Ⅲ",IF(AA37+AB37+AE37+AF37+AI37+AJ37&gt;0,"Ⅱ","Ⅰ")))</f>
        <v>Ⅰ</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0</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2">
    <dataValidation type="list" allowBlank="1" showInputMessage="1" showErrorMessage="1" sqref="Y11:AB34" xr:uid="{00000000-0002-0000-7100-000000000000}">
      <formula1>"〇,"</formula1>
    </dataValidation>
    <dataValidation type="list" allowBlank="1" showInputMessage="1" showErrorMessage="1" sqref="N11:O34" xr:uid="{00000000-0002-0000-71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7100-000002000000}">
          <x14:formula1>
            <xm:f>'(参考)リスト'!$B$16:$B$21</xm:f>
          </x14:formula1>
          <xm:sqref>L11:M34</xm:sqref>
        </x14:dataValidation>
        <x14:dataValidation type="list" allowBlank="1" showInputMessage="1" showErrorMessage="1" xr:uid="{00000000-0002-0000-7100-000003000000}">
          <x14:formula1>
            <xm:f>'(参考)リスト'!$E$16:$E$27</xm:f>
          </x14:formula1>
          <xm:sqref>R11:T34</xm:sqref>
        </x14:dataValidation>
        <x14:dataValidation type="list" allowBlank="1" showInputMessage="1" showErrorMessage="1" xr:uid="{00000000-0002-0000-7100-000004000000}">
          <x14:formula1>
            <xm:f>'(参考)リスト'!$D$16:$D$18</xm:f>
          </x14:formula1>
          <xm:sqref>P11:Q34</xm:sqref>
        </x14:dataValidation>
        <x14:dataValidation type="list" allowBlank="1" showInputMessage="1" showErrorMessage="1" xr:uid="{00000000-0002-0000-7100-000005000000}">
          <x14:formula1>
            <xm:f>'(参考)リスト'!$F$16:$F$21</xm:f>
          </x14:formula1>
          <xm:sqref>U11:X34</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33</v>
      </c>
      <c r="AW5" s="37">
        <f>R7</f>
        <v>10.1</v>
      </c>
      <c r="AX5" s="48" t="str">
        <f>AM35</f>
        <v>Ⅱ</v>
      </c>
      <c r="AY5" s="48">
        <f>Y37</f>
        <v>0</v>
      </c>
      <c r="AZ5" s="48">
        <f t="shared" ref="AZ5:BJ5" si="0">Z37</f>
        <v>0</v>
      </c>
      <c r="BA5" s="48">
        <f t="shared" si="0"/>
        <v>0</v>
      </c>
      <c r="BB5" s="48">
        <f>AB37</f>
        <v>0</v>
      </c>
      <c r="BC5" s="48">
        <f t="shared" si="0"/>
        <v>0</v>
      </c>
      <c r="BD5" s="48">
        <f>AD37</f>
        <v>0</v>
      </c>
      <c r="BE5" s="48">
        <f>AE37</f>
        <v>2</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3.5000000000000003E-2</v>
      </c>
      <c r="BR5" s="48">
        <f>AF35</f>
        <v>0.28999999999999998</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33</v>
      </c>
      <c r="O7" s="946"/>
      <c r="P7" s="942" t="s">
        <v>365</v>
      </c>
      <c r="Q7" s="944"/>
      <c r="R7" s="947">
        <v>10.1</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764</v>
      </c>
      <c r="O11" s="970"/>
      <c r="P11" s="969" t="s">
        <v>699</v>
      </c>
      <c r="Q11" s="970"/>
      <c r="R11" s="847" t="s">
        <v>462</v>
      </c>
      <c r="S11" s="847"/>
      <c r="T11" s="847"/>
      <c r="U11" s="969" t="s">
        <v>701</v>
      </c>
      <c r="V11" s="970"/>
      <c r="W11" s="969" t="s">
        <v>700</v>
      </c>
      <c r="X11" s="970"/>
      <c r="Y11" s="47"/>
      <c r="Z11" s="47"/>
      <c r="AA11" s="47"/>
      <c r="AB11" s="47"/>
      <c r="AC11" s="227"/>
      <c r="AD11" s="227"/>
      <c r="AE11" s="227"/>
      <c r="AF11" s="227">
        <v>0.28999999999999998</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704</v>
      </c>
      <c r="O12" s="970"/>
      <c r="P12" s="969" t="s">
        <v>699</v>
      </c>
      <c r="Q12" s="970"/>
      <c r="R12" s="847" t="s">
        <v>470</v>
      </c>
      <c r="S12" s="847"/>
      <c r="T12" s="847"/>
      <c r="U12" s="969" t="s">
        <v>700</v>
      </c>
      <c r="V12" s="970"/>
      <c r="W12" s="969" t="s">
        <v>700</v>
      </c>
      <c r="X12" s="970"/>
      <c r="Y12" s="47"/>
      <c r="Z12" s="47"/>
      <c r="AA12" s="47"/>
      <c r="AB12" s="47"/>
      <c r="AC12" s="227"/>
      <c r="AD12" s="227"/>
      <c r="AE12" s="227">
        <v>2.5000000000000001E-2</v>
      </c>
      <c r="AF12" s="227"/>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704</v>
      </c>
      <c r="O13" s="970"/>
      <c r="P13" s="969" t="s">
        <v>699</v>
      </c>
      <c r="Q13" s="970"/>
      <c r="R13" s="971" t="s">
        <v>470</v>
      </c>
      <c r="S13" s="972"/>
      <c r="T13" s="973"/>
      <c r="U13" s="969" t="s">
        <v>727</v>
      </c>
      <c r="V13" s="970"/>
      <c r="W13" s="969" t="s">
        <v>700</v>
      </c>
      <c r="X13" s="970"/>
      <c r="Y13" s="47"/>
      <c r="Z13" s="47"/>
      <c r="AA13" s="47"/>
      <c r="AB13" s="47"/>
      <c r="AC13" s="227"/>
      <c r="AD13" s="227"/>
      <c r="AE13" s="227">
        <v>0.01</v>
      </c>
      <c r="AF13" s="227"/>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3.5000000000000003E-2</v>
      </c>
      <c r="AF35" s="228">
        <f t="shared" si="7"/>
        <v>0.28999999999999998</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2</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Y11:AB34" xr:uid="{00000000-0002-0000-7200-000000000000}">
      <formula1>"〇,"</formula1>
    </dataValidation>
    <dataValidation type="list" allowBlank="1" showInputMessage="1" showErrorMessage="1" sqref="N11:O34" xr:uid="{00000000-0002-0000-72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7200-000002000000}">
          <x14:formula1>
            <xm:f>'(参考)リスト'!$B$16:$B$21</xm:f>
          </x14:formula1>
          <xm:sqref>L11:M34</xm:sqref>
        </x14:dataValidation>
        <x14:dataValidation type="list" allowBlank="1" showInputMessage="1" showErrorMessage="1" xr:uid="{00000000-0002-0000-7200-000003000000}">
          <x14:formula1>
            <xm:f>'(参考)リスト'!$E$16:$E$27</xm:f>
          </x14:formula1>
          <xm:sqref>R11:T34</xm:sqref>
        </x14:dataValidation>
        <x14:dataValidation type="list" allowBlank="1" showInputMessage="1" showErrorMessage="1" xr:uid="{00000000-0002-0000-7200-000004000000}">
          <x14:formula1>
            <xm:f>'(参考)リスト'!$D$16:$D$18</xm:f>
          </x14:formula1>
          <xm:sqref>P11:Q34</xm:sqref>
        </x14:dataValidation>
        <x14:dataValidation type="list" allowBlank="1" showInputMessage="1" showErrorMessage="1" xr:uid="{00000000-0002-0000-7200-000005000000}">
          <x14:formula1>
            <xm:f>'(参考)リスト'!$F$16:$F$21</xm:f>
          </x14:formula1>
          <xm:sqref>U11:X34</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34</v>
      </c>
      <c r="AW5" s="37">
        <f>R7</f>
        <v>10.3</v>
      </c>
      <c r="AX5" s="48" t="str">
        <f>AM35</f>
        <v>Ⅱ</v>
      </c>
      <c r="AY5" s="48">
        <f>Y37</f>
        <v>0</v>
      </c>
      <c r="AZ5" s="48">
        <f t="shared" ref="AZ5:BJ5" si="0">Z37</f>
        <v>0</v>
      </c>
      <c r="BA5" s="48">
        <f t="shared" si="0"/>
        <v>0</v>
      </c>
      <c r="BB5" s="48">
        <f>AB37</f>
        <v>0</v>
      </c>
      <c r="BC5" s="48">
        <f t="shared" si="0"/>
        <v>0</v>
      </c>
      <c r="BD5" s="48">
        <f>AD37</f>
        <v>0</v>
      </c>
      <c r="BE5" s="48">
        <f>AE37</f>
        <v>1</v>
      </c>
      <c r="BF5" s="48">
        <f t="shared" si="0"/>
        <v>0</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0.01</v>
      </c>
      <c r="BR5" s="48">
        <f>AF35</f>
        <v>0</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34</v>
      </c>
      <c r="O7" s="946"/>
      <c r="P7" s="942" t="s">
        <v>365</v>
      </c>
      <c r="Q7" s="944"/>
      <c r="R7" s="947">
        <v>10.3</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709</v>
      </c>
      <c r="O11" s="970"/>
      <c r="P11" s="969" t="s">
        <v>699</v>
      </c>
      <c r="Q11" s="970"/>
      <c r="R11" s="847" t="s">
        <v>470</v>
      </c>
      <c r="S11" s="847"/>
      <c r="T11" s="847"/>
      <c r="U11" s="969" t="s">
        <v>701</v>
      </c>
      <c r="V11" s="970"/>
      <c r="W11" s="969" t="s">
        <v>700</v>
      </c>
      <c r="X11" s="970"/>
      <c r="Y11" s="47"/>
      <c r="Z11" s="47"/>
      <c r="AA11" s="47"/>
      <c r="AB11" s="47"/>
      <c r="AC11" s="227"/>
      <c r="AD11" s="227"/>
      <c r="AE11" s="227">
        <v>0.01</v>
      </c>
      <c r="AF11" s="227"/>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0.01</v>
      </c>
      <c r="AF35" s="228">
        <f t="shared" si="7"/>
        <v>0</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1</v>
      </c>
      <c r="AF37" s="980">
        <f t="shared" si="8"/>
        <v>0</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Y11:AB34" xr:uid="{00000000-0002-0000-7300-000000000000}">
      <formula1>"〇,"</formula1>
    </dataValidation>
    <dataValidation type="list" allowBlank="1" showInputMessage="1" showErrorMessage="1" sqref="N11:O34" xr:uid="{00000000-0002-0000-73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7300-000002000000}">
          <x14:formula1>
            <xm:f>'(参考)リスト'!$B$16:$B$21</xm:f>
          </x14:formula1>
          <xm:sqref>L11:M34</xm:sqref>
        </x14:dataValidation>
        <x14:dataValidation type="list" allowBlank="1" showInputMessage="1" showErrorMessage="1" xr:uid="{00000000-0002-0000-7300-000003000000}">
          <x14:formula1>
            <xm:f>'(参考)リスト'!$E$16:$E$27</xm:f>
          </x14:formula1>
          <xm:sqref>R11:T34</xm:sqref>
        </x14:dataValidation>
        <x14:dataValidation type="list" allowBlank="1" showInputMessage="1" showErrorMessage="1" xr:uid="{00000000-0002-0000-7300-000004000000}">
          <x14:formula1>
            <xm:f>'(参考)リスト'!$D$16:$D$18</xm:f>
          </x14:formula1>
          <xm:sqref>P11:Q34</xm:sqref>
        </x14:dataValidation>
        <x14:dataValidation type="list" allowBlank="1" showInputMessage="1" showErrorMessage="1" xr:uid="{00000000-0002-0000-7300-000005000000}">
          <x14:formula1>
            <xm:f>'(参考)リスト'!$F$16:$F$21</xm:f>
          </x14:formula1>
          <xm:sqref>U11:X34</xm:sqref>
        </x14:dataValidation>
      </x14:dataValidations>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35</v>
      </c>
      <c r="AW5" s="37">
        <f>R7</f>
        <v>10.199999999999999</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0.91</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35</v>
      </c>
      <c r="O7" s="946"/>
      <c r="P7" s="942" t="s">
        <v>365</v>
      </c>
      <c r="Q7" s="944"/>
      <c r="R7" s="947">
        <v>10.199999999999999</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764</v>
      </c>
      <c r="O11" s="970"/>
      <c r="P11" s="969" t="s">
        <v>699</v>
      </c>
      <c r="Q11" s="970"/>
      <c r="R11" s="847" t="s">
        <v>462</v>
      </c>
      <c r="S11" s="847"/>
      <c r="T11" s="847"/>
      <c r="U11" s="969" t="s">
        <v>701</v>
      </c>
      <c r="V11" s="970"/>
      <c r="W11" s="969" t="s">
        <v>700</v>
      </c>
      <c r="X11" s="970"/>
      <c r="Y11" s="47"/>
      <c r="Z11" s="47"/>
      <c r="AA11" s="47"/>
      <c r="AB11" s="47"/>
      <c r="AC11" s="227"/>
      <c r="AD11" s="227"/>
      <c r="AE11" s="227"/>
      <c r="AF11" s="227">
        <v>0.91</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0.91</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Y11:AB34" xr:uid="{00000000-0002-0000-7400-000000000000}">
      <formula1>"〇,"</formula1>
    </dataValidation>
    <dataValidation type="list" allowBlank="1" showInputMessage="1" showErrorMessage="1" sqref="N11:O34" xr:uid="{00000000-0002-0000-74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7400-000002000000}">
          <x14:formula1>
            <xm:f>'(参考)リスト'!$B$16:$B$21</xm:f>
          </x14:formula1>
          <xm:sqref>L11:M34</xm:sqref>
        </x14:dataValidation>
        <x14:dataValidation type="list" allowBlank="1" showInputMessage="1" showErrorMessage="1" xr:uid="{00000000-0002-0000-7400-000003000000}">
          <x14:formula1>
            <xm:f>'(参考)リスト'!$E$16:$E$27</xm:f>
          </x14:formula1>
          <xm:sqref>R11:T34</xm:sqref>
        </x14:dataValidation>
        <x14:dataValidation type="list" allowBlank="1" showInputMessage="1" showErrorMessage="1" xr:uid="{00000000-0002-0000-7400-000004000000}">
          <x14:formula1>
            <xm:f>'(参考)リスト'!$D$16:$D$18</xm:f>
          </x14:formula1>
          <xm:sqref>P11:Q34</xm:sqref>
        </x14:dataValidation>
        <x14:dataValidation type="list" allowBlank="1" showInputMessage="1" showErrorMessage="1" xr:uid="{00000000-0002-0000-7400-000005000000}">
          <x14:formula1>
            <xm:f>'(参考)リスト'!$F$16:$F$21</xm:f>
          </x14:formula1>
          <xm:sqref>U11:X34</xm:sqref>
        </x14:dataValidation>
      </x14:dataValidations>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36</v>
      </c>
      <c r="AW5" s="37">
        <f>R7</f>
        <v>10.1</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0.26</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36</v>
      </c>
      <c r="O7" s="946"/>
      <c r="P7" s="942" t="s">
        <v>365</v>
      </c>
      <c r="Q7" s="944"/>
      <c r="R7" s="947">
        <v>10.1</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0.26</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0.26</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Y11:AB34" xr:uid="{00000000-0002-0000-7500-000000000000}">
      <formula1>"〇,"</formula1>
    </dataValidation>
    <dataValidation type="list" allowBlank="1" showInputMessage="1" showErrorMessage="1" sqref="N11:O34" xr:uid="{00000000-0002-0000-75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7500-000002000000}">
          <x14:formula1>
            <xm:f>'(参考)リスト'!$B$16:$B$21</xm:f>
          </x14:formula1>
          <xm:sqref>L11:M34</xm:sqref>
        </x14:dataValidation>
        <x14:dataValidation type="list" allowBlank="1" showInputMessage="1" showErrorMessage="1" xr:uid="{00000000-0002-0000-7500-000003000000}">
          <x14:formula1>
            <xm:f>'(参考)リスト'!$E$16:$E$27</xm:f>
          </x14:formula1>
          <xm:sqref>R11:T34</xm:sqref>
        </x14:dataValidation>
        <x14:dataValidation type="list" allowBlank="1" showInputMessage="1" showErrorMessage="1" xr:uid="{00000000-0002-0000-7500-000004000000}">
          <x14:formula1>
            <xm:f>'(参考)リスト'!$D$16:$D$18</xm:f>
          </x14:formula1>
          <xm:sqref>P11:Q34</xm:sqref>
        </x14:dataValidation>
        <x14:dataValidation type="list" allowBlank="1" showInputMessage="1" showErrorMessage="1" xr:uid="{00000000-0002-0000-7500-000005000000}">
          <x14:formula1>
            <xm:f>'(参考)リスト'!$F$16:$F$21</xm:f>
          </x14:formula1>
          <xm:sqref>U11:X34</xm:sqref>
        </x14:dataValidation>
      </x14:dataValidations>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37</v>
      </c>
      <c r="AW5" s="37">
        <f>R7</f>
        <v>10.1</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0.33</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37</v>
      </c>
      <c r="O7" s="946"/>
      <c r="P7" s="942" t="s">
        <v>365</v>
      </c>
      <c r="Q7" s="944"/>
      <c r="R7" s="947">
        <v>10.1</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764</v>
      </c>
      <c r="O11" s="970"/>
      <c r="P11" s="969" t="s">
        <v>699</v>
      </c>
      <c r="Q11" s="970"/>
      <c r="R11" s="847" t="s">
        <v>462</v>
      </c>
      <c r="S11" s="847"/>
      <c r="T11" s="847"/>
      <c r="U11" s="969" t="s">
        <v>701</v>
      </c>
      <c r="V11" s="970"/>
      <c r="W11" s="969" t="s">
        <v>700</v>
      </c>
      <c r="X11" s="970"/>
      <c r="Y11" s="47"/>
      <c r="Z11" s="47"/>
      <c r="AA11" s="47"/>
      <c r="AB11" s="47"/>
      <c r="AC11" s="227"/>
      <c r="AD11" s="227"/>
      <c r="AE11" s="227"/>
      <c r="AF11" s="227">
        <v>0.33</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0.33</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Y11:AB34" xr:uid="{00000000-0002-0000-7600-000000000000}">
      <formula1>"〇,"</formula1>
    </dataValidation>
    <dataValidation type="list" allowBlank="1" showInputMessage="1" showErrorMessage="1" sqref="N11:O34" xr:uid="{00000000-0002-0000-76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7600-000002000000}">
          <x14:formula1>
            <xm:f>'(参考)リスト'!$B$16:$B$21</xm:f>
          </x14:formula1>
          <xm:sqref>L11:M34</xm:sqref>
        </x14:dataValidation>
        <x14:dataValidation type="list" allowBlank="1" showInputMessage="1" showErrorMessage="1" xr:uid="{00000000-0002-0000-7600-000003000000}">
          <x14:formula1>
            <xm:f>'(参考)リスト'!$E$16:$E$27</xm:f>
          </x14:formula1>
          <xm:sqref>R11:T34</xm:sqref>
        </x14:dataValidation>
        <x14:dataValidation type="list" allowBlank="1" showInputMessage="1" showErrorMessage="1" xr:uid="{00000000-0002-0000-7600-000004000000}">
          <x14:formula1>
            <xm:f>'(参考)リスト'!$D$16:$D$18</xm:f>
          </x14:formula1>
          <xm:sqref>P11:Q34</xm:sqref>
        </x14:dataValidation>
        <x14:dataValidation type="list" allowBlank="1" showInputMessage="1" showErrorMessage="1" xr:uid="{00000000-0002-0000-7600-000005000000}">
          <x14:formula1>
            <xm:f>'(参考)リスト'!$F$16:$F$21</xm:f>
          </x14:formula1>
          <xm:sqref>U11:X34</xm:sqref>
        </x14:dataValidation>
      </x14:dataValidations>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38</v>
      </c>
      <c r="AW5" s="37">
        <f>R7</f>
        <v>10.1</v>
      </c>
      <c r="AX5" s="48" t="str">
        <f>AM35</f>
        <v>Ⅱ</v>
      </c>
      <c r="AY5" s="48">
        <f>Y37</f>
        <v>0</v>
      </c>
      <c r="AZ5" s="48">
        <f t="shared" ref="AZ5:BJ5" si="0">Z37</f>
        <v>0</v>
      </c>
      <c r="BA5" s="48">
        <f t="shared" si="0"/>
        <v>0</v>
      </c>
      <c r="BB5" s="48">
        <f>AB37</f>
        <v>0</v>
      </c>
      <c r="BC5" s="48">
        <f t="shared" si="0"/>
        <v>0</v>
      </c>
      <c r="BD5" s="48">
        <f>AD37</f>
        <v>0</v>
      </c>
      <c r="BE5" s="48">
        <f>AE37</f>
        <v>1</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0.02</v>
      </c>
      <c r="BR5" s="48">
        <f>AF35</f>
        <v>0.42</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38</v>
      </c>
      <c r="O7" s="946"/>
      <c r="P7" s="942" t="s">
        <v>365</v>
      </c>
      <c r="Q7" s="944"/>
      <c r="R7" s="947">
        <v>10.1</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470</v>
      </c>
      <c r="S11" s="847"/>
      <c r="T11" s="847"/>
      <c r="U11" s="969" t="s">
        <v>727</v>
      </c>
      <c r="V11" s="970"/>
      <c r="W11" s="969" t="s">
        <v>700</v>
      </c>
      <c r="X11" s="970"/>
      <c r="Y11" s="47"/>
      <c r="Z11" s="47"/>
      <c r="AA11" s="47"/>
      <c r="AB11" s="47"/>
      <c r="AC11" s="227"/>
      <c r="AD11" s="227"/>
      <c r="AE11" s="227">
        <v>0.02</v>
      </c>
      <c r="AF11" s="227"/>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764</v>
      </c>
      <c r="O12" s="970"/>
      <c r="P12" s="969" t="s">
        <v>699</v>
      </c>
      <c r="Q12" s="970"/>
      <c r="R12" s="847" t="s">
        <v>462</v>
      </c>
      <c r="S12" s="847"/>
      <c r="T12" s="847"/>
      <c r="U12" s="969" t="s">
        <v>701</v>
      </c>
      <c r="V12" s="970"/>
      <c r="W12" s="969" t="s">
        <v>700</v>
      </c>
      <c r="X12" s="970"/>
      <c r="Y12" s="47"/>
      <c r="Z12" s="47"/>
      <c r="AA12" s="47"/>
      <c r="AB12" s="47"/>
      <c r="AC12" s="227"/>
      <c r="AD12" s="227"/>
      <c r="AE12" s="227"/>
      <c r="AF12" s="227">
        <v>0.42</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0.02</v>
      </c>
      <c r="AF35" s="228">
        <f t="shared" si="7"/>
        <v>0.42</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1</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Y11:AB34" xr:uid="{00000000-0002-0000-7700-000000000000}">
      <formula1>"〇,"</formula1>
    </dataValidation>
    <dataValidation type="list" allowBlank="1" showInputMessage="1" showErrorMessage="1" sqref="N11:O34" xr:uid="{00000000-0002-0000-77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7700-000002000000}">
          <x14:formula1>
            <xm:f>'(参考)リスト'!$B$16:$B$21</xm:f>
          </x14:formula1>
          <xm:sqref>L11:M34</xm:sqref>
        </x14:dataValidation>
        <x14:dataValidation type="list" allowBlank="1" showInputMessage="1" showErrorMessage="1" xr:uid="{00000000-0002-0000-7700-000003000000}">
          <x14:formula1>
            <xm:f>'(参考)リスト'!$E$16:$E$27</xm:f>
          </x14:formula1>
          <xm:sqref>R11:T34</xm:sqref>
        </x14:dataValidation>
        <x14:dataValidation type="list" allowBlank="1" showInputMessage="1" showErrorMessage="1" xr:uid="{00000000-0002-0000-7700-000004000000}">
          <x14:formula1>
            <xm:f>'(参考)リスト'!$D$16:$D$18</xm:f>
          </x14:formula1>
          <xm:sqref>P11:Q34</xm:sqref>
        </x14:dataValidation>
        <x14:dataValidation type="list" allowBlank="1" showInputMessage="1" showErrorMessage="1" xr:uid="{00000000-0002-0000-7700-000005000000}">
          <x14:formula1>
            <xm:f>'(参考)リスト'!$F$16:$F$21</xm:f>
          </x14:formula1>
          <xm:sqref>U11:X34</xm:sqref>
        </x14:dataValidation>
      </x14:dataValidations>
    </ext>
  </extLst>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39</v>
      </c>
      <c r="AW5" s="37">
        <f>R7</f>
        <v>10.199999999999999</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0.32</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39</v>
      </c>
      <c r="O7" s="946"/>
      <c r="P7" s="942" t="s">
        <v>365</v>
      </c>
      <c r="Q7" s="944"/>
      <c r="R7" s="947">
        <v>10.199999999999999</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764</v>
      </c>
      <c r="O11" s="970"/>
      <c r="P11" s="969" t="s">
        <v>699</v>
      </c>
      <c r="Q11" s="970"/>
      <c r="R11" s="847" t="s">
        <v>462</v>
      </c>
      <c r="S11" s="847"/>
      <c r="T11" s="847"/>
      <c r="U11" s="969" t="s">
        <v>701</v>
      </c>
      <c r="V11" s="970"/>
      <c r="W11" s="969" t="s">
        <v>700</v>
      </c>
      <c r="X11" s="970"/>
      <c r="Y11" s="47"/>
      <c r="Z11" s="47"/>
      <c r="AA11" s="47"/>
      <c r="AB11" s="47"/>
      <c r="AC11" s="227"/>
      <c r="AD11" s="227"/>
      <c r="AE11" s="227"/>
      <c r="AF11" s="227">
        <v>0.32</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0.32</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00000000-0002-0000-7800-000000000000}">
      <formula1>"〇,"</formula1>
    </dataValidation>
    <dataValidation type="list" allowBlank="1" showInputMessage="1" showErrorMessage="1" sqref="N11:O34" xr:uid="{00000000-0002-0000-78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7800-000002000000}">
          <x14:formula1>
            <xm:f>'(参考)リスト'!$B$16:$B$21</xm:f>
          </x14:formula1>
          <xm:sqref>L11:M34</xm:sqref>
        </x14:dataValidation>
        <x14:dataValidation type="list" allowBlank="1" showInputMessage="1" showErrorMessage="1" xr:uid="{00000000-0002-0000-7800-000003000000}">
          <x14:formula1>
            <xm:f>'(参考)リスト'!$E$16:$E$27</xm:f>
          </x14:formula1>
          <xm:sqref>R11:T34</xm:sqref>
        </x14:dataValidation>
        <x14:dataValidation type="list" allowBlank="1" showInputMessage="1" showErrorMessage="1" xr:uid="{00000000-0002-0000-7800-000004000000}">
          <x14:formula1>
            <xm:f>'(参考)リスト'!$D$16:$D$18</xm:f>
          </x14:formula1>
          <xm:sqref>P11:Q34</xm:sqref>
        </x14:dataValidation>
        <x14:dataValidation type="list" allowBlank="1" showInputMessage="1" showErrorMessage="1" xr:uid="{00000000-0002-0000-7800-000005000000}">
          <x14:formula1>
            <xm:f>'(参考)リスト'!$F$16:$F$21</xm:f>
          </x14:formula1>
          <xm:sqref>U11:X34</xm:sqref>
        </x14:dataValidation>
      </x14:dataValidations>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40</v>
      </c>
      <c r="AW5" s="37">
        <f>R7</f>
        <v>10.1</v>
      </c>
      <c r="AX5" s="48" t="str">
        <f>AM35</f>
        <v>Ⅱ</v>
      </c>
      <c r="AY5" s="48">
        <f>Y37</f>
        <v>0</v>
      </c>
      <c r="AZ5" s="48">
        <f t="shared" ref="AZ5:BJ5" si="0">Z37</f>
        <v>0</v>
      </c>
      <c r="BA5" s="48">
        <f t="shared" si="0"/>
        <v>0</v>
      </c>
      <c r="BB5" s="48">
        <f>AB37</f>
        <v>0</v>
      </c>
      <c r="BC5" s="48">
        <f t="shared" si="0"/>
        <v>0</v>
      </c>
      <c r="BD5" s="48">
        <f>AD37</f>
        <v>0</v>
      </c>
      <c r="BE5" s="48">
        <f>AE37</f>
        <v>1</v>
      </c>
      <c r="BF5" s="48">
        <f t="shared" si="0"/>
        <v>3</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5.0000000000000001E-3</v>
      </c>
      <c r="BR5" s="48">
        <f>AF35</f>
        <v>1.17</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40</v>
      </c>
      <c r="O7" s="946"/>
      <c r="P7" s="942" t="s">
        <v>365</v>
      </c>
      <c r="Q7" s="944"/>
      <c r="R7" s="947">
        <v>10.1</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0.35</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764</v>
      </c>
      <c r="O12" s="970"/>
      <c r="P12" s="969" t="s">
        <v>699</v>
      </c>
      <c r="Q12" s="970"/>
      <c r="R12" s="847" t="s">
        <v>462</v>
      </c>
      <c r="S12" s="847"/>
      <c r="T12" s="847"/>
      <c r="U12" s="969" t="s">
        <v>701</v>
      </c>
      <c r="V12" s="970"/>
      <c r="W12" s="969" t="s">
        <v>700</v>
      </c>
      <c r="X12" s="970"/>
      <c r="Y12" s="47"/>
      <c r="Z12" s="47"/>
      <c r="AA12" s="47"/>
      <c r="AB12" s="47"/>
      <c r="AC12" s="227"/>
      <c r="AD12" s="227"/>
      <c r="AE12" s="227"/>
      <c r="AF12" s="227">
        <v>0.55000000000000004</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709</v>
      </c>
      <c r="O13" s="970"/>
      <c r="P13" s="969" t="s">
        <v>699</v>
      </c>
      <c r="Q13" s="970"/>
      <c r="R13" s="971" t="s">
        <v>470</v>
      </c>
      <c r="S13" s="972"/>
      <c r="T13" s="973"/>
      <c r="U13" s="969" t="s">
        <v>701</v>
      </c>
      <c r="V13" s="970"/>
      <c r="W13" s="969" t="s">
        <v>700</v>
      </c>
      <c r="X13" s="970"/>
      <c r="Y13" s="47"/>
      <c r="Z13" s="47"/>
      <c r="AA13" s="47"/>
      <c r="AB13" s="47"/>
      <c r="AC13" s="227"/>
      <c r="AD13" s="227"/>
      <c r="AE13" s="227">
        <v>5.0000000000000001E-3</v>
      </c>
      <c r="AF13" s="227"/>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t="s">
        <v>697</v>
      </c>
      <c r="M14" s="970"/>
      <c r="N14" s="969" t="s">
        <v>709</v>
      </c>
      <c r="O14" s="970"/>
      <c r="P14" s="969" t="s">
        <v>699</v>
      </c>
      <c r="Q14" s="970"/>
      <c r="R14" s="971" t="s">
        <v>462</v>
      </c>
      <c r="S14" s="972"/>
      <c r="T14" s="973"/>
      <c r="U14" s="969" t="s">
        <v>701</v>
      </c>
      <c r="V14" s="970"/>
      <c r="W14" s="969" t="s">
        <v>700</v>
      </c>
      <c r="X14" s="970"/>
      <c r="Y14" s="47"/>
      <c r="Z14" s="47"/>
      <c r="AA14" s="47"/>
      <c r="AB14" s="47"/>
      <c r="AC14" s="227"/>
      <c r="AD14" s="227"/>
      <c r="AE14" s="227"/>
      <c r="AF14" s="227">
        <v>0.27</v>
      </c>
      <c r="AG14" s="53"/>
      <c r="AH14" s="53"/>
      <c r="AI14" s="53"/>
      <c r="AJ14" s="53"/>
      <c r="AK14" s="966"/>
      <c r="AL14" s="967"/>
      <c r="AM14" s="967"/>
      <c r="AN14" s="967"/>
      <c r="AO14" s="968"/>
      <c r="AP14" s="2"/>
      <c r="AQ14" s="52">
        <f t="shared" si="2"/>
        <v>2</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5.0000000000000001E-3</v>
      </c>
      <c r="AF35" s="228">
        <f t="shared" si="7"/>
        <v>1.17</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1</v>
      </c>
      <c r="AF37" s="980">
        <f t="shared" si="8"/>
        <v>3</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Y11:AB34" xr:uid="{00000000-0002-0000-7900-000000000000}">
      <formula1>"〇,"</formula1>
    </dataValidation>
    <dataValidation type="list" allowBlank="1" showInputMessage="1" showErrorMessage="1" sqref="N11:O34" xr:uid="{00000000-0002-0000-79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7900-000002000000}">
          <x14:formula1>
            <xm:f>'(参考)リスト'!$B$16:$B$21</xm:f>
          </x14:formula1>
          <xm:sqref>L11:M34</xm:sqref>
        </x14:dataValidation>
        <x14:dataValidation type="list" allowBlank="1" showInputMessage="1" showErrorMessage="1" xr:uid="{00000000-0002-0000-7900-000003000000}">
          <x14:formula1>
            <xm:f>'(参考)リスト'!$E$16:$E$27</xm:f>
          </x14:formula1>
          <xm:sqref>R11:T34</xm:sqref>
        </x14:dataValidation>
        <x14:dataValidation type="list" allowBlank="1" showInputMessage="1" showErrorMessage="1" xr:uid="{00000000-0002-0000-7900-000004000000}">
          <x14:formula1>
            <xm:f>'(参考)リスト'!$D$16:$D$18</xm:f>
          </x14:formula1>
          <xm:sqref>P11:Q34</xm:sqref>
        </x14:dataValidation>
        <x14:dataValidation type="list" allowBlank="1" showInputMessage="1" showErrorMessage="1" xr:uid="{00000000-0002-0000-7900-000005000000}">
          <x14:formula1>
            <xm:f>'(参考)リスト'!$F$16:$F$21</xm:f>
          </x14:formula1>
          <xm:sqref>U11:X34</xm:sqref>
        </x14:dataValidation>
      </x14:dataValidations>
    </ext>
  </extLst>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41</v>
      </c>
      <c r="AW5" s="37">
        <f>R7</f>
        <v>10.1</v>
      </c>
      <c r="AX5" s="48" t="str">
        <f>AM35</f>
        <v>Ⅱ</v>
      </c>
      <c r="AY5" s="48">
        <f>Y37</f>
        <v>0</v>
      </c>
      <c r="AZ5" s="48">
        <f t="shared" ref="AZ5:BJ5" si="0">Z37</f>
        <v>0</v>
      </c>
      <c r="BA5" s="48">
        <f t="shared" si="0"/>
        <v>0</v>
      </c>
      <c r="BB5" s="48">
        <f>AB37</f>
        <v>0</v>
      </c>
      <c r="BC5" s="48">
        <f t="shared" si="0"/>
        <v>0</v>
      </c>
      <c r="BD5" s="48">
        <f>AD37</f>
        <v>0</v>
      </c>
      <c r="BE5" s="48">
        <f>AE37</f>
        <v>1</v>
      </c>
      <c r="BF5" s="48">
        <f t="shared" si="0"/>
        <v>1</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1.4999999999999999E-2</v>
      </c>
      <c r="BR5" s="48">
        <f>AF35</f>
        <v>1.01</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41</v>
      </c>
      <c r="O7" s="946"/>
      <c r="P7" s="942" t="s">
        <v>365</v>
      </c>
      <c r="Q7" s="944"/>
      <c r="R7" s="947">
        <v>10.1</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470</v>
      </c>
      <c r="S11" s="847"/>
      <c r="T11" s="847"/>
      <c r="U11" s="969" t="s">
        <v>701</v>
      </c>
      <c r="V11" s="970"/>
      <c r="W11" s="969" t="s">
        <v>700</v>
      </c>
      <c r="X11" s="970"/>
      <c r="Y11" s="47"/>
      <c r="Z11" s="47"/>
      <c r="AA11" s="47"/>
      <c r="AB11" s="47"/>
      <c r="AC11" s="227"/>
      <c r="AD11" s="227"/>
      <c r="AE11" s="227">
        <v>1.4999999999999999E-2</v>
      </c>
      <c r="AF11" s="227"/>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764</v>
      </c>
      <c r="O12" s="970"/>
      <c r="P12" s="969" t="s">
        <v>699</v>
      </c>
      <c r="Q12" s="970"/>
      <c r="R12" s="847" t="s">
        <v>462</v>
      </c>
      <c r="S12" s="847"/>
      <c r="T12" s="847"/>
      <c r="U12" s="969" t="s">
        <v>701</v>
      </c>
      <c r="V12" s="970"/>
      <c r="W12" s="969" t="s">
        <v>700</v>
      </c>
      <c r="X12" s="970"/>
      <c r="Y12" s="47"/>
      <c r="Z12" s="47"/>
      <c r="AA12" s="47"/>
      <c r="AB12" s="47"/>
      <c r="AC12" s="227"/>
      <c r="AD12" s="227"/>
      <c r="AE12" s="227"/>
      <c r="AF12" s="227">
        <v>1.01</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1.4999999999999999E-2</v>
      </c>
      <c r="AF35" s="228">
        <f t="shared" si="7"/>
        <v>1.01</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1</v>
      </c>
      <c r="AF37" s="980">
        <f t="shared" si="8"/>
        <v>1</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Y11:AB34" xr:uid="{00000000-0002-0000-7A00-000000000000}">
      <formula1>"〇,"</formula1>
    </dataValidation>
    <dataValidation type="list" allowBlank="1" showInputMessage="1" showErrorMessage="1" sqref="N11:O34" xr:uid="{00000000-0002-0000-7A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7A00-000002000000}">
          <x14:formula1>
            <xm:f>'(参考)リスト'!$B$16:$B$21</xm:f>
          </x14:formula1>
          <xm:sqref>L11:M34</xm:sqref>
        </x14:dataValidation>
        <x14:dataValidation type="list" allowBlank="1" showInputMessage="1" showErrorMessage="1" xr:uid="{00000000-0002-0000-7A00-000003000000}">
          <x14:formula1>
            <xm:f>'(参考)リスト'!$E$16:$E$27</xm:f>
          </x14:formula1>
          <xm:sqref>R11:T34</xm:sqref>
        </x14:dataValidation>
        <x14:dataValidation type="list" allowBlank="1" showInputMessage="1" showErrorMessage="1" xr:uid="{00000000-0002-0000-7A00-000004000000}">
          <x14:formula1>
            <xm:f>'(参考)リスト'!$D$16:$D$18</xm:f>
          </x14:formula1>
          <xm:sqref>P11:Q34</xm:sqref>
        </x14:dataValidation>
        <x14:dataValidation type="list" allowBlank="1" showInputMessage="1" showErrorMessage="1" xr:uid="{00000000-0002-0000-7A00-000005000000}">
          <x14:formula1>
            <xm:f>'(参考)リスト'!$F$16:$F$21</xm:f>
          </x14:formula1>
          <xm:sqref>U11:X34</xm:sqref>
        </x14:dataValidation>
      </x14:dataValidations>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42</v>
      </c>
      <c r="AW5" s="37">
        <f>R7</f>
        <v>4.5</v>
      </c>
      <c r="AX5" s="48" t="str">
        <f>AM35</f>
        <v>Ⅰ</v>
      </c>
      <c r="AY5" s="48">
        <f>Y37</f>
        <v>0</v>
      </c>
      <c r="AZ5" s="48">
        <f t="shared" ref="AZ5:BJ5" si="0">Z37</f>
        <v>0</v>
      </c>
      <c r="BA5" s="48">
        <f t="shared" si="0"/>
        <v>0</v>
      </c>
      <c r="BB5" s="48">
        <f>AB37</f>
        <v>0</v>
      </c>
      <c r="BC5" s="48">
        <f t="shared" si="0"/>
        <v>0</v>
      </c>
      <c r="BD5" s="48">
        <f>AD37</f>
        <v>0</v>
      </c>
      <c r="BE5" s="48">
        <f>AE37</f>
        <v>0</v>
      </c>
      <c r="BF5" s="48">
        <f t="shared" si="0"/>
        <v>0</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42</v>
      </c>
      <c r="O7" s="946"/>
      <c r="P7" s="942" t="s">
        <v>365</v>
      </c>
      <c r="Q7" s="944"/>
      <c r="R7" s="947">
        <v>4.5</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c r="M11" s="970"/>
      <c r="N11" s="969"/>
      <c r="O11" s="970"/>
      <c r="P11" s="969"/>
      <c r="Q11" s="970"/>
      <c r="R11" s="847"/>
      <c r="S11" s="847"/>
      <c r="T11" s="847"/>
      <c r="U11" s="969"/>
      <c r="V11" s="970"/>
      <c r="W11" s="969"/>
      <c r="X11" s="970"/>
      <c r="Y11" s="47"/>
      <c r="Z11" s="47"/>
      <c r="AA11" s="47"/>
      <c r="AB11" s="47"/>
      <c r="AC11" s="227"/>
      <c r="AD11" s="227"/>
      <c r="AE11" s="227"/>
      <c r="AF11" s="227"/>
      <c r="AG11" s="53"/>
      <c r="AH11" s="53"/>
      <c r="AI11" s="53"/>
      <c r="AJ11" s="53"/>
      <c r="AK11" s="966"/>
      <c r="AL11" s="967"/>
      <c r="AM11" s="967"/>
      <c r="AN11" s="967"/>
      <c r="AO11" s="968"/>
      <c r="AP11" s="2"/>
      <c r="AQ11" s="52">
        <f>IF(P11="材質劣化",2,IF(P11="漏水",3,1))</f>
        <v>1</v>
      </c>
      <c r="AS11" s="36" t="str">
        <f>IF(Y11&lt;&gt;"",1,"")</f>
        <v/>
      </c>
    </row>
    <row r="12" spans="2:86" ht="12" customHeight="1" x14ac:dyDescent="0.15">
      <c r="B12" s="930"/>
      <c r="C12" s="935"/>
      <c r="D12" s="933"/>
      <c r="E12" s="933"/>
      <c r="F12" s="933"/>
      <c r="G12" s="933"/>
      <c r="H12" s="933"/>
      <c r="I12" s="933"/>
      <c r="J12" s="934"/>
      <c r="K12" s="77">
        <v>2</v>
      </c>
      <c r="L12" s="969"/>
      <c r="M12" s="970"/>
      <c r="N12" s="969"/>
      <c r="O12" s="970"/>
      <c r="P12" s="969"/>
      <c r="Q12" s="970"/>
      <c r="R12" s="847"/>
      <c r="S12" s="847"/>
      <c r="T12" s="847"/>
      <c r="U12" s="969"/>
      <c r="V12" s="970"/>
      <c r="W12" s="969"/>
      <c r="X12" s="970"/>
      <c r="Y12" s="47"/>
      <c r="Z12" s="47"/>
      <c r="AA12" s="47"/>
      <c r="AB12" s="47"/>
      <c r="AC12" s="227"/>
      <c r="AD12" s="227"/>
      <c r="AE12" s="227"/>
      <c r="AF12" s="227"/>
      <c r="AG12" s="53"/>
      <c r="AH12" s="53"/>
      <c r="AI12" s="53"/>
      <c r="AJ12" s="53"/>
      <c r="AK12" s="966"/>
      <c r="AL12" s="967"/>
      <c r="AM12" s="967"/>
      <c r="AN12" s="967"/>
      <c r="AO12" s="968"/>
      <c r="AP12" s="2"/>
      <c r="AQ12" s="52">
        <f>IF(P12="材質劣化",2,IF(P12="漏水",3,1))</f>
        <v>1</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v>
      </c>
      <c r="AG35" s="85">
        <f t="shared" si="7"/>
        <v>0</v>
      </c>
      <c r="AH35" s="85">
        <f t="shared" si="7"/>
        <v>0</v>
      </c>
      <c r="AI35" s="85">
        <f t="shared" si="7"/>
        <v>0</v>
      </c>
      <c r="AJ35" s="86">
        <f t="shared" si="7"/>
        <v>0</v>
      </c>
      <c r="AK35" s="956" t="s">
        <v>381</v>
      </c>
      <c r="AL35" s="956"/>
      <c r="AM35" s="991" t="str">
        <f>IF(Y37+AC37+AG37&gt;0,"Ⅳ",IF(Z37+AD37+AH37&gt;0,"Ⅲ",IF(AA37+AB37+AE37+AF37+AI37+AJ37&gt;0,"Ⅱ","Ⅰ")))</f>
        <v>Ⅰ</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0</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Y11:AB34" xr:uid="{00000000-0002-0000-7B00-000000000000}">
      <formula1>"〇,"</formula1>
    </dataValidation>
    <dataValidation type="list" allowBlank="1" showInputMessage="1" showErrorMessage="1" sqref="N11:O34" xr:uid="{00000000-0002-0000-7B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7B00-000002000000}">
          <x14:formula1>
            <xm:f>'(参考)リスト'!$B$16:$B$21</xm:f>
          </x14:formula1>
          <xm:sqref>L11:M34</xm:sqref>
        </x14:dataValidation>
        <x14:dataValidation type="list" allowBlank="1" showInputMessage="1" showErrorMessage="1" xr:uid="{00000000-0002-0000-7B00-000003000000}">
          <x14:formula1>
            <xm:f>'(参考)リスト'!$E$16:$E$27</xm:f>
          </x14:formula1>
          <xm:sqref>R11:T34</xm:sqref>
        </x14:dataValidation>
        <x14:dataValidation type="list" allowBlank="1" showInputMessage="1" showErrorMessage="1" xr:uid="{00000000-0002-0000-7B00-000004000000}">
          <x14:formula1>
            <xm:f>'(参考)リスト'!$D$16:$D$18</xm:f>
          </x14:formula1>
          <xm:sqref>P11:Q34</xm:sqref>
        </x14:dataValidation>
        <x14:dataValidation type="list" allowBlank="1" showInputMessage="1" showErrorMessage="1" xr:uid="{00000000-0002-0000-7B00-000005000000}">
          <x14:formula1>
            <xm:f>'(参考)リスト'!$F$16:$F$21</xm:f>
          </x14:formula1>
          <xm:sqref>U11:X34</xm:sqref>
        </x14:dataValidation>
      </x14:dataValidations>
    </ext>
  </extLst>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43</v>
      </c>
      <c r="AW5" s="37">
        <f>R7</f>
        <v>10.1</v>
      </c>
      <c r="AX5" s="48" t="str">
        <f>AM35</f>
        <v>Ⅱ</v>
      </c>
      <c r="AY5" s="48">
        <f>Y37</f>
        <v>0</v>
      </c>
      <c r="AZ5" s="48">
        <f t="shared" ref="AZ5:BJ5" si="0">Z37</f>
        <v>0</v>
      </c>
      <c r="BA5" s="48">
        <f t="shared" si="0"/>
        <v>0</v>
      </c>
      <c r="BB5" s="48">
        <f>AB37</f>
        <v>0</v>
      </c>
      <c r="BC5" s="48">
        <f t="shared" si="0"/>
        <v>0</v>
      </c>
      <c r="BD5" s="48">
        <f>AD37</f>
        <v>0</v>
      </c>
      <c r="BE5" s="48">
        <f>AE37</f>
        <v>0</v>
      </c>
      <c r="BF5" s="48">
        <f t="shared" si="0"/>
        <v>2</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0.53</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43</v>
      </c>
      <c r="O7" s="946"/>
      <c r="P7" s="942" t="s">
        <v>365</v>
      </c>
      <c r="Q7" s="944"/>
      <c r="R7" s="947">
        <v>10.1</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0.23</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709</v>
      </c>
      <c r="O12" s="970"/>
      <c r="P12" s="969" t="s">
        <v>699</v>
      </c>
      <c r="Q12" s="970"/>
      <c r="R12" s="847" t="s">
        <v>462</v>
      </c>
      <c r="S12" s="847"/>
      <c r="T12" s="847"/>
      <c r="U12" s="969" t="s">
        <v>701</v>
      </c>
      <c r="V12" s="970"/>
      <c r="W12" s="969" t="s">
        <v>700</v>
      </c>
      <c r="X12" s="970"/>
      <c r="Y12" s="47"/>
      <c r="Z12" s="47"/>
      <c r="AA12" s="47"/>
      <c r="AB12" s="47"/>
      <c r="AC12" s="227"/>
      <c r="AD12" s="227"/>
      <c r="AE12" s="227"/>
      <c r="AF12" s="227">
        <v>0.3</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0.53</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2</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Y11:AB34" xr:uid="{00000000-0002-0000-7C00-000000000000}">
      <formula1>"〇,"</formula1>
    </dataValidation>
    <dataValidation type="list" allowBlank="1" showInputMessage="1" showErrorMessage="1" sqref="N11:O34" xr:uid="{00000000-0002-0000-7C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7C00-000002000000}">
          <x14:formula1>
            <xm:f>'(参考)リスト'!$B$16:$B$21</xm:f>
          </x14:formula1>
          <xm:sqref>L11:M34</xm:sqref>
        </x14:dataValidation>
        <x14:dataValidation type="list" allowBlank="1" showInputMessage="1" showErrorMessage="1" xr:uid="{00000000-0002-0000-7C00-000003000000}">
          <x14:formula1>
            <xm:f>'(参考)リスト'!$E$16:$E$27</xm:f>
          </x14:formula1>
          <xm:sqref>R11:T34</xm:sqref>
        </x14:dataValidation>
        <x14:dataValidation type="list" allowBlank="1" showInputMessage="1" showErrorMessage="1" xr:uid="{00000000-0002-0000-7C00-000004000000}">
          <x14:formula1>
            <xm:f>'(参考)リスト'!$D$16:$D$18</xm:f>
          </x14:formula1>
          <xm:sqref>P11:Q34</xm:sqref>
        </x14:dataValidation>
        <x14:dataValidation type="list" allowBlank="1" showInputMessage="1" showErrorMessage="1" xr:uid="{00000000-0002-0000-7C00-000005000000}">
          <x14:formula1>
            <xm:f>'(参考)リスト'!$F$16:$F$21</xm:f>
          </x14:formula1>
          <xm:sqref>U11:X34</xm:sqref>
        </x14:dataValidation>
      </x14:dataValidations>
    </ext>
  </extLst>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44</v>
      </c>
      <c r="AW5" s="37">
        <f>R7</f>
        <v>10.4</v>
      </c>
      <c r="AX5" s="48" t="str">
        <f>AM35</f>
        <v>Ⅱ</v>
      </c>
      <c r="AY5" s="48">
        <f>Y37</f>
        <v>0</v>
      </c>
      <c r="AZ5" s="48">
        <f t="shared" ref="AZ5:BJ5" si="0">Z37</f>
        <v>0</v>
      </c>
      <c r="BA5" s="48">
        <f t="shared" si="0"/>
        <v>0</v>
      </c>
      <c r="BB5" s="48">
        <f>AB37</f>
        <v>0</v>
      </c>
      <c r="BC5" s="48">
        <f t="shared" si="0"/>
        <v>0</v>
      </c>
      <c r="BD5" s="48">
        <f>AD37</f>
        <v>0</v>
      </c>
      <c r="BE5" s="48">
        <f>AE37</f>
        <v>1</v>
      </c>
      <c r="BF5" s="48">
        <f t="shared" si="0"/>
        <v>2</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0.04</v>
      </c>
      <c r="BR5" s="48">
        <f>AF35</f>
        <v>0.45000000000000007</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44</v>
      </c>
      <c r="O7" s="946"/>
      <c r="P7" s="942" t="s">
        <v>365</v>
      </c>
      <c r="Q7" s="944"/>
      <c r="R7" s="947">
        <v>10.4</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0.17</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709</v>
      </c>
      <c r="O12" s="970"/>
      <c r="P12" s="969" t="s">
        <v>699</v>
      </c>
      <c r="Q12" s="970"/>
      <c r="R12" s="847" t="s">
        <v>462</v>
      </c>
      <c r="S12" s="847"/>
      <c r="T12" s="847"/>
      <c r="U12" s="969" t="s">
        <v>701</v>
      </c>
      <c r="V12" s="970"/>
      <c r="W12" s="969" t="s">
        <v>700</v>
      </c>
      <c r="X12" s="970"/>
      <c r="Y12" s="47"/>
      <c r="Z12" s="47"/>
      <c r="AA12" s="47"/>
      <c r="AB12" s="47"/>
      <c r="AC12" s="227"/>
      <c r="AD12" s="227"/>
      <c r="AE12" s="227"/>
      <c r="AF12" s="227">
        <v>0.28000000000000003</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704</v>
      </c>
      <c r="O13" s="970"/>
      <c r="P13" s="969" t="s">
        <v>699</v>
      </c>
      <c r="Q13" s="970"/>
      <c r="R13" s="971" t="s">
        <v>470</v>
      </c>
      <c r="S13" s="972"/>
      <c r="T13" s="973"/>
      <c r="U13" s="969" t="s">
        <v>700</v>
      </c>
      <c r="V13" s="970"/>
      <c r="W13" s="969" t="s">
        <v>700</v>
      </c>
      <c r="X13" s="970"/>
      <c r="Y13" s="47"/>
      <c r="Z13" s="47"/>
      <c r="AA13" s="47"/>
      <c r="AB13" s="47"/>
      <c r="AC13" s="227"/>
      <c r="AD13" s="227"/>
      <c r="AE13" s="227">
        <v>0.04</v>
      </c>
      <c r="AF13" s="227"/>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0.04</v>
      </c>
      <c r="AF35" s="228">
        <f t="shared" si="7"/>
        <v>0.45000000000000007</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1</v>
      </c>
      <c r="AF37" s="980">
        <f t="shared" si="8"/>
        <v>2</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00000000-0002-0000-7D00-000000000000}">
      <formula1>"〇,"</formula1>
    </dataValidation>
    <dataValidation type="list" allowBlank="1" showInputMessage="1" showErrorMessage="1" sqref="N11:O34" xr:uid="{00000000-0002-0000-7D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7D00-000002000000}">
          <x14:formula1>
            <xm:f>'(参考)リスト'!$B$16:$B$21</xm:f>
          </x14:formula1>
          <xm:sqref>L11:M34</xm:sqref>
        </x14:dataValidation>
        <x14:dataValidation type="list" allowBlank="1" showInputMessage="1" showErrorMessage="1" xr:uid="{00000000-0002-0000-7D00-000003000000}">
          <x14:formula1>
            <xm:f>'(参考)リスト'!$E$16:$E$27</xm:f>
          </x14:formula1>
          <xm:sqref>R11:T34</xm:sqref>
        </x14:dataValidation>
        <x14:dataValidation type="list" allowBlank="1" showInputMessage="1" showErrorMessage="1" xr:uid="{00000000-0002-0000-7D00-000004000000}">
          <x14:formula1>
            <xm:f>'(参考)リスト'!$D$16:$D$18</xm:f>
          </x14:formula1>
          <xm:sqref>P11:Q34</xm:sqref>
        </x14:dataValidation>
        <x14:dataValidation type="list" allowBlank="1" showInputMessage="1" showErrorMessage="1" xr:uid="{00000000-0002-0000-7D00-000005000000}">
          <x14:formula1>
            <xm:f>'(参考)リスト'!$F$16:$F$21</xm:f>
          </x14:formula1>
          <xm:sqref>U11:X34</xm:sqref>
        </x14:dataValidation>
      </x14:dataValidations>
    </ext>
  </extLst>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45</v>
      </c>
      <c r="AW5" s="37">
        <f>R7</f>
        <v>10.4</v>
      </c>
      <c r="AX5" s="48" t="str">
        <f>AM35</f>
        <v>Ⅱ</v>
      </c>
      <c r="AY5" s="48">
        <f>Y37</f>
        <v>0</v>
      </c>
      <c r="AZ5" s="48">
        <f t="shared" ref="AZ5:BJ5" si="0">Z37</f>
        <v>0</v>
      </c>
      <c r="BA5" s="48">
        <f t="shared" si="0"/>
        <v>0</v>
      </c>
      <c r="BB5" s="48">
        <f>AB37</f>
        <v>0</v>
      </c>
      <c r="BC5" s="48">
        <f t="shared" si="0"/>
        <v>0</v>
      </c>
      <c r="BD5" s="48">
        <f>AD37</f>
        <v>0</v>
      </c>
      <c r="BE5" s="48">
        <f>AE37</f>
        <v>0</v>
      </c>
      <c r="BF5" s="48">
        <f t="shared" si="0"/>
        <v>3</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1.31</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45</v>
      </c>
      <c r="O7" s="946"/>
      <c r="P7" s="942" t="s">
        <v>365</v>
      </c>
      <c r="Q7" s="944"/>
      <c r="R7" s="947">
        <v>10.4</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704</v>
      </c>
      <c r="O11" s="970"/>
      <c r="P11" s="969" t="s">
        <v>699</v>
      </c>
      <c r="Q11" s="970"/>
      <c r="R11" s="847" t="s">
        <v>462</v>
      </c>
      <c r="S11" s="847"/>
      <c r="T11" s="847"/>
      <c r="U11" s="969" t="s">
        <v>701</v>
      </c>
      <c r="V11" s="970"/>
      <c r="W11" s="969" t="s">
        <v>700</v>
      </c>
      <c r="X11" s="970"/>
      <c r="Y11" s="47"/>
      <c r="Z11" s="47"/>
      <c r="AA11" s="47"/>
      <c r="AB11" s="47"/>
      <c r="AC11" s="227"/>
      <c r="AD11" s="227"/>
      <c r="AE11" s="227"/>
      <c r="AF11" s="227">
        <v>0.36</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704</v>
      </c>
      <c r="O12" s="970"/>
      <c r="P12" s="969" t="s">
        <v>699</v>
      </c>
      <c r="Q12" s="970"/>
      <c r="R12" s="847" t="s">
        <v>462</v>
      </c>
      <c r="S12" s="847"/>
      <c r="T12" s="847"/>
      <c r="U12" s="969" t="s">
        <v>701</v>
      </c>
      <c r="V12" s="970"/>
      <c r="W12" s="969" t="s">
        <v>700</v>
      </c>
      <c r="X12" s="970"/>
      <c r="Y12" s="47"/>
      <c r="Z12" s="47"/>
      <c r="AA12" s="47"/>
      <c r="AB12" s="47"/>
      <c r="AC12" s="227"/>
      <c r="AD12" s="227"/>
      <c r="AE12" s="227"/>
      <c r="AF12" s="227">
        <v>0.59</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709</v>
      </c>
      <c r="O13" s="970"/>
      <c r="P13" s="969" t="s">
        <v>699</v>
      </c>
      <c r="Q13" s="970"/>
      <c r="R13" s="971" t="s">
        <v>462</v>
      </c>
      <c r="S13" s="972"/>
      <c r="T13" s="973"/>
      <c r="U13" s="969" t="s">
        <v>701</v>
      </c>
      <c r="V13" s="970"/>
      <c r="W13" s="969" t="s">
        <v>700</v>
      </c>
      <c r="X13" s="970"/>
      <c r="Y13" s="47"/>
      <c r="Z13" s="47"/>
      <c r="AA13" s="47"/>
      <c r="AB13" s="47"/>
      <c r="AC13" s="227"/>
      <c r="AD13" s="227"/>
      <c r="AE13" s="227"/>
      <c r="AF13" s="227">
        <v>0.36</v>
      </c>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1.31</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3</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00000000-0002-0000-7E00-000000000000}">
      <formula1>"〇,"</formula1>
    </dataValidation>
    <dataValidation type="list" allowBlank="1" showInputMessage="1" showErrorMessage="1" sqref="N11:O34" xr:uid="{00000000-0002-0000-7E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7E00-000002000000}">
          <x14:formula1>
            <xm:f>'(参考)リスト'!$B$16:$B$21</xm:f>
          </x14:formula1>
          <xm:sqref>L11:M34</xm:sqref>
        </x14:dataValidation>
        <x14:dataValidation type="list" allowBlank="1" showInputMessage="1" showErrorMessage="1" xr:uid="{00000000-0002-0000-7E00-000003000000}">
          <x14:formula1>
            <xm:f>'(参考)リスト'!$E$16:$E$27</xm:f>
          </x14:formula1>
          <xm:sqref>R11:T34</xm:sqref>
        </x14:dataValidation>
        <x14:dataValidation type="list" allowBlank="1" showInputMessage="1" showErrorMessage="1" xr:uid="{00000000-0002-0000-7E00-000004000000}">
          <x14:formula1>
            <xm:f>'(参考)リスト'!$D$16:$D$18</xm:f>
          </x14:formula1>
          <xm:sqref>P11:Q34</xm:sqref>
        </x14:dataValidation>
        <x14:dataValidation type="list" allowBlank="1" showInputMessage="1" showErrorMessage="1" xr:uid="{00000000-0002-0000-7E00-000005000000}">
          <x14:formula1>
            <xm:f>'(参考)リスト'!$F$16:$F$21</xm:f>
          </x14:formula1>
          <xm:sqref>U11:X34</xm:sqref>
        </x14:dataValidation>
      </x14:dataValidations>
    </ext>
  </extLst>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f>N7</f>
        <v>46</v>
      </c>
      <c r="AW5" s="37">
        <f>R7</f>
        <v>2.2999999999999998</v>
      </c>
      <c r="AX5" s="48" t="str">
        <f>AM35</f>
        <v>Ⅱ</v>
      </c>
      <c r="AY5" s="48">
        <f>Y37</f>
        <v>0</v>
      </c>
      <c r="AZ5" s="48">
        <f t="shared" ref="AZ5:BJ5" si="0">Z37</f>
        <v>0</v>
      </c>
      <c r="BA5" s="48">
        <f t="shared" si="0"/>
        <v>0</v>
      </c>
      <c r="BB5" s="48">
        <f>AB37</f>
        <v>0</v>
      </c>
      <c r="BC5" s="48">
        <f t="shared" si="0"/>
        <v>0</v>
      </c>
      <c r="BD5" s="48">
        <f>AD37</f>
        <v>0</v>
      </c>
      <c r="BE5" s="48">
        <f>AE37</f>
        <v>0</v>
      </c>
      <c r="BF5" s="48">
        <f t="shared" si="0"/>
        <v>2</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0.17500000000000002</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v>46</v>
      </c>
      <c r="O7" s="946"/>
      <c r="P7" s="942" t="s">
        <v>365</v>
      </c>
      <c r="Q7" s="944"/>
      <c r="R7" s="947">
        <v>2.2999999999999998</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709</v>
      </c>
      <c r="O11" s="970"/>
      <c r="P11" s="969" t="s">
        <v>699</v>
      </c>
      <c r="Q11" s="970"/>
      <c r="R11" s="847" t="s">
        <v>479</v>
      </c>
      <c r="S11" s="847"/>
      <c r="T11" s="847"/>
      <c r="U11" s="969" t="s">
        <v>701</v>
      </c>
      <c r="V11" s="970"/>
      <c r="W11" s="969" t="s">
        <v>700</v>
      </c>
      <c r="X11" s="970"/>
      <c r="Y11" s="47"/>
      <c r="Z11" s="47"/>
      <c r="AA11" s="47"/>
      <c r="AB11" s="47"/>
      <c r="AC11" s="227"/>
      <c r="AD11" s="227"/>
      <c r="AE11" s="227"/>
      <c r="AF11" s="227">
        <v>5.0000000000000001E-3</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709</v>
      </c>
      <c r="O12" s="970"/>
      <c r="P12" s="969" t="s">
        <v>699</v>
      </c>
      <c r="Q12" s="970"/>
      <c r="R12" s="847" t="s">
        <v>462</v>
      </c>
      <c r="S12" s="847"/>
      <c r="T12" s="847"/>
      <c r="U12" s="969" t="s">
        <v>701</v>
      </c>
      <c r="V12" s="970"/>
      <c r="W12" s="969" t="s">
        <v>700</v>
      </c>
      <c r="X12" s="970"/>
      <c r="Y12" s="47"/>
      <c r="Z12" s="47"/>
      <c r="AA12" s="47"/>
      <c r="AB12" s="47"/>
      <c r="AC12" s="227"/>
      <c r="AD12" s="227"/>
      <c r="AE12" s="227"/>
      <c r="AF12" s="227">
        <v>0.17</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c r="M13" s="970"/>
      <c r="N13" s="969"/>
      <c r="O13" s="970"/>
      <c r="P13" s="969"/>
      <c r="Q13" s="970"/>
      <c r="R13" s="971"/>
      <c r="S13" s="972"/>
      <c r="T13" s="973"/>
      <c r="U13" s="969"/>
      <c r="V13" s="970"/>
      <c r="W13" s="969"/>
      <c r="X13" s="970"/>
      <c r="Y13" s="47"/>
      <c r="Z13" s="47"/>
      <c r="AA13" s="47"/>
      <c r="AB13" s="47"/>
      <c r="AC13" s="227"/>
      <c r="AD13" s="227"/>
      <c r="AE13" s="227"/>
      <c r="AF13" s="227"/>
      <c r="AG13" s="53"/>
      <c r="AH13" s="53"/>
      <c r="AI13" s="53"/>
      <c r="AJ13" s="53"/>
      <c r="AK13" s="966"/>
      <c r="AL13" s="967"/>
      <c r="AM13" s="967"/>
      <c r="AN13" s="967"/>
      <c r="AO13" s="968"/>
      <c r="AP13" s="2"/>
      <c r="AQ13" s="52">
        <f t="shared" ref="AQ13:AQ27" si="2">IF(P13="材質劣化",2,IF(P13="漏水",3,1))</f>
        <v>1</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0.17500000000000002</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2</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Y11:AB34" xr:uid="{00000000-0002-0000-7F00-000000000000}">
      <formula1>"〇,"</formula1>
    </dataValidation>
    <dataValidation type="list" allowBlank="1" showInputMessage="1" showErrorMessage="1" sqref="N11:O34" xr:uid="{00000000-0002-0000-7F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7F00-000002000000}">
          <x14:formula1>
            <xm:f>'(参考)リスト'!$B$16:$B$21</xm:f>
          </x14:formula1>
          <xm:sqref>L11:M34</xm:sqref>
        </x14:dataValidation>
        <x14:dataValidation type="list" allowBlank="1" showInputMessage="1" showErrorMessage="1" xr:uid="{00000000-0002-0000-7F00-000003000000}">
          <x14:formula1>
            <xm:f>'(参考)リスト'!$E$16:$E$27</xm:f>
          </x14:formula1>
          <xm:sqref>R11:T34</xm:sqref>
        </x14:dataValidation>
        <x14:dataValidation type="list" allowBlank="1" showInputMessage="1" showErrorMessage="1" xr:uid="{00000000-0002-0000-7F00-000004000000}">
          <x14:formula1>
            <xm:f>'(参考)リスト'!$D$16:$D$18</xm:f>
          </x14:formula1>
          <xm:sqref>P11:Q34</xm:sqref>
        </x14:dataValidation>
        <x14:dataValidation type="list" allowBlank="1" showInputMessage="1" showErrorMessage="1" xr:uid="{00000000-0002-0000-7F00-000005000000}">
          <x14:formula1>
            <xm:f>'(参考)リスト'!$F$16:$F$21</xm:f>
          </x14:formula1>
          <xm:sqref>U11:X34</xm:sqref>
        </x14:dataValidation>
      </x14:dataValidations>
    </ext>
  </extLst>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5" customWidth="1"/>
    <col min="43" max="86" width="4.125" style="36" customWidth="1"/>
    <col min="87" max="99" width="8" style="2" customWidth="1"/>
    <col min="100" max="110" width="9" style="2"/>
    <col min="111" max="111" width="14" style="2" bestFit="1" customWidth="1"/>
    <col min="112" max="16384" width="9" style="2"/>
  </cols>
  <sheetData>
    <row r="1" spans="2:86" ht="12" customHeight="1" x14ac:dyDescent="0.15">
      <c r="AU1" s="914" t="s">
        <v>343</v>
      </c>
      <c r="AV1" s="915" t="s">
        <v>344</v>
      </c>
      <c r="AW1" s="915"/>
      <c r="AX1" s="915"/>
      <c r="AY1" s="909" t="s">
        <v>345</v>
      </c>
      <c r="AZ1" s="909"/>
      <c r="BA1" s="909"/>
      <c r="BB1" s="909"/>
      <c r="BC1" s="909"/>
      <c r="BD1" s="909"/>
      <c r="BE1" s="909"/>
      <c r="BF1" s="909"/>
      <c r="BG1" s="909"/>
      <c r="BH1" s="909"/>
      <c r="BI1" s="909"/>
      <c r="BJ1" s="909"/>
      <c r="BK1" s="909" t="s">
        <v>346</v>
      </c>
      <c r="BL1" s="909"/>
      <c r="BM1" s="909"/>
      <c r="BN1" s="909"/>
      <c r="BO1" s="909"/>
      <c r="BP1" s="909"/>
      <c r="BQ1" s="909"/>
      <c r="BR1" s="909"/>
      <c r="BS1" s="909"/>
      <c r="BT1" s="909"/>
      <c r="BU1" s="909"/>
      <c r="BV1" s="909"/>
      <c r="BW1" s="911"/>
      <c r="BX1" s="911"/>
      <c r="BY1" s="911"/>
      <c r="BZ1" s="911"/>
      <c r="CA1" s="911"/>
      <c r="CB1" s="911"/>
      <c r="CC1" s="911"/>
      <c r="CD1" s="911"/>
      <c r="CE1" s="911"/>
      <c r="CF1" s="911"/>
      <c r="CG1" s="911"/>
      <c r="CH1" s="911"/>
    </row>
    <row r="2" spans="2:86" ht="8.25" customHeight="1" x14ac:dyDescent="0.15">
      <c r="AU2" s="914"/>
      <c r="AV2" s="915" t="s">
        <v>347</v>
      </c>
      <c r="AW2" s="916" t="s">
        <v>348</v>
      </c>
      <c r="AX2" s="916" t="s">
        <v>349</v>
      </c>
      <c r="AY2" s="909" t="s">
        <v>350</v>
      </c>
      <c r="AZ2" s="909"/>
      <c r="BA2" s="909"/>
      <c r="BB2" s="909"/>
      <c r="BC2" s="909"/>
      <c r="BD2" s="909"/>
      <c r="BE2" s="909"/>
      <c r="BF2" s="909"/>
      <c r="BG2" s="909"/>
      <c r="BH2" s="909"/>
      <c r="BI2" s="909"/>
      <c r="BJ2" s="909"/>
      <c r="BK2" s="909" t="s">
        <v>351</v>
      </c>
      <c r="BL2" s="909"/>
      <c r="BM2" s="909"/>
      <c r="BN2" s="909"/>
      <c r="BO2" s="909" t="s">
        <v>352</v>
      </c>
      <c r="BP2" s="909"/>
      <c r="BQ2" s="909"/>
      <c r="BR2" s="909"/>
      <c r="BS2" s="909"/>
      <c r="BT2" s="909"/>
      <c r="BU2" s="909"/>
      <c r="BV2" s="909"/>
      <c r="BW2" s="910"/>
      <c r="BX2" s="910"/>
      <c r="BY2" s="910"/>
      <c r="BZ2" s="910"/>
      <c r="CA2" s="911"/>
      <c r="CB2" s="911"/>
      <c r="CC2" s="911"/>
      <c r="CD2" s="911"/>
      <c r="CE2" s="911"/>
      <c r="CF2" s="911"/>
      <c r="CG2" s="911"/>
      <c r="CH2" s="911"/>
    </row>
    <row r="3" spans="2:86" ht="24.95" customHeight="1" x14ac:dyDescent="0.15">
      <c r="B3" s="659" t="s">
        <v>353</v>
      </c>
      <c r="C3" s="912"/>
      <c r="D3" s="912"/>
      <c r="E3" s="913"/>
      <c r="F3" s="913"/>
      <c r="G3" s="913"/>
      <c r="H3" s="913"/>
      <c r="I3" s="913"/>
      <c r="J3" s="913"/>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U3" s="914"/>
      <c r="AV3" s="915"/>
      <c r="AW3" s="916"/>
      <c r="AX3" s="916"/>
      <c r="AY3" s="909" t="s">
        <v>354</v>
      </c>
      <c r="AZ3" s="909"/>
      <c r="BA3" s="909"/>
      <c r="BB3" s="909"/>
      <c r="BC3" s="909" t="s">
        <v>355</v>
      </c>
      <c r="BD3" s="909"/>
      <c r="BE3" s="909"/>
      <c r="BF3" s="909"/>
      <c r="BG3" s="909" t="s">
        <v>356</v>
      </c>
      <c r="BH3" s="909"/>
      <c r="BI3" s="909"/>
      <c r="BJ3" s="909"/>
      <c r="BK3" s="909" t="s">
        <v>357</v>
      </c>
      <c r="BL3" s="909"/>
      <c r="BM3" s="909"/>
      <c r="BN3" s="909"/>
      <c r="BO3" s="909" t="s">
        <v>355</v>
      </c>
      <c r="BP3" s="909"/>
      <c r="BQ3" s="909"/>
      <c r="BR3" s="909"/>
      <c r="BS3" s="909" t="s">
        <v>356</v>
      </c>
      <c r="BT3" s="909"/>
      <c r="BU3" s="909"/>
      <c r="BV3" s="909"/>
      <c r="BW3" s="911"/>
      <c r="BX3" s="911"/>
      <c r="BY3" s="911"/>
      <c r="BZ3" s="911"/>
      <c r="CA3" s="911"/>
      <c r="CB3" s="911"/>
      <c r="CC3" s="911"/>
      <c r="CD3" s="911"/>
      <c r="CE3" s="911"/>
      <c r="CF3" s="911"/>
      <c r="CG3" s="911"/>
      <c r="CH3" s="911"/>
    </row>
    <row r="4" spans="2:86" ht="18" customHeight="1" x14ac:dyDescent="0.15">
      <c r="B4" s="490" t="s">
        <v>60</v>
      </c>
      <c r="C4" s="490"/>
      <c r="D4" s="490"/>
      <c r="E4" s="924" t="s">
        <v>684</v>
      </c>
      <c r="F4" s="925"/>
      <c r="G4" s="925"/>
      <c r="H4" s="925"/>
      <c r="I4" s="925"/>
      <c r="J4" s="926"/>
      <c r="K4" s="549" t="s">
        <v>61</v>
      </c>
      <c r="L4" s="549"/>
      <c r="M4" s="549"/>
      <c r="N4" s="922" t="s">
        <v>686</v>
      </c>
      <c r="O4" s="922"/>
      <c r="P4" s="922"/>
      <c r="Q4" s="922"/>
      <c r="R4" s="922"/>
      <c r="S4" s="922"/>
      <c r="T4" s="524" t="s">
        <v>247</v>
      </c>
      <c r="U4" s="525"/>
      <c r="V4" s="525"/>
      <c r="W4" s="525"/>
      <c r="X4" s="526"/>
      <c r="Y4" s="927" t="s">
        <v>683</v>
      </c>
      <c r="Z4" s="927"/>
      <c r="AA4" s="927"/>
      <c r="AB4" s="927"/>
      <c r="AC4" s="927"/>
      <c r="AD4" s="927"/>
      <c r="AE4" s="927"/>
      <c r="AF4" s="927"/>
      <c r="AG4" s="524" t="s">
        <v>248</v>
      </c>
      <c r="AH4" s="525"/>
      <c r="AI4" s="525"/>
      <c r="AJ4" s="526"/>
      <c r="AK4" s="891">
        <v>45917</v>
      </c>
      <c r="AL4" s="917"/>
      <c r="AM4" s="917"/>
      <c r="AN4" s="917"/>
      <c r="AO4" s="918"/>
      <c r="AU4" s="914"/>
      <c r="AV4" s="915"/>
      <c r="AW4" s="916"/>
      <c r="AX4" s="916"/>
      <c r="AY4" s="211" t="s">
        <v>358</v>
      </c>
      <c r="AZ4" s="211" t="s">
        <v>359</v>
      </c>
      <c r="BA4" s="211" t="s">
        <v>360</v>
      </c>
      <c r="BB4" s="211" t="s">
        <v>361</v>
      </c>
      <c r="BC4" s="211" t="s">
        <v>358</v>
      </c>
      <c r="BD4" s="211" t="s">
        <v>359</v>
      </c>
      <c r="BE4" s="211" t="s">
        <v>360</v>
      </c>
      <c r="BF4" s="211" t="s">
        <v>361</v>
      </c>
      <c r="BG4" s="211" t="s">
        <v>358</v>
      </c>
      <c r="BH4" s="211" t="s">
        <v>359</v>
      </c>
      <c r="BI4" s="211" t="s">
        <v>360</v>
      </c>
      <c r="BJ4" s="211" t="s">
        <v>361</v>
      </c>
      <c r="BK4" s="211" t="s">
        <v>358</v>
      </c>
      <c r="BL4" s="211" t="s">
        <v>359</v>
      </c>
      <c r="BM4" s="211" t="s">
        <v>360</v>
      </c>
      <c r="BN4" s="211" t="s">
        <v>361</v>
      </c>
      <c r="BO4" s="211" t="s">
        <v>358</v>
      </c>
      <c r="BP4" s="211" t="s">
        <v>359</v>
      </c>
      <c r="BQ4" s="211" t="s">
        <v>360</v>
      </c>
      <c r="BR4" s="211" t="s">
        <v>361</v>
      </c>
      <c r="BS4" s="211" t="s">
        <v>358</v>
      </c>
      <c r="BT4" s="211" t="s">
        <v>359</v>
      </c>
      <c r="BU4" s="211" t="s">
        <v>360</v>
      </c>
      <c r="BV4" s="211" t="s">
        <v>361</v>
      </c>
      <c r="BW4" s="212"/>
      <c r="BX4" s="212"/>
      <c r="BY4" s="212"/>
      <c r="BZ4" s="212"/>
      <c r="CA4" s="212"/>
      <c r="CB4" s="212"/>
      <c r="CC4" s="212"/>
      <c r="CD4" s="212"/>
      <c r="CE4" s="212"/>
      <c r="CF4" s="212"/>
      <c r="CG4" s="212"/>
      <c r="CH4" s="212"/>
    </row>
    <row r="5" spans="2:86" ht="18" customHeight="1" x14ac:dyDescent="0.15">
      <c r="B5" s="498" t="s">
        <v>165</v>
      </c>
      <c r="C5" s="498"/>
      <c r="D5" s="498"/>
      <c r="E5" s="919" t="s">
        <v>685</v>
      </c>
      <c r="F5" s="920"/>
      <c r="G5" s="920"/>
      <c r="H5" s="920"/>
      <c r="I5" s="920"/>
      <c r="J5" s="921"/>
      <c r="K5" s="563" t="s">
        <v>166</v>
      </c>
      <c r="L5" s="563"/>
      <c r="M5" s="563"/>
      <c r="N5" s="922" t="s">
        <v>687</v>
      </c>
      <c r="O5" s="922"/>
      <c r="P5" s="922"/>
      <c r="Q5" s="922"/>
      <c r="R5" s="922"/>
      <c r="S5" s="922"/>
      <c r="T5" s="527"/>
      <c r="U5" s="528"/>
      <c r="V5" s="528"/>
      <c r="W5" s="528"/>
      <c r="X5" s="529"/>
      <c r="Y5" s="923" t="s">
        <v>872</v>
      </c>
      <c r="Z5" s="923"/>
      <c r="AA5" s="923"/>
      <c r="AB5" s="923"/>
      <c r="AC5" s="923"/>
      <c r="AD5" s="923"/>
      <c r="AE5" s="923"/>
      <c r="AF5" s="923"/>
      <c r="AG5" s="808"/>
      <c r="AH5" s="928"/>
      <c r="AI5" s="928"/>
      <c r="AJ5" s="809"/>
      <c r="AK5" s="706"/>
      <c r="AL5" s="707"/>
      <c r="AM5" s="707"/>
      <c r="AN5" s="707"/>
      <c r="AO5" s="708"/>
      <c r="AU5" s="914"/>
      <c r="AV5" s="43" t="str">
        <f>N7</f>
        <v>PE</v>
      </c>
      <c r="AW5" s="37">
        <f>R7</f>
        <v>0</v>
      </c>
      <c r="AX5" s="48" t="str">
        <f>AM35</f>
        <v>Ⅱ</v>
      </c>
      <c r="AY5" s="48">
        <f>Y37</f>
        <v>0</v>
      </c>
      <c r="AZ5" s="48">
        <f t="shared" ref="AZ5:BJ5" si="0">Z37</f>
        <v>0</v>
      </c>
      <c r="BA5" s="48">
        <f t="shared" si="0"/>
        <v>0</v>
      </c>
      <c r="BB5" s="48">
        <f>AB37</f>
        <v>0</v>
      </c>
      <c r="BC5" s="48">
        <f t="shared" si="0"/>
        <v>0</v>
      </c>
      <c r="BD5" s="48">
        <f>AD37</f>
        <v>0</v>
      </c>
      <c r="BE5" s="48">
        <f>AE37</f>
        <v>0</v>
      </c>
      <c r="BF5" s="48">
        <f t="shared" si="0"/>
        <v>3</v>
      </c>
      <c r="BG5" s="48">
        <f t="shared" si="0"/>
        <v>0</v>
      </c>
      <c r="BH5" s="48">
        <f t="shared" si="0"/>
        <v>0</v>
      </c>
      <c r="BI5" s="48">
        <f>AI37</f>
        <v>0</v>
      </c>
      <c r="BJ5" s="48">
        <f t="shared" si="0"/>
        <v>0</v>
      </c>
      <c r="BK5" s="48">
        <f>IF(Y37&gt;0,R7,0)</f>
        <v>0</v>
      </c>
      <c r="BL5" s="38">
        <f>IF(Y37&gt;0,0,IF(Z37&gt;0,R7,0))</f>
        <v>0</v>
      </c>
      <c r="BM5" s="38">
        <f>IF(Y37+Z37&gt;0,0,IF(AA37&gt;0,R7,0))</f>
        <v>0</v>
      </c>
      <c r="BN5" s="38">
        <f>IF(Y37+Z37+AA37&gt;0,0,IF(AB37&gt;0,R7,0))</f>
        <v>0</v>
      </c>
      <c r="BO5" s="48">
        <f>AC35</f>
        <v>0</v>
      </c>
      <c r="BP5" s="48">
        <f t="shared" ref="BP5:BQ5" si="1">AD35</f>
        <v>0</v>
      </c>
      <c r="BQ5" s="48">
        <f t="shared" si="1"/>
        <v>0</v>
      </c>
      <c r="BR5" s="48">
        <f>AF35</f>
        <v>0.48</v>
      </c>
      <c r="BS5" s="48">
        <f>AG35</f>
        <v>0</v>
      </c>
      <c r="BT5" s="48">
        <f>AH35</f>
        <v>0</v>
      </c>
      <c r="BU5" s="48">
        <f>AI35</f>
        <v>0</v>
      </c>
      <c r="BV5" s="48">
        <f>AJ35</f>
        <v>0</v>
      </c>
      <c r="BW5" s="115"/>
      <c r="BX5" s="116"/>
      <c r="BY5" s="116"/>
      <c r="BZ5" s="116"/>
      <c r="CA5" s="117"/>
      <c r="CB5" s="117"/>
      <c r="CC5" s="117"/>
      <c r="CD5" s="117"/>
      <c r="CE5" s="117"/>
      <c r="CF5" s="117"/>
      <c r="CG5" s="117"/>
      <c r="CH5" s="117"/>
    </row>
    <row r="6" spans="2:86" ht="12" customHeight="1" x14ac:dyDescent="0.15">
      <c r="B6" s="929" t="s">
        <v>362</v>
      </c>
      <c r="C6" s="931"/>
      <c r="D6" s="932"/>
      <c r="E6" s="933"/>
      <c r="F6" s="933"/>
      <c r="G6" s="933"/>
      <c r="H6" s="933"/>
      <c r="I6" s="933"/>
      <c r="J6" s="934"/>
      <c r="K6" s="939" t="s">
        <v>363</v>
      </c>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0"/>
      <c r="AL6" s="940"/>
      <c r="AM6" s="940"/>
      <c r="AN6" s="940"/>
      <c r="AO6" s="941"/>
      <c r="AP6" s="2"/>
    </row>
    <row r="7" spans="2:86" ht="12" customHeight="1" x14ac:dyDescent="0.15">
      <c r="B7" s="930"/>
      <c r="C7" s="935"/>
      <c r="D7" s="933"/>
      <c r="E7" s="933"/>
      <c r="F7" s="933"/>
      <c r="G7" s="933"/>
      <c r="H7" s="933"/>
      <c r="I7" s="933"/>
      <c r="J7" s="934"/>
      <c r="K7" s="942" t="s">
        <v>364</v>
      </c>
      <c r="L7" s="943"/>
      <c r="M7" s="944"/>
      <c r="N7" s="945" t="s">
        <v>564</v>
      </c>
      <c r="O7" s="946"/>
      <c r="P7" s="942" t="s">
        <v>365</v>
      </c>
      <c r="Q7" s="944"/>
      <c r="R7" s="947">
        <v>0</v>
      </c>
      <c r="S7" s="948"/>
      <c r="T7" s="949"/>
      <c r="U7" s="950" t="s">
        <v>366</v>
      </c>
      <c r="V7" s="951"/>
      <c r="W7" s="950" t="s">
        <v>367</v>
      </c>
      <c r="X7" s="951"/>
      <c r="Y7" s="944" t="s">
        <v>368</v>
      </c>
      <c r="Z7" s="956"/>
      <c r="AA7" s="956"/>
      <c r="AB7" s="956"/>
      <c r="AC7" s="950" t="s">
        <v>369</v>
      </c>
      <c r="AD7" s="957"/>
      <c r="AE7" s="957"/>
      <c r="AF7" s="957"/>
      <c r="AG7" s="957"/>
      <c r="AH7" s="957"/>
      <c r="AI7" s="957"/>
      <c r="AJ7" s="951"/>
      <c r="AK7" s="950" t="s">
        <v>370</v>
      </c>
      <c r="AL7" s="957"/>
      <c r="AM7" s="957"/>
      <c r="AN7" s="959"/>
      <c r="AO7" s="960"/>
      <c r="AP7" s="2"/>
      <c r="AW7" s="51"/>
    </row>
    <row r="8" spans="2:86" ht="12" customHeight="1" x14ac:dyDescent="0.15">
      <c r="B8" s="930"/>
      <c r="C8" s="935"/>
      <c r="D8" s="933"/>
      <c r="E8" s="933"/>
      <c r="F8" s="933"/>
      <c r="G8" s="933"/>
      <c r="H8" s="933"/>
      <c r="I8" s="933"/>
      <c r="J8" s="934"/>
      <c r="K8" s="956" t="s">
        <v>310</v>
      </c>
      <c r="L8" s="956" t="s">
        <v>259</v>
      </c>
      <c r="M8" s="956"/>
      <c r="N8" s="956" t="s">
        <v>260</v>
      </c>
      <c r="O8" s="956"/>
      <c r="P8" s="956" t="s">
        <v>371</v>
      </c>
      <c r="Q8" s="956"/>
      <c r="R8" s="956" t="s">
        <v>372</v>
      </c>
      <c r="S8" s="956"/>
      <c r="T8" s="956"/>
      <c r="U8" s="952"/>
      <c r="V8" s="953"/>
      <c r="W8" s="952"/>
      <c r="X8" s="953"/>
      <c r="Y8" s="944"/>
      <c r="Z8" s="956"/>
      <c r="AA8" s="956"/>
      <c r="AB8" s="956"/>
      <c r="AC8" s="954"/>
      <c r="AD8" s="958"/>
      <c r="AE8" s="958"/>
      <c r="AF8" s="958"/>
      <c r="AG8" s="958"/>
      <c r="AH8" s="958"/>
      <c r="AI8" s="958"/>
      <c r="AJ8" s="955"/>
      <c r="AK8" s="952"/>
      <c r="AL8" s="961"/>
      <c r="AM8" s="961"/>
      <c r="AN8" s="962"/>
      <c r="AO8" s="963"/>
      <c r="AP8" s="2"/>
    </row>
    <row r="9" spans="2:86" ht="12" customHeight="1" x14ac:dyDescent="0.15">
      <c r="B9" s="930"/>
      <c r="C9" s="935"/>
      <c r="D9" s="933"/>
      <c r="E9" s="933"/>
      <c r="F9" s="933"/>
      <c r="G9" s="933"/>
      <c r="H9" s="933"/>
      <c r="I9" s="933"/>
      <c r="J9" s="934"/>
      <c r="K9" s="956"/>
      <c r="L9" s="956"/>
      <c r="M9" s="956"/>
      <c r="N9" s="956"/>
      <c r="O9" s="956"/>
      <c r="P9" s="956"/>
      <c r="Q9" s="956"/>
      <c r="R9" s="956"/>
      <c r="S9" s="956"/>
      <c r="T9" s="956"/>
      <c r="U9" s="952"/>
      <c r="V9" s="953"/>
      <c r="W9" s="952"/>
      <c r="X9" s="953"/>
      <c r="Y9" s="944" t="s">
        <v>373</v>
      </c>
      <c r="Z9" s="956"/>
      <c r="AA9" s="956"/>
      <c r="AB9" s="956"/>
      <c r="AC9" s="956" t="s">
        <v>374</v>
      </c>
      <c r="AD9" s="956"/>
      <c r="AE9" s="956"/>
      <c r="AF9" s="956"/>
      <c r="AG9" s="956" t="s">
        <v>375</v>
      </c>
      <c r="AH9" s="956"/>
      <c r="AI9" s="956"/>
      <c r="AJ9" s="956"/>
      <c r="AK9" s="952"/>
      <c r="AL9" s="961"/>
      <c r="AM9" s="961"/>
      <c r="AN9" s="962"/>
      <c r="AO9" s="963"/>
      <c r="AP9" s="2"/>
    </row>
    <row r="10" spans="2:86" ht="12" customHeight="1" x14ac:dyDescent="0.15">
      <c r="B10" s="930"/>
      <c r="C10" s="935"/>
      <c r="D10" s="933"/>
      <c r="E10" s="933"/>
      <c r="F10" s="933"/>
      <c r="G10" s="933"/>
      <c r="H10" s="933"/>
      <c r="I10" s="933"/>
      <c r="J10" s="934"/>
      <c r="K10" s="956"/>
      <c r="L10" s="956"/>
      <c r="M10" s="956"/>
      <c r="N10" s="956"/>
      <c r="O10" s="956"/>
      <c r="P10" s="956"/>
      <c r="Q10" s="956"/>
      <c r="R10" s="956"/>
      <c r="S10" s="956"/>
      <c r="T10" s="956"/>
      <c r="U10" s="954"/>
      <c r="V10" s="955"/>
      <c r="W10" s="954"/>
      <c r="X10" s="955"/>
      <c r="Y10" s="46" t="s">
        <v>233</v>
      </c>
      <c r="Z10" s="42" t="s">
        <v>232</v>
      </c>
      <c r="AA10" s="42" t="s">
        <v>376</v>
      </c>
      <c r="AB10" s="42" t="s">
        <v>377</v>
      </c>
      <c r="AC10" s="42" t="s">
        <v>233</v>
      </c>
      <c r="AD10" s="42" t="s">
        <v>232</v>
      </c>
      <c r="AE10" s="42" t="s">
        <v>376</v>
      </c>
      <c r="AF10" s="42" t="s">
        <v>377</v>
      </c>
      <c r="AG10" s="42" t="s">
        <v>233</v>
      </c>
      <c r="AH10" s="42" t="s">
        <v>232</v>
      </c>
      <c r="AI10" s="42" t="s">
        <v>376</v>
      </c>
      <c r="AJ10" s="42" t="s">
        <v>377</v>
      </c>
      <c r="AK10" s="954"/>
      <c r="AL10" s="958"/>
      <c r="AM10" s="958"/>
      <c r="AN10" s="964"/>
      <c r="AO10" s="965"/>
      <c r="AP10" s="2"/>
    </row>
    <row r="11" spans="2:86" ht="12" customHeight="1" x14ac:dyDescent="0.15">
      <c r="B11" s="930"/>
      <c r="C11" s="935"/>
      <c r="D11" s="933"/>
      <c r="E11" s="933"/>
      <c r="F11" s="933"/>
      <c r="G11" s="933"/>
      <c r="H11" s="933"/>
      <c r="I11" s="933"/>
      <c r="J11" s="934"/>
      <c r="K11" s="77">
        <v>1</v>
      </c>
      <c r="L11" s="969" t="s">
        <v>697</v>
      </c>
      <c r="M11" s="970"/>
      <c r="N11" s="969" t="s">
        <v>698</v>
      </c>
      <c r="O11" s="970"/>
      <c r="P11" s="969" t="s">
        <v>699</v>
      </c>
      <c r="Q11" s="970"/>
      <c r="R11" s="847" t="s">
        <v>462</v>
      </c>
      <c r="S11" s="847"/>
      <c r="T11" s="847"/>
      <c r="U11" s="969" t="s">
        <v>701</v>
      </c>
      <c r="V11" s="970"/>
      <c r="W11" s="969" t="s">
        <v>700</v>
      </c>
      <c r="X11" s="970"/>
      <c r="Y11" s="47"/>
      <c r="Z11" s="47"/>
      <c r="AA11" s="47"/>
      <c r="AB11" s="47"/>
      <c r="AC11" s="227"/>
      <c r="AD11" s="227"/>
      <c r="AE11" s="227"/>
      <c r="AF11" s="227">
        <v>0.23</v>
      </c>
      <c r="AG11" s="53"/>
      <c r="AH11" s="53"/>
      <c r="AI11" s="53"/>
      <c r="AJ11" s="53"/>
      <c r="AK11" s="966"/>
      <c r="AL11" s="967"/>
      <c r="AM11" s="967"/>
      <c r="AN11" s="967"/>
      <c r="AO11" s="968"/>
      <c r="AP11" s="2"/>
      <c r="AQ11" s="52">
        <f>IF(P11="材質劣化",2,IF(P11="漏水",3,1))</f>
        <v>2</v>
      </c>
      <c r="AS11" s="36" t="str">
        <f>IF(Y11&lt;&gt;"",1,"")</f>
        <v/>
      </c>
    </row>
    <row r="12" spans="2:86" ht="12" customHeight="1" x14ac:dyDescent="0.15">
      <c r="B12" s="930"/>
      <c r="C12" s="935"/>
      <c r="D12" s="933"/>
      <c r="E12" s="933"/>
      <c r="F12" s="933"/>
      <c r="G12" s="933"/>
      <c r="H12" s="933"/>
      <c r="I12" s="933"/>
      <c r="J12" s="934"/>
      <c r="K12" s="77">
        <v>2</v>
      </c>
      <c r="L12" s="969" t="s">
        <v>697</v>
      </c>
      <c r="M12" s="970"/>
      <c r="N12" s="969" t="s">
        <v>698</v>
      </c>
      <c r="O12" s="970"/>
      <c r="P12" s="969" t="s">
        <v>699</v>
      </c>
      <c r="Q12" s="970"/>
      <c r="R12" s="847" t="s">
        <v>462</v>
      </c>
      <c r="S12" s="847"/>
      <c r="T12" s="847"/>
      <c r="U12" s="969" t="s">
        <v>701</v>
      </c>
      <c r="V12" s="970"/>
      <c r="W12" s="969" t="s">
        <v>700</v>
      </c>
      <c r="X12" s="970"/>
      <c r="Y12" s="47"/>
      <c r="Z12" s="47"/>
      <c r="AA12" s="47"/>
      <c r="AB12" s="47"/>
      <c r="AC12" s="227"/>
      <c r="AD12" s="227"/>
      <c r="AE12" s="227"/>
      <c r="AF12" s="227">
        <v>0.09</v>
      </c>
      <c r="AG12" s="53"/>
      <c r="AH12" s="53"/>
      <c r="AI12" s="53"/>
      <c r="AJ12" s="53"/>
      <c r="AK12" s="966"/>
      <c r="AL12" s="967"/>
      <c r="AM12" s="967"/>
      <c r="AN12" s="967"/>
      <c r="AO12" s="968"/>
      <c r="AP12" s="2"/>
      <c r="AQ12" s="52">
        <f>IF(P12="材質劣化",2,IF(P12="漏水",3,1))</f>
        <v>2</v>
      </c>
    </row>
    <row r="13" spans="2:86" ht="12" customHeight="1" x14ac:dyDescent="0.15">
      <c r="B13" s="930"/>
      <c r="C13" s="935"/>
      <c r="D13" s="933"/>
      <c r="E13" s="933"/>
      <c r="F13" s="933"/>
      <c r="G13" s="933"/>
      <c r="H13" s="933"/>
      <c r="I13" s="933"/>
      <c r="J13" s="934"/>
      <c r="K13" s="77">
        <v>3</v>
      </c>
      <c r="L13" s="969" t="s">
        <v>697</v>
      </c>
      <c r="M13" s="970"/>
      <c r="N13" s="969" t="s">
        <v>698</v>
      </c>
      <c r="O13" s="970"/>
      <c r="P13" s="969" t="s">
        <v>699</v>
      </c>
      <c r="Q13" s="970"/>
      <c r="R13" s="971" t="s">
        <v>462</v>
      </c>
      <c r="S13" s="972"/>
      <c r="T13" s="973"/>
      <c r="U13" s="969" t="s">
        <v>701</v>
      </c>
      <c r="V13" s="970"/>
      <c r="W13" s="969" t="s">
        <v>700</v>
      </c>
      <c r="X13" s="970"/>
      <c r="Y13" s="47"/>
      <c r="Z13" s="47"/>
      <c r="AA13" s="47"/>
      <c r="AB13" s="47"/>
      <c r="AC13" s="227"/>
      <c r="AD13" s="227"/>
      <c r="AE13" s="227"/>
      <c r="AF13" s="227">
        <v>0.16</v>
      </c>
      <c r="AG13" s="53"/>
      <c r="AH13" s="53"/>
      <c r="AI13" s="53"/>
      <c r="AJ13" s="53"/>
      <c r="AK13" s="966"/>
      <c r="AL13" s="967"/>
      <c r="AM13" s="967"/>
      <c r="AN13" s="967"/>
      <c r="AO13" s="968"/>
      <c r="AP13" s="2"/>
      <c r="AQ13" s="52">
        <f t="shared" ref="AQ13:AQ27" si="2">IF(P13="材質劣化",2,IF(P13="漏水",3,1))</f>
        <v>2</v>
      </c>
    </row>
    <row r="14" spans="2:86" ht="12" customHeight="1" x14ac:dyDescent="0.15">
      <c r="B14" s="930"/>
      <c r="C14" s="935"/>
      <c r="D14" s="933"/>
      <c r="E14" s="933"/>
      <c r="F14" s="933"/>
      <c r="G14" s="933"/>
      <c r="H14" s="933"/>
      <c r="I14" s="933"/>
      <c r="J14" s="934"/>
      <c r="K14" s="77">
        <v>4</v>
      </c>
      <c r="L14" s="969"/>
      <c r="M14" s="970"/>
      <c r="N14" s="969"/>
      <c r="O14" s="970"/>
      <c r="P14" s="969"/>
      <c r="Q14" s="970"/>
      <c r="R14" s="971"/>
      <c r="S14" s="972"/>
      <c r="T14" s="973"/>
      <c r="U14" s="969"/>
      <c r="V14" s="970"/>
      <c r="W14" s="969"/>
      <c r="X14" s="970"/>
      <c r="Y14" s="47"/>
      <c r="Z14" s="47"/>
      <c r="AA14" s="47"/>
      <c r="AB14" s="47"/>
      <c r="AC14" s="227"/>
      <c r="AD14" s="227"/>
      <c r="AE14" s="227"/>
      <c r="AF14" s="227"/>
      <c r="AG14" s="53"/>
      <c r="AH14" s="53"/>
      <c r="AI14" s="53"/>
      <c r="AJ14" s="53"/>
      <c r="AK14" s="966"/>
      <c r="AL14" s="967"/>
      <c r="AM14" s="967"/>
      <c r="AN14" s="967"/>
      <c r="AO14" s="968"/>
      <c r="AP14" s="2"/>
      <c r="AQ14" s="52">
        <f t="shared" si="2"/>
        <v>1</v>
      </c>
    </row>
    <row r="15" spans="2:86" ht="12" customHeight="1" x14ac:dyDescent="0.15">
      <c r="B15" s="930"/>
      <c r="C15" s="935"/>
      <c r="D15" s="933"/>
      <c r="E15" s="933"/>
      <c r="F15" s="933"/>
      <c r="G15" s="933"/>
      <c r="H15" s="933"/>
      <c r="I15" s="933"/>
      <c r="J15" s="934"/>
      <c r="K15" s="77">
        <v>5</v>
      </c>
      <c r="L15" s="969"/>
      <c r="M15" s="970"/>
      <c r="N15" s="969"/>
      <c r="O15" s="970"/>
      <c r="P15" s="969"/>
      <c r="Q15" s="970"/>
      <c r="R15" s="971"/>
      <c r="S15" s="972"/>
      <c r="T15" s="973"/>
      <c r="U15" s="969"/>
      <c r="V15" s="970"/>
      <c r="W15" s="969"/>
      <c r="X15" s="970"/>
      <c r="Y15" s="47"/>
      <c r="Z15" s="47"/>
      <c r="AA15" s="47"/>
      <c r="AB15" s="47"/>
      <c r="AC15" s="227"/>
      <c r="AD15" s="227"/>
      <c r="AE15" s="227"/>
      <c r="AF15" s="227"/>
      <c r="AG15" s="53"/>
      <c r="AH15" s="53"/>
      <c r="AI15" s="53"/>
      <c r="AJ15" s="53"/>
      <c r="AK15" s="966"/>
      <c r="AL15" s="967"/>
      <c r="AM15" s="967"/>
      <c r="AN15" s="967"/>
      <c r="AO15" s="968"/>
      <c r="AP15" s="2"/>
      <c r="AQ15" s="52">
        <f t="shared" si="2"/>
        <v>1</v>
      </c>
    </row>
    <row r="16" spans="2:86" ht="12" customHeight="1" x14ac:dyDescent="0.15">
      <c r="B16" s="930"/>
      <c r="C16" s="935"/>
      <c r="D16" s="933"/>
      <c r="E16" s="933"/>
      <c r="F16" s="933"/>
      <c r="G16" s="933"/>
      <c r="H16" s="933"/>
      <c r="I16" s="933"/>
      <c r="J16" s="934"/>
      <c r="K16" s="77">
        <v>6</v>
      </c>
      <c r="L16" s="969"/>
      <c r="M16" s="970"/>
      <c r="N16" s="969"/>
      <c r="O16" s="970"/>
      <c r="P16" s="969"/>
      <c r="Q16" s="970"/>
      <c r="R16" s="971"/>
      <c r="S16" s="972"/>
      <c r="T16" s="973"/>
      <c r="U16" s="969"/>
      <c r="V16" s="970"/>
      <c r="W16" s="969"/>
      <c r="X16" s="970"/>
      <c r="Y16" s="47"/>
      <c r="Z16" s="47"/>
      <c r="AA16" s="47"/>
      <c r="AB16" s="47"/>
      <c r="AC16" s="227"/>
      <c r="AD16" s="227"/>
      <c r="AE16" s="227"/>
      <c r="AF16" s="227"/>
      <c r="AG16" s="53"/>
      <c r="AH16" s="53"/>
      <c r="AI16" s="53"/>
      <c r="AJ16" s="53"/>
      <c r="AK16" s="966"/>
      <c r="AL16" s="967"/>
      <c r="AM16" s="967"/>
      <c r="AN16" s="967"/>
      <c r="AO16" s="968"/>
      <c r="AP16" s="2"/>
      <c r="AQ16" s="52">
        <f t="shared" si="2"/>
        <v>1</v>
      </c>
    </row>
    <row r="17" spans="2:46" ht="12" customHeight="1" x14ac:dyDescent="0.15">
      <c r="B17" s="930"/>
      <c r="C17" s="935"/>
      <c r="D17" s="933"/>
      <c r="E17" s="933"/>
      <c r="F17" s="933"/>
      <c r="G17" s="933"/>
      <c r="H17" s="933"/>
      <c r="I17" s="933"/>
      <c r="J17" s="934"/>
      <c r="K17" s="77">
        <v>7</v>
      </c>
      <c r="L17" s="969"/>
      <c r="M17" s="970"/>
      <c r="N17" s="969"/>
      <c r="O17" s="970"/>
      <c r="P17" s="969"/>
      <c r="Q17" s="970"/>
      <c r="R17" s="971"/>
      <c r="S17" s="972"/>
      <c r="T17" s="973"/>
      <c r="U17" s="969"/>
      <c r="V17" s="970"/>
      <c r="W17" s="969"/>
      <c r="X17" s="970"/>
      <c r="Y17" s="47"/>
      <c r="Z17" s="47"/>
      <c r="AA17" s="47"/>
      <c r="AB17" s="47"/>
      <c r="AC17" s="227"/>
      <c r="AD17" s="227"/>
      <c r="AE17" s="227"/>
      <c r="AF17" s="227"/>
      <c r="AG17" s="53"/>
      <c r="AH17" s="53"/>
      <c r="AI17" s="53"/>
      <c r="AJ17" s="53"/>
      <c r="AK17" s="966"/>
      <c r="AL17" s="967"/>
      <c r="AM17" s="967"/>
      <c r="AN17" s="967"/>
      <c r="AO17" s="968"/>
      <c r="AP17" s="2"/>
      <c r="AQ17" s="52">
        <f t="shared" si="2"/>
        <v>1</v>
      </c>
    </row>
    <row r="18" spans="2:46" ht="12" customHeight="1" x14ac:dyDescent="0.15">
      <c r="B18" s="930"/>
      <c r="C18" s="935"/>
      <c r="D18" s="933"/>
      <c r="E18" s="933"/>
      <c r="F18" s="933"/>
      <c r="G18" s="933"/>
      <c r="H18" s="933"/>
      <c r="I18" s="933"/>
      <c r="J18" s="934"/>
      <c r="K18" s="77">
        <v>8</v>
      </c>
      <c r="L18" s="969"/>
      <c r="M18" s="970"/>
      <c r="N18" s="969"/>
      <c r="O18" s="970"/>
      <c r="P18" s="969"/>
      <c r="Q18" s="970"/>
      <c r="R18" s="971"/>
      <c r="S18" s="972"/>
      <c r="T18" s="973"/>
      <c r="U18" s="969"/>
      <c r="V18" s="970"/>
      <c r="W18" s="969"/>
      <c r="X18" s="970"/>
      <c r="Y18" s="47"/>
      <c r="Z18" s="47"/>
      <c r="AA18" s="47"/>
      <c r="AB18" s="47"/>
      <c r="AC18" s="227"/>
      <c r="AD18" s="227"/>
      <c r="AE18" s="227"/>
      <c r="AF18" s="227"/>
      <c r="AG18" s="53"/>
      <c r="AH18" s="53"/>
      <c r="AI18" s="53"/>
      <c r="AJ18" s="53"/>
      <c r="AK18" s="966"/>
      <c r="AL18" s="967"/>
      <c r="AM18" s="967"/>
      <c r="AN18" s="967"/>
      <c r="AO18" s="968"/>
      <c r="AP18" s="2"/>
      <c r="AQ18" s="52">
        <f t="shared" si="2"/>
        <v>1</v>
      </c>
    </row>
    <row r="19" spans="2:46" ht="12" customHeight="1" x14ac:dyDescent="0.15">
      <c r="B19" s="930"/>
      <c r="C19" s="935"/>
      <c r="D19" s="933"/>
      <c r="E19" s="933"/>
      <c r="F19" s="933"/>
      <c r="G19" s="933"/>
      <c r="H19" s="933"/>
      <c r="I19" s="933"/>
      <c r="J19" s="934"/>
      <c r="K19" s="77">
        <v>9</v>
      </c>
      <c r="L19" s="969"/>
      <c r="M19" s="970"/>
      <c r="N19" s="969"/>
      <c r="O19" s="970"/>
      <c r="P19" s="969"/>
      <c r="Q19" s="970"/>
      <c r="R19" s="971"/>
      <c r="S19" s="972"/>
      <c r="T19" s="973"/>
      <c r="U19" s="969"/>
      <c r="V19" s="970"/>
      <c r="W19" s="969"/>
      <c r="X19" s="970"/>
      <c r="Y19" s="47"/>
      <c r="Z19" s="47"/>
      <c r="AA19" s="47"/>
      <c r="AB19" s="47"/>
      <c r="AC19" s="227"/>
      <c r="AD19" s="227"/>
      <c r="AE19" s="227"/>
      <c r="AF19" s="227"/>
      <c r="AG19" s="53"/>
      <c r="AH19" s="53"/>
      <c r="AI19" s="53"/>
      <c r="AJ19" s="53"/>
      <c r="AK19" s="966"/>
      <c r="AL19" s="967"/>
      <c r="AM19" s="967"/>
      <c r="AN19" s="967"/>
      <c r="AO19" s="968"/>
      <c r="AP19" s="2"/>
      <c r="AQ19" s="52">
        <f t="shared" si="2"/>
        <v>1</v>
      </c>
    </row>
    <row r="20" spans="2:46" ht="12" customHeight="1" x14ac:dyDescent="0.15">
      <c r="B20" s="930"/>
      <c r="C20" s="935"/>
      <c r="D20" s="933"/>
      <c r="E20" s="933"/>
      <c r="F20" s="933"/>
      <c r="G20" s="933"/>
      <c r="H20" s="933"/>
      <c r="I20" s="933"/>
      <c r="J20" s="934"/>
      <c r="K20" s="77">
        <v>10</v>
      </c>
      <c r="L20" s="969"/>
      <c r="M20" s="970"/>
      <c r="N20" s="969"/>
      <c r="O20" s="970"/>
      <c r="P20" s="969"/>
      <c r="Q20" s="970"/>
      <c r="R20" s="971"/>
      <c r="S20" s="972"/>
      <c r="T20" s="973"/>
      <c r="U20" s="969"/>
      <c r="V20" s="970"/>
      <c r="W20" s="969"/>
      <c r="X20" s="970"/>
      <c r="Y20" s="47"/>
      <c r="Z20" s="47"/>
      <c r="AA20" s="47"/>
      <c r="AB20" s="47"/>
      <c r="AC20" s="227"/>
      <c r="AD20" s="227"/>
      <c r="AE20" s="227"/>
      <c r="AF20" s="227"/>
      <c r="AG20" s="53"/>
      <c r="AH20" s="53"/>
      <c r="AI20" s="53"/>
      <c r="AJ20" s="53"/>
      <c r="AK20" s="966"/>
      <c r="AL20" s="967"/>
      <c r="AM20" s="967"/>
      <c r="AN20" s="967"/>
      <c r="AO20" s="968"/>
      <c r="AP20" s="2"/>
      <c r="AQ20" s="52">
        <f t="shared" si="2"/>
        <v>1</v>
      </c>
    </row>
    <row r="21" spans="2:46" ht="12" customHeight="1" x14ac:dyDescent="0.15">
      <c r="B21" s="930"/>
      <c r="C21" s="935"/>
      <c r="D21" s="933"/>
      <c r="E21" s="933"/>
      <c r="F21" s="933"/>
      <c r="G21" s="933"/>
      <c r="H21" s="933"/>
      <c r="I21" s="933"/>
      <c r="J21" s="934"/>
      <c r="K21" s="77">
        <v>11</v>
      </c>
      <c r="L21" s="969"/>
      <c r="M21" s="970"/>
      <c r="N21" s="969"/>
      <c r="O21" s="970"/>
      <c r="P21" s="969"/>
      <c r="Q21" s="970"/>
      <c r="R21" s="971"/>
      <c r="S21" s="972"/>
      <c r="T21" s="973"/>
      <c r="U21" s="969"/>
      <c r="V21" s="970"/>
      <c r="W21" s="969"/>
      <c r="X21" s="970"/>
      <c r="Y21" s="47"/>
      <c r="Z21" s="47"/>
      <c r="AA21" s="47"/>
      <c r="AB21" s="47"/>
      <c r="AC21" s="227"/>
      <c r="AD21" s="227"/>
      <c r="AE21" s="227"/>
      <c r="AF21" s="227"/>
      <c r="AG21" s="53"/>
      <c r="AH21" s="53"/>
      <c r="AI21" s="53"/>
      <c r="AJ21" s="53"/>
      <c r="AK21" s="966"/>
      <c r="AL21" s="967"/>
      <c r="AM21" s="967"/>
      <c r="AN21" s="967"/>
      <c r="AO21" s="968"/>
      <c r="AP21" s="2"/>
      <c r="AQ21" s="52">
        <f>IF(P21="材質劣化",2,IF(P21="漏水",3,1))</f>
        <v>1</v>
      </c>
    </row>
    <row r="22" spans="2:46" ht="12" customHeight="1" x14ac:dyDescent="0.15">
      <c r="B22" s="930"/>
      <c r="C22" s="935"/>
      <c r="D22" s="933"/>
      <c r="E22" s="933"/>
      <c r="F22" s="933"/>
      <c r="G22" s="933"/>
      <c r="H22" s="933"/>
      <c r="I22" s="933"/>
      <c r="J22" s="934"/>
      <c r="K22" s="77">
        <v>12</v>
      </c>
      <c r="L22" s="969"/>
      <c r="M22" s="970"/>
      <c r="N22" s="969"/>
      <c r="O22" s="970"/>
      <c r="P22" s="969"/>
      <c r="Q22" s="970"/>
      <c r="R22" s="971"/>
      <c r="S22" s="972"/>
      <c r="T22" s="973"/>
      <c r="U22" s="969"/>
      <c r="V22" s="970"/>
      <c r="W22" s="969"/>
      <c r="X22" s="970"/>
      <c r="Y22" s="47"/>
      <c r="Z22" s="47"/>
      <c r="AA22" s="47"/>
      <c r="AB22" s="47"/>
      <c r="AC22" s="227"/>
      <c r="AD22" s="227"/>
      <c r="AE22" s="227"/>
      <c r="AF22" s="227"/>
      <c r="AG22" s="53"/>
      <c r="AH22" s="53"/>
      <c r="AI22" s="53"/>
      <c r="AJ22" s="53"/>
      <c r="AK22" s="966"/>
      <c r="AL22" s="967"/>
      <c r="AM22" s="967"/>
      <c r="AN22" s="967"/>
      <c r="AO22" s="968"/>
      <c r="AP22" s="2"/>
      <c r="AQ22" s="52">
        <f t="shared" si="2"/>
        <v>1</v>
      </c>
    </row>
    <row r="23" spans="2:46" ht="12" customHeight="1" x14ac:dyDescent="0.15">
      <c r="B23" s="930"/>
      <c r="C23" s="935"/>
      <c r="D23" s="933"/>
      <c r="E23" s="933"/>
      <c r="F23" s="933"/>
      <c r="G23" s="933"/>
      <c r="H23" s="933"/>
      <c r="I23" s="933"/>
      <c r="J23" s="934"/>
      <c r="K23" s="77">
        <v>13</v>
      </c>
      <c r="L23" s="969"/>
      <c r="M23" s="970"/>
      <c r="N23" s="969"/>
      <c r="O23" s="970"/>
      <c r="P23" s="969"/>
      <c r="Q23" s="970"/>
      <c r="R23" s="971"/>
      <c r="S23" s="972"/>
      <c r="T23" s="973"/>
      <c r="U23" s="969"/>
      <c r="V23" s="970"/>
      <c r="W23" s="969"/>
      <c r="X23" s="970"/>
      <c r="Y23" s="47"/>
      <c r="Z23" s="47"/>
      <c r="AA23" s="47"/>
      <c r="AB23" s="47"/>
      <c r="AC23" s="227"/>
      <c r="AD23" s="227"/>
      <c r="AE23" s="227"/>
      <c r="AF23" s="227"/>
      <c r="AG23" s="53"/>
      <c r="AH23" s="53"/>
      <c r="AI23" s="53"/>
      <c r="AJ23" s="53"/>
      <c r="AK23" s="966"/>
      <c r="AL23" s="967"/>
      <c r="AM23" s="967"/>
      <c r="AN23" s="967"/>
      <c r="AO23" s="968"/>
      <c r="AP23" s="2"/>
      <c r="AQ23" s="52">
        <f t="shared" si="2"/>
        <v>1</v>
      </c>
    </row>
    <row r="24" spans="2:46" ht="12" customHeight="1" x14ac:dyDescent="0.15">
      <c r="B24" s="930"/>
      <c r="C24" s="935"/>
      <c r="D24" s="933"/>
      <c r="E24" s="933"/>
      <c r="F24" s="933"/>
      <c r="G24" s="933"/>
      <c r="H24" s="933"/>
      <c r="I24" s="933"/>
      <c r="J24" s="934"/>
      <c r="K24" s="77">
        <v>14</v>
      </c>
      <c r="L24" s="969"/>
      <c r="M24" s="970"/>
      <c r="N24" s="969"/>
      <c r="O24" s="970"/>
      <c r="P24" s="969"/>
      <c r="Q24" s="970"/>
      <c r="R24" s="971"/>
      <c r="S24" s="972"/>
      <c r="T24" s="973"/>
      <c r="U24" s="969"/>
      <c r="V24" s="970"/>
      <c r="W24" s="969"/>
      <c r="X24" s="970"/>
      <c r="Y24" s="47"/>
      <c r="Z24" s="47"/>
      <c r="AA24" s="47"/>
      <c r="AB24" s="47"/>
      <c r="AC24" s="227"/>
      <c r="AD24" s="227"/>
      <c r="AE24" s="227"/>
      <c r="AF24" s="227"/>
      <c r="AG24" s="53"/>
      <c r="AH24" s="53"/>
      <c r="AI24" s="53"/>
      <c r="AJ24" s="53"/>
      <c r="AK24" s="966"/>
      <c r="AL24" s="967"/>
      <c r="AM24" s="967"/>
      <c r="AN24" s="967"/>
      <c r="AO24" s="968"/>
      <c r="AP24" s="2"/>
      <c r="AQ24" s="52">
        <f t="shared" si="2"/>
        <v>1</v>
      </c>
    </row>
    <row r="25" spans="2:46" ht="12" customHeight="1" x14ac:dyDescent="0.15">
      <c r="B25" s="930"/>
      <c r="C25" s="935"/>
      <c r="D25" s="933"/>
      <c r="E25" s="933"/>
      <c r="F25" s="933"/>
      <c r="G25" s="933"/>
      <c r="H25" s="933"/>
      <c r="I25" s="933"/>
      <c r="J25" s="934"/>
      <c r="K25" s="77">
        <v>15</v>
      </c>
      <c r="L25" s="969"/>
      <c r="M25" s="970"/>
      <c r="N25" s="969"/>
      <c r="O25" s="970"/>
      <c r="P25" s="969"/>
      <c r="Q25" s="970"/>
      <c r="R25" s="971"/>
      <c r="S25" s="972"/>
      <c r="T25" s="973"/>
      <c r="U25" s="969"/>
      <c r="V25" s="970"/>
      <c r="W25" s="969"/>
      <c r="X25" s="970"/>
      <c r="Y25" s="47"/>
      <c r="Z25" s="47"/>
      <c r="AA25" s="47"/>
      <c r="AB25" s="47"/>
      <c r="AC25" s="227"/>
      <c r="AD25" s="227"/>
      <c r="AE25" s="227"/>
      <c r="AF25" s="227"/>
      <c r="AG25" s="53"/>
      <c r="AH25" s="53"/>
      <c r="AI25" s="53"/>
      <c r="AJ25" s="53"/>
      <c r="AK25" s="966"/>
      <c r="AL25" s="967"/>
      <c r="AM25" s="967"/>
      <c r="AN25" s="967"/>
      <c r="AO25" s="968"/>
      <c r="AP25" s="2"/>
      <c r="AQ25" s="52">
        <f t="shared" si="2"/>
        <v>1</v>
      </c>
    </row>
    <row r="26" spans="2:46" ht="12" customHeight="1" x14ac:dyDescent="0.15">
      <c r="B26" s="930"/>
      <c r="C26" s="935"/>
      <c r="D26" s="933"/>
      <c r="E26" s="933"/>
      <c r="F26" s="933"/>
      <c r="G26" s="933"/>
      <c r="H26" s="933"/>
      <c r="I26" s="933"/>
      <c r="J26" s="934"/>
      <c r="K26" s="77">
        <v>16</v>
      </c>
      <c r="L26" s="969"/>
      <c r="M26" s="970"/>
      <c r="N26" s="969"/>
      <c r="O26" s="970"/>
      <c r="P26" s="969"/>
      <c r="Q26" s="970"/>
      <c r="R26" s="971"/>
      <c r="S26" s="972"/>
      <c r="T26" s="973"/>
      <c r="U26" s="969"/>
      <c r="V26" s="970"/>
      <c r="W26" s="969"/>
      <c r="X26" s="970"/>
      <c r="Y26" s="47"/>
      <c r="Z26" s="47"/>
      <c r="AA26" s="47"/>
      <c r="AB26" s="47"/>
      <c r="AC26" s="227"/>
      <c r="AD26" s="227"/>
      <c r="AE26" s="227"/>
      <c r="AF26" s="227"/>
      <c r="AG26" s="53"/>
      <c r="AH26" s="53"/>
      <c r="AI26" s="53"/>
      <c r="AJ26" s="53"/>
      <c r="AK26" s="966"/>
      <c r="AL26" s="967"/>
      <c r="AM26" s="967"/>
      <c r="AN26" s="967"/>
      <c r="AO26" s="968"/>
      <c r="AP26" s="2"/>
      <c r="AQ26" s="52">
        <f>IF(P26="材質劣化",2,IF(P26="漏水",3,1))</f>
        <v>1</v>
      </c>
    </row>
    <row r="27" spans="2:46" ht="12" customHeight="1" x14ac:dyDescent="0.15">
      <c r="B27" s="930"/>
      <c r="C27" s="935"/>
      <c r="D27" s="933"/>
      <c r="E27" s="933"/>
      <c r="F27" s="933"/>
      <c r="G27" s="933"/>
      <c r="H27" s="933"/>
      <c r="I27" s="933"/>
      <c r="J27" s="934"/>
      <c r="K27" s="77">
        <v>17</v>
      </c>
      <c r="L27" s="969"/>
      <c r="M27" s="970"/>
      <c r="N27" s="969"/>
      <c r="O27" s="970"/>
      <c r="P27" s="969"/>
      <c r="Q27" s="970"/>
      <c r="R27" s="971"/>
      <c r="S27" s="972"/>
      <c r="T27" s="973"/>
      <c r="U27" s="969"/>
      <c r="V27" s="970"/>
      <c r="W27" s="969"/>
      <c r="X27" s="970"/>
      <c r="Y27" s="47"/>
      <c r="Z27" s="47"/>
      <c r="AA27" s="47"/>
      <c r="AB27" s="47"/>
      <c r="AC27" s="227"/>
      <c r="AD27" s="227"/>
      <c r="AE27" s="227"/>
      <c r="AF27" s="227"/>
      <c r="AG27" s="53"/>
      <c r="AH27" s="53"/>
      <c r="AI27" s="53"/>
      <c r="AJ27" s="53"/>
      <c r="AK27" s="966"/>
      <c r="AL27" s="967"/>
      <c r="AM27" s="967"/>
      <c r="AN27" s="967"/>
      <c r="AO27" s="968"/>
      <c r="AP27" s="2"/>
      <c r="AQ27" s="52">
        <f t="shared" si="2"/>
        <v>1</v>
      </c>
    </row>
    <row r="28" spans="2:46" ht="12" customHeight="1" x14ac:dyDescent="0.15">
      <c r="B28" s="930"/>
      <c r="C28" s="935"/>
      <c r="D28" s="933"/>
      <c r="E28" s="933"/>
      <c r="F28" s="933"/>
      <c r="G28" s="933"/>
      <c r="H28" s="933"/>
      <c r="I28" s="933"/>
      <c r="J28" s="934"/>
      <c r="K28" s="77">
        <v>18</v>
      </c>
      <c r="L28" s="969"/>
      <c r="M28" s="970"/>
      <c r="N28" s="969"/>
      <c r="O28" s="970"/>
      <c r="P28" s="969"/>
      <c r="Q28" s="970"/>
      <c r="R28" s="971"/>
      <c r="S28" s="972"/>
      <c r="T28" s="973"/>
      <c r="U28" s="969"/>
      <c r="V28" s="970"/>
      <c r="W28" s="969"/>
      <c r="X28" s="970"/>
      <c r="Y28" s="47"/>
      <c r="Z28" s="47"/>
      <c r="AA28" s="47"/>
      <c r="AB28" s="47"/>
      <c r="AC28" s="227"/>
      <c r="AD28" s="227"/>
      <c r="AE28" s="227"/>
      <c r="AF28" s="227"/>
      <c r="AG28" s="53"/>
      <c r="AH28" s="53"/>
      <c r="AI28" s="53"/>
      <c r="AJ28" s="53"/>
      <c r="AK28" s="966"/>
      <c r="AL28" s="967"/>
      <c r="AM28" s="967"/>
      <c r="AN28" s="967"/>
      <c r="AO28" s="968"/>
      <c r="AP28" s="2"/>
      <c r="AQ28" s="52">
        <f>IF(P30="材質劣化",2,IF(P30="漏水",3,1))</f>
        <v>1</v>
      </c>
    </row>
    <row r="29" spans="2:46" ht="12" customHeight="1" x14ac:dyDescent="0.15">
      <c r="B29" s="930"/>
      <c r="C29" s="935"/>
      <c r="D29" s="933"/>
      <c r="E29" s="933"/>
      <c r="F29" s="933"/>
      <c r="G29" s="933"/>
      <c r="H29" s="933"/>
      <c r="I29" s="933"/>
      <c r="J29" s="934"/>
      <c r="K29" s="77">
        <v>19</v>
      </c>
      <c r="L29" s="969"/>
      <c r="M29" s="970"/>
      <c r="N29" s="969"/>
      <c r="O29" s="970"/>
      <c r="P29" s="969"/>
      <c r="Q29" s="970"/>
      <c r="R29" s="971"/>
      <c r="S29" s="972"/>
      <c r="T29" s="973"/>
      <c r="U29" s="969"/>
      <c r="V29" s="970"/>
      <c r="W29" s="969"/>
      <c r="X29" s="970"/>
      <c r="Y29" s="47"/>
      <c r="Z29" s="47"/>
      <c r="AA29" s="47"/>
      <c r="AB29" s="47"/>
      <c r="AC29" s="227"/>
      <c r="AD29" s="227"/>
      <c r="AE29" s="227"/>
      <c r="AF29" s="227"/>
      <c r="AG29" s="53"/>
      <c r="AH29" s="53"/>
      <c r="AI29" s="53"/>
      <c r="AJ29" s="53"/>
      <c r="AK29" s="966"/>
      <c r="AL29" s="967"/>
      <c r="AM29" s="967"/>
      <c r="AN29" s="967"/>
      <c r="AO29" s="968"/>
      <c r="AP29" s="2"/>
      <c r="AQ29" s="52">
        <f>IF(P34="材質劣化",2,IF(P34="漏水",3,1))</f>
        <v>1</v>
      </c>
    </row>
    <row r="30" spans="2:46" ht="12" customHeight="1" x14ac:dyDescent="0.15">
      <c r="B30" s="930"/>
      <c r="C30" s="935"/>
      <c r="D30" s="933"/>
      <c r="E30" s="933"/>
      <c r="F30" s="933"/>
      <c r="G30" s="933"/>
      <c r="H30" s="933"/>
      <c r="I30" s="933"/>
      <c r="J30" s="934"/>
      <c r="K30" s="77">
        <v>20</v>
      </c>
      <c r="L30" s="969"/>
      <c r="M30" s="970"/>
      <c r="N30" s="969"/>
      <c r="O30" s="970"/>
      <c r="P30" s="969"/>
      <c r="Q30" s="970"/>
      <c r="R30" s="971"/>
      <c r="S30" s="972"/>
      <c r="T30" s="973"/>
      <c r="U30" s="969"/>
      <c r="V30" s="970"/>
      <c r="W30" s="969"/>
      <c r="X30" s="970"/>
      <c r="Y30" s="47"/>
      <c r="Z30" s="47"/>
      <c r="AA30" s="47"/>
      <c r="AB30" s="47"/>
      <c r="AC30" s="227"/>
      <c r="AD30" s="227"/>
      <c r="AE30" s="227"/>
      <c r="AF30" s="227"/>
      <c r="AG30" s="53"/>
      <c r="AH30" s="53"/>
      <c r="AI30" s="53"/>
      <c r="AJ30" s="53"/>
      <c r="AK30" s="966"/>
      <c r="AL30" s="967"/>
      <c r="AM30" s="967"/>
      <c r="AN30" s="967"/>
      <c r="AO30" s="968"/>
      <c r="AP30" s="2"/>
      <c r="AQ30" s="52">
        <f t="shared" ref="AQ30:AQ33" si="3">IF(P30="材質劣化",2,IF(P30="漏水",3,1))</f>
        <v>1</v>
      </c>
    </row>
    <row r="31" spans="2:46" ht="12" customHeight="1" x14ac:dyDescent="0.15">
      <c r="B31" s="930"/>
      <c r="C31" s="935"/>
      <c r="D31" s="933"/>
      <c r="E31" s="933"/>
      <c r="F31" s="933"/>
      <c r="G31" s="933"/>
      <c r="H31" s="933"/>
      <c r="I31" s="933"/>
      <c r="J31" s="934"/>
      <c r="K31" s="77">
        <v>21</v>
      </c>
      <c r="L31" s="969"/>
      <c r="M31" s="970"/>
      <c r="N31" s="969"/>
      <c r="O31" s="970"/>
      <c r="P31" s="969"/>
      <c r="Q31" s="970"/>
      <c r="R31" s="971"/>
      <c r="S31" s="972"/>
      <c r="T31" s="973"/>
      <c r="U31" s="969"/>
      <c r="V31" s="970"/>
      <c r="W31" s="969"/>
      <c r="X31" s="970"/>
      <c r="Y31" s="47"/>
      <c r="Z31" s="47"/>
      <c r="AA31" s="47"/>
      <c r="AB31" s="47"/>
      <c r="AC31" s="227"/>
      <c r="AD31" s="227"/>
      <c r="AE31" s="227"/>
      <c r="AF31" s="227"/>
      <c r="AG31" s="53"/>
      <c r="AH31" s="53"/>
      <c r="AI31" s="53"/>
      <c r="AJ31" s="53"/>
      <c r="AK31" s="966"/>
      <c r="AL31" s="967"/>
      <c r="AM31" s="967"/>
      <c r="AN31" s="967"/>
      <c r="AO31" s="968"/>
      <c r="AP31" s="2"/>
      <c r="AQ31" s="52">
        <f t="shared" ref="AQ31" si="4">IF(P33="材質劣化",2,IF(P33="漏水",3,1))</f>
        <v>1</v>
      </c>
    </row>
    <row r="32" spans="2:46" ht="12" customHeight="1" x14ac:dyDescent="0.15">
      <c r="B32" s="930"/>
      <c r="C32" s="935"/>
      <c r="D32" s="933"/>
      <c r="E32" s="933"/>
      <c r="F32" s="933"/>
      <c r="G32" s="933"/>
      <c r="H32" s="933"/>
      <c r="I32" s="933"/>
      <c r="J32" s="934"/>
      <c r="K32" s="77">
        <v>22</v>
      </c>
      <c r="L32" s="969"/>
      <c r="M32" s="970"/>
      <c r="N32" s="969"/>
      <c r="O32" s="970"/>
      <c r="P32" s="969"/>
      <c r="Q32" s="970"/>
      <c r="R32" s="971"/>
      <c r="S32" s="972"/>
      <c r="T32" s="973"/>
      <c r="U32" s="969"/>
      <c r="V32" s="970"/>
      <c r="W32" s="969"/>
      <c r="X32" s="970"/>
      <c r="Y32" s="47"/>
      <c r="Z32" s="47"/>
      <c r="AA32" s="47"/>
      <c r="AB32" s="47"/>
      <c r="AC32" s="227"/>
      <c r="AD32" s="227"/>
      <c r="AE32" s="227"/>
      <c r="AF32" s="227"/>
      <c r="AG32" s="53"/>
      <c r="AH32" s="53"/>
      <c r="AI32" s="53"/>
      <c r="AJ32" s="53"/>
      <c r="AK32" s="966"/>
      <c r="AL32" s="967"/>
      <c r="AM32" s="967"/>
      <c r="AN32" s="967"/>
      <c r="AO32" s="968"/>
      <c r="AP32" s="2"/>
      <c r="AQ32" s="52">
        <f t="shared" ref="AQ32" si="5">IF(P37="材質劣化",2,IF(P37="漏水",3,1))</f>
        <v>1</v>
      </c>
      <c r="AS32" s="215"/>
      <c r="AT32" s="215"/>
    </row>
    <row r="33" spans="2:86" ht="12" customHeight="1" x14ac:dyDescent="0.15">
      <c r="B33" s="930"/>
      <c r="C33" s="935"/>
      <c r="D33" s="933"/>
      <c r="E33" s="933"/>
      <c r="F33" s="933"/>
      <c r="G33" s="933"/>
      <c r="H33" s="933"/>
      <c r="I33" s="933"/>
      <c r="J33" s="934"/>
      <c r="K33" s="77">
        <v>23</v>
      </c>
      <c r="L33" s="969"/>
      <c r="M33" s="970"/>
      <c r="N33" s="969"/>
      <c r="O33" s="970"/>
      <c r="P33" s="969"/>
      <c r="Q33" s="970"/>
      <c r="R33" s="971"/>
      <c r="S33" s="972"/>
      <c r="T33" s="973"/>
      <c r="U33" s="969"/>
      <c r="V33" s="970"/>
      <c r="W33" s="969"/>
      <c r="X33" s="970"/>
      <c r="Y33" s="47"/>
      <c r="Z33" s="47"/>
      <c r="AA33" s="47"/>
      <c r="AB33" s="47"/>
      <c r="AC33" s="227"/>
      <c r="AD33" s="227"/>
      <c r="AE33" s="227"/>
      <c r="AF33" s="227"/>
      <c r="AG33" s="53"/>
      <c r="AH33" s="53"/>
      <c r="AI33" s="53"/>
      <c r="AJ33" s="53"/>
      <c r="AK33" s="966"/>
      <c r="AL33" s="967"/>
      <c r="AM33" s="967"/>
      <c r="AN33" s="967"/>
      <c r="AO33" s="968"/>
      <c r="AP33" s="2"/>
      <c r="AQ33" s="52">
        <f t="shared" si="3"/>
        <v>1</v>
      </c>
      <c r="AS33" s="118"/>
      <c r="AT33" s="118"/>
    </row>
    <row r="34" spans="2:86" ht="12" customHeight="1" x14ac:dyDescent="0.15">
      <c r="B34" s="930"/>
      <c r="C34" s="935"/>
      <c r="D34" s="933"/>
      <c r="E34" s="933"/>
      <c r="F34" s="933"/>
      <c r="G34" s="933"/>
      <c r="H34" s="933"/>
      <c r="I34" s="933"/>
      <c r="J34" s="934"/>
      <c r="K34" s="77">
        <v>24</v>
      </c>
      <c r="L34" s="969"/>
      <c r="M34" s="970"/>
      <c r="N34" s="969"/>
      <c r="O34" s="970"/>
      <c r="P34" s="969"/>
      <c r="Q34" s="970"/>
      <c r="R34" s="971"/>
      <c r="S34" s="972"/>
      <c r="T34" s="973"/>
      <c r="U34" s="969"/>
      <c r="V34" s="970"/>
      <c r="W34" s="969"/>
      <c r="X34" s="970"/>
      <c r="Y34" s="47"/>
      <c r="Z34" s="47"/>
      <c r="AA34" s="47"/>
      <c r="AB34" s="47"/>
      <c r="AC34" s="227"/>
      <c r="AD34" s="227"/>
      <c r="AE34" s="227"/>
      <c r="AF34" s="227"/>
      <c r="AG34" s="53"/>
      <c r="AH34" s="53"/>
      <c r="AI34" s="53"/>
      <c r="AJ34" s="53"/>
      <c r="AK34" s="966"/>
      <c r="AL34" s="967"/>
      <c r="AM34" s="967"/>
      <c r="AN34" s="967"/>
      <c r="AO34" s="968"/>
      <c r="AP34" s="2"/>
      <c r="AQ34" s="52">
        <f t="shared" ref="AQ34" si="6">IF(P36="材質劣化",2,IF(P36="漏水",3,1))</f>
        <v>1</v>
      </c>
      <c r="AS34" s="119"/>
      <c r="AT34" s="119"/>
    </row>
    <row r="35" spans="2:86" ht="12" customHeight="1" x14ac:dyDescent="0.15">
      <c r="B35" s="930"/>
      <c r="C35" s="935"/>
      <c r="D35" s="933"/>
      <c r="E35" s="933"/>
      <c r="F35" s="933"/>
      <c r="G35" s="933"/>
      <c r="H35" s="933"/>
      <c r="I35" s="933"/>
      <c r="J35" s="934"/>
      <c r="K35" s="989" t="s">
        <v>378</v>
      </c>
      <c r="L35" s="956" t="s">
        <v>379</v>
      </c>
      <c r="M35" s="956"/>
      <c r="N35" s="956"/>
      <c r="O35" s="956"/>
      <c r="P35" s="956"/>
      <c r="Q35" s="956"/>
      <c r="R35" s="956"/>
      <c r="S35" s="956"/>
      <c r="T35" s="956"/>
      <c r="U35" s="956"/>
      <c r="V35" s="956"/>
      <c r="W35" s="956"/>
      <c r="X35" s="956"/>
      <c r="Y35" s="942" t="s">
        <v>380</v>
      </c>
      <c r="Z35" s="943"/>
      <c r="AA35" s="943"/>
      <c r="AB35" s="944"/>
      <c r="AC35" s="228">
        <f t="shared" ref="AC35:AJ35" si="7">SUM(AC11:AC34)</f>
        <v>0</v>
      </c>
      <c r="AD35" s="228">
        <f t="shared" si="7"/>
        <v>0</v>
      </c>
      <c r="AE35" s="228">
        <f>SUM(AE11:AE34)</f>
        <v>0</v>
      </c>
      <c r="AF35" s="228">
        <f t="shared" si="7"/>
        <v>0.48</v>
      </c>
      <c r="AG35" s="85">
        <f t="shared" si="7"/>
        <v>0</v>
      </c>
      <c r="AH35" s="85">
        <f t="shared" si="7"/>
        <v>0</v>
      </c>
      <c r="AI35" s="85">
        <f t="shared" si="7"/>
        <v>0</v>
      </c>
      <c r="AJ35" s="86">
        <f t="shared" si="7"/>
        <v>0</v>
      </c>
      <c r="AK35" s="956" t="s">
        <v>381</v>
      </c>
      <c r="AL35" s="956"/>
      <c r="AM35" s="991" t="str">
        <f>IF(Y37+AC37+AG37&gt;0,"Ⅳ",IF(Z37+AD37+AH37&gt;0,"Ⅲ",IF(AA37+AB37+AE37+AF37+AI37+AJ37&gt;0,"Ⅱ","Ⅰ")))</f>
        <v>Ⅱ</v>
      </c>
      <c r="AN35" s="991"/>
      <c r="AO35" s="991"/>
      <c r="AP35" s="2"/>
    </row>
    <row r="36" spans="2:86" ht="12" customHeight="1" x14ac:dyDescent="0.15">
      <c r="B36" s="930"/>
      <c r="C36" s="935"/>
      <c r="D36" s="933"/>
      <c r="E36" s="933"/>
      <c r="F36" s="933"/>
      <c r="G36" s="933"/>
      <c r="H36" s="933"/>
      <c r="I36" s="933"/>
      <c r="J36" s="934"/>
      <c r="K36" s="990"/>
      <c r="L36" s="950" t="s">
        <v>382</v>
      </c>
      <c r="M36" s="957"/>
      <c r="N36" s="951"/>
      <c r="O36" s="950" t="s">
        <v>383</v>
      </c>
      <c r="P36" s="957"/>
      <c r="Q36" s="957"/>
      <c r="R36" s="957"/>
      <c r="S36" s="957"/>
      <c r="T36" s="957"/>
      <c r="U36" s="957"/>
      <c r="V36" s="957"/>
      <c r="W36" s="957"/>
      <c r="X36" s="951"/>
      <c r="Y36" s="46" t="s">
        <v>233</v>
      </c>
      <c r="Z36" s="42" t="s">
        <v>232</v>
      </c>
      <c r="AA36" s="42" t="s">
        <v>376</v>
      </c>
      <c r="AB36" s="42" t="s">
        <v>377</v>
      </c>
      <c r="AC36" s="42" t="s">
        <v>233</v>
      </c>
      <c r="AD36" s="42" t="s">
        <v>232</v>
      </c>
      <c r="AE36" s="42" t="s">
        <v>376</v>
      </c>
      <c r="AF36" s="42" t="s">
        <v>377</v>
      </c>
      <c r="AG36" s="42" t="s">
        <v>233</v>
      </c>
      <c r="AH36" s="42" t="s">
        <v>232</v>
      </c>
      <c r="AI36" s="42" t="s">
        <v>376</v>
      </c>
      <c r="AJ36" s="63" t="s">
        <v>377</v>
      </c>
      <c r="AK36" s="956"/>
      <c r="AL36" s="956"/>
      <c r="AM36" s="991"/>
      <c r="AN36" s="991"/>
      <c r="AO36" s="991"/>
      <c r="AP36" s="2"/>
    </row>
    <row r="37" spans="2:86" ht="14.25" customHeight="1" x14ac:dyDescent="0.15">
      <c r="B37" s="930"/>
      <c r="C37" s="935"/>
      <c r="D37" s="933"/>
      <c r="E37" s="933"/>
      <c r="F37" s="933"/>
      <c r="G37" s="933"/>
      <c r="H37" s="933"/>
      <c r="I37" s="933"/>
      <c r="J37" s="934"/>
      <c r="K37" s="990"/>
      <c r="L37" s="952"/>
      <c r="M37" s="961"/>
      <c r="N37" s="953"/>
      <c r="O37" s="952"/>
      <c r="P37" s="961"/>
      <c r="Q37" s="961"/>
      <c r="R37" s="961"/>
      <c r="S37" s="961"/>
      <c r="T37" s="961"/>
      <c r="U37" s="961"/>
      <c r="V37" s="961"/>
      <c r="W37" s="961"/>
      <c r="X37" s="953"/>
      <c r="Y37" s="980">
        <f>IF(COUNTIF(Y11:Y34,"〇")&gt;0,1,0)</f>
        <v>0</v>
      </c>
      <c r="Z37" s="980">
        <f>IF(COUNTIF(Z11:Z34,"〇")&gt;0,1,0)</f>
        <v>0</v>
      </c>
      <c r="AA37" s="980">
        <f>IF(COUNTIF(AA11:AA34,"〇")&gt;0,1,0)</f>
        <v>0</v>
      </c>
      <c r="AB37" s="980">
        <f>IF(COUNTIF(AB11:AB34,"〇")&gt;0,1,0)</f>
        <v>0</v>
      </c>
      <c r="AC37" s="980">
        <f>COUNTA(AC11:AC34)</f>
        <v>0</v>
      </c>
      <c r="AD37" s="980">
        <f t="shared" ref="AD37:AI37" si="8">COUNTA(AD11:AD34)</f>
        <v>0</v>
      </c>
      <c r="AE37" s="980">
        <f t="shared" si="8"/>
        <v>0</v>
      </c>
      <c r="AF37" s="980">
        <f t="shared" si="8"/>
        <v>3</v>
      </c>
      <c r="AG37" s="980">
        <f t="shared" si="8"/>
        <v>0</v>
      </c>
      <c r="AH37" s="980">
        <f t="shared" si="8"/>
        <v>0</v>
      </c>
      <c r="AI37" s="980">
        <f t="shared" si="8"/>
        <v>0</v>
      </c>
      <c r="AJ37" s="980">
        <f>COUNTA(AJ11:AJ34)</f>
        <v>0</v>
      </c>
      <c r="AK37" s="956"/>
      <c r="AL37" s="956"/>
      <c r="AM37" s="991"/>
      <c r="AN37" s="991"/>
      <c r="AO37" s="991"/>
      <c r="AP37" s="2"/>
    </row>
    <row r="38" spans="2:86" ht="14.25" customHeight="1" x14ac:dyDescent="0.15">
      <c r="B38" s="930"/>
      <c r="C38" s="935"/>
      <c r="D38" s="933"/>
      <c r="E38" s="933"/>
      <c r="F38" s="933"/>
      <c r="G38" s="933"/>
      <c r="H38" s="933"/>
      <c r="I38" s="933"/>
      <c r="J38" s="934"/>
      <c r="K38" s="990"/>
      <c r="L38" s="954"/>
      <c r="M38" s="958"/>
      <c r="N38" s="955"/>
      <c r="O38" s="954"/>
      <c r="P38" s="958"/>
      <c r="Q38" s="958"/>
      <c r="R38" s="958"/>
      <c r="S38" s="958"/>
      <c r="T38" s="958"/>
      <c r="U38" s="958"/>
      <c r="V38" s="958"/>
      <c r="W38" s="958"/>
      <c r="X38" s="955"/>
      <c r="Y38" s="980"/>
      <c r="Z38" s="980"/>
      <c r="AA38" s="980"/>
      <c r="AB38" s="980"/>
      <c r="AC38" s="980"/>
      <c r="AD38" s="980"/>
      <c r="AE38" s="980"/>
      <c r="AF38" s="980"/>
      <c r="AG38" s="980"/>
      <c r="AH38" s="980"/>
      <c r="AI38" s="980"/>
      <c r="AJ38" s="980"/>
      <c r="AK38" s="956"/>
      <c r="AL38" s="956"/>
      <c r="AM38" s="991"/>
      <c r="AN38" s="991"/>
      <c r="AO38" s="991"/>
      <c r="AP38" s="2"/>
    </row>
    <row r="39" spans="2:86" ht="12" customHeight="1" x14ac:dyDescent="0.15">
      <c r="B39" s="930"/>
      <c r="C39" s="935"/>
      <c r="D39" s="933"/>
      <c r="E39" s="933"/>
      <c r="F39" s="933"/>
      <c r="G39" s="933"/>
      <c r="H39" s="933"/>
      <c r="I39" s="933"/>
      <c r="J39" s="933"/>
      <c r="K39" s="981" t="s">
        <v>384</v>
      </c>
      <c r="L39" s="983"/>
      <c r="M39" s="983"/>
      <c r="N39" s="983"/>
      <c r="O39" s="983"/>
      <c r="P39" s="983"/>
      <c r="Q39" s="983"/>
      <c r="R39" s="983"/>
      <c r="S39" s="983"/>
      <c r="T39" s="983"/>
      <c r="U39" s="983"/>
      <c r="V39" s="983"/>
      <c r="W39" s="983"/>
      <c r="X39" s="983"/>
      <c r="Y39" s="983"/>
      <c r="Z39" s="983"/>
      <c r="AA39" s="983"/>
      <c r="AB39" s="983"/>
      <c r="AC39" s="983"/>
      <c r="AD39" s="983"/>
      <c r="AE39" s="983"/>
      <c r="AF39" s="983"/>
      <c r="AG39" s="983"/>
      <c r="AH39" s="983"/>
      <c r="AI39" s="983"/>
      <c r="AJ39" s="983"/>
      <c r="AK39" s="984"/>
      <c r="AL39" s="984"/>
      <c r="AM39" s="984"/>
      <c r="AN39" s="984"/>
      <c r="AO39" s="985"/>
      <c r="AP39" s="2"/>
    </row>
    <row r="40" spans="2:86" ht="12" customHeight="1" x14ac:dyDescent="0.15">
      <c r="B40" s="930"/>
      <c r="C40" s="935"/>
      <c r="D40" s="933"/>
      <c r="E40" s="933"/>
      <c r="F40" s="933"/>
      <c r="G40" s="933"/>
      <c r="H40" s="933"/>
      <c r="I40" s="933"/>
      <c r="J40" s="933"/>
      <c r="K40" s="982"/>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5"/>
      <c r="AP40" s="2"/>
    </row>
    <row r="41" spans="2:86" ht="12" customHeight="1" x14ac:dyDescent="0.15">
      <c r="B41" s="930"/>
      <c r="C41" s="935"/>
      <c r="D41" s="933"/>
      <c r="E41" s="933"/>
      <c r="F41" s="933"/>
      <c r="G41" s="933"/>
      <c r="H41" s="933"/>
      <c r="I41" s="933"/>
      <c r="J41" s="933"/>
      <c r="K41" s="982"/>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5"/>
      <c r="AP41" s="2"/>
    </row>
    <row r="42" spans="2:86" ht="12" customHeight="1" x14ac:dyDescent="0.15">
      <c r="B42" s="930"/>
      <c r="C42" s="935"/>
      <c r="D42" s="933"/>
      <c r="E42" s="933"/>
      <c r="F42" s="933"/>
      <c r="G42" s="933"/>
      <c r="H42" s="933"/>
      <c r="I42" s="933"/>
      <c r="J42" s="933"/>
      <c r="K42" s="982"/>
      <c r="L42" s="986"/>
      <c r="M42" s="986"/>
      <c r="N42" s="986"/>
      <c r="O42" s="986"/>
      <c r="P42" s="986"/>
      <c r="Q42" s="986"/>
      <c r="R42" s="986"/>
      <c r="S42" s="986"/>
      <c r="T42" s="986"/>
      <c r="U42" s="986"/>
      <c r="V42" s="986"/>
      <c r="W42" s="986"/>
      <c r="X42" s="986"/>
      <c r="Y42" s="986"/>
      <c r="Z42" s="986"/>
      <c r="AA42" s="986"/>
      <c r="AB42" s="986"/>
      <c r="AC42" s="986"/>
      <c r="AD42" s="986"/>
      <c r="AE42" s="986"/>
      <c r="AF42" s="986"/>
      <c r="AG42" s="986"/>
      <c r="AH42" s="986"/>
      <c r="AI42" s="986"/>
      <c r="AJ42" s="986"/>
      <c r="AK42" s="986"/>
      <c r="AL42" s="986"/>
      <c r="AM42" s="986"/>
      <c r="AN42" s="986"/>
      <c r="AO42" s="987"/>
      <c r="AP42" s="36"/>
      <c r="CD42" s="2"/>
      <c r="CE42" s="2"/>
      <c r="CF42" s="2"/>
      <c r="CG42" s="2"/>
      <c r="CH42" s="2"/>
    </row>
    <row r="43" spans="2:86" ht="12" customHeight="1" x14ac:dyDescent="0.15">
      <c r="B43" s="930"/>
      <c r="C43" s="935"/>
      <c r="D43" s="933"/>
      <c r="E43" s="933"/>
      <c r="F43" s="933"/>
      <c r="G43" s="933"/>
      <c r="H43" s="933"/>
      <c r="I43" s="933"/>
      <c r="J43" s="934"/>
      <c r="K43" s="988" t="s">
        <v>385</v>
      </c>
      <c r="L43" s="988"/>
      <c r="M43" s="988"/>
      <c r="N43" s="988"/>
      <c r="O43" s="988"/>
      <c r="P43" s="988"/>
      <c r="Q43" s="988"/>
      <c r="R43" s="988"/>
      <c r="S43" s="988"/>
      <c r="T43" s="988"/>
      <c r="U43" s="988"/>
      <c r="V43" s="988"/>
      <c r="W43" s="988"/>
      <c r="X43" s="988"/>
      <c r="Y43" s="988"/>
      <c r="Z43" s="988"/>
      <c r="AA43" s="988"/>
      <c r="AB43" s="988"/>
      <c r="AC43" s="988"/>
      <c r="AD43" s="988"/>
      <c r="AE43" s="988"/>
      <c r="AF43" s="988"/>
      <c r="AG43" s="988"/>
      <c r="AH43" s="988"/>
      <c r="AI43" s="988"/>
      <c r="AJ43" s="988"/>
      <c r="AK43" s="988"/>
      <c r="AL43" s="988"/>
      <c r="AM43" s="988"/>
      <c r="AN43" s="988"/>
      <c r="AO43" s="988"/>
      <c r="AP43" s="36"/>
      <c r="CD43" s="2"/>
      <c r="CE43" s="2"/>
      <c r="CF43" s="2"/>
      <c r="CG43" s="2"/>
      <c r="CH43" s="2"/>
    </row>
    <row r="44" spans="2:86" ht="12" customHeight="1" x14ac:dyDescent="0.15">
      <c r="B44" s="930"/>
      <c r="C44" s="935"/>
      <c r="D44" s="933"/>
      <c r="E44" s="933"/>
      <c r="F44" s="933"/>
      <c r="G44" s="933"/>
      <c r="H44" s="933"/>
      <c r="I44" s="933"/>
      <c r="J44" s="934"/>
      <c r="K44" s="974" t="s">
        <v>386</v>
      </c>
      <c r="L44" s="975"/>
      <c r="M44" s="975"/>
      <c r="N44" s="975"/>
      <c r="O44" s="975"/>
      <c r="P44" s="975"/>
      <c r="Q44" s="975"/>
      <c r="R44" s="975"/>
      <c r="S44" s="975"/>
      <c r="T44" s="975"/>
      <c r="U44" s="975"/>
      <c r="V44" s="975"/>
      <c r="W44" s="975"/>
      <c r="X44" s="975"/>
      <c r="Y44" s="975"/>
      <c r="Z44" s="975"/>
      <c r="AA44" s="975"/>
      <c r="AB44" s="975"/>
      <c r="AC44" s="975"/>
      <c r="AD44" s="975"/>
      <c r="AE44" s="975"/>
      <c r="AF44" s="975"/>
      <c r="AG44" s="975"/>
      <c r="AH44" s="975"/>
      <c r="AI44" s="975"/>
      <c r="AJ44" s="975"/>
      <c r="AK44" s="975"/>
      <c r="AL44" s="975"/>
      <c r="AM44" s="975"/>
      <c r="AN44" s="975"/>
      <c r="AO44" s="976"/>
      <c r="AP44" s="36"/>
      <c r="CD44" s="2"/>
      <c r="CE44" s="2"/>
      <c r="CF44" s="2"/>
      <c r="CG44" s="2"/>
      <c r="CH44" s="2"/>
    </row>
    <row r="45" spans="2:86" ht="12" customHeight="1" x14ac:dyDescent="0.15">
      <c r="B45" s="511"/>
      <c r="C45" s="936"/>
      <c r="D45" s="937"/>
      <c r="E45" s="937"/>
      <c r="F45" s="937"/>
      <c r="G45" s="937"/>
      <c r="H45" s="937"/>
      <c r="I45" s="937"/>
      <c r="J45" s="938"/>
      <c r="K45" s="977" t="s">
        <v>387</v>
      </c>
      <c r="L45" s="978"/>
      <c r="M45" s="978"/>
      <c r="N45" s="978"/>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9"/>
      <c r="AP45" s="36"/>
      <c r="CD45" s="2"/>
      <c r="CE45" s="2"/>
      <c r="CF45" s="2"/>
      <c r="CG45" s="2"/>
      <c r="CH45" s="2"/>
    </row>
    <row r="46" spans="2:86" ht="12" customHeight="1" x14ac:dyDescent="0.2">
      <c r="B46" s="4" t="s">
        <v>388</v>
      </c>
      <c r="C46" s="213"/>
      <c r="D46" s="213"/>
      <c r="E46" s="213"/>
      <c r="F46" s="213"/>
      <c r="G46" s="213"/>
      <c r="H46" s="213"/>
      <c r="I46" s="213"/>
      <c r="J46" s="213"/>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36"/>
      <c r="CD46" s="2"/>
      <c r="CE46" s="2"/>
      <c r="CF46" s="2"/>
      <c r="CG46" s="2"/>
      <c r="CH46" s="2"/>
    </row>
    <row r="47" spans="2:86" s="4" customFormat="1" ht="12" customHeight="1" x14ac:dyDescent="0.15">
      <c r="B47" s="2" t="s">
        <v>389</v>
      </c>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row>
    <row r="48" spans="2:86" ht="12" customHeight="1" x14ac:dyDescent="0.15">
      <c r="B48" s="2" t="s">
        <v>390</v>
      </c>
      <c r="AP48" s="36"/>
      <c r="CD48" s="2"/>
      <c r="CE48" s="2"/>
      <c r="CF48" s="2"/>
      <c r="CG48" s="2"/>
      <c r="CH48" s="2"/>
    </row>
    <row r="49" spans="2:86" ht="12" customHeight="1" x14ac:dyDescent="0.15">
      <c r="B49" s="2" t="s">
        <v>391</v>
      </c>
      <c r="AP49" s="36"/>
      <c r="CD49" s="2"/>
      <c r="CE49" s="2"/>
      <c r="CF49" s="2"/>
      <c r="CG49" s="2"/>
      <c r="CH49" s="2"/>
    </row>
    <row r="50" spans="2:86" ht="12" customHeight="1" x14ac:dyDescent="0.15">
      <c r="B50" s="2" t="s">
        <v>392</v>
      </c>
    </row>
    <row r="51" spans="2:86" ht="12" customHeight="1" x14ac:dyDescent="0.15">
      <c r="B51" s="2" t="s">
        <v>393</v>
      </c>
    </row>
    <row r="52" spans="2:86" ht="12" customHeight="1" x14ac:dyDescent="0.15">
      <c r="B52" s="2" t="s">
        <v>394</v>
      </c>
    </row>
    <row r="53" spans="2:86" x14ac:dyDescent="0.15">
      <c r="B53" s="2" t="s">
        <v>395</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Y11:AB34" xr:uid="{00000000-0002-0000-8000-000000000000}">
      <formula1>"〇,"</formula1>
    </dataValidation>
    <dataValidation type="list" allowBlank="1" showInputMessage="1" showErrorMessage="1" sqref="N11:O34" xr:uid="{00000000-0002-0000-8000-000001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8000-000002000000}">
          <x14:formula1>
            <xm:f>'(参考)リスト'!$B$16:$B$21</xm:f>
          </x14:formula1>
          <xm:sqref>L11:M34</xm:sqref>
        </x14:dataValidation>
        <x14:dataValidation type="list" allowBlank="1" showInputMessage="1" showErrorMessage="1" xr:uid="{00000000-0002-0000-8000-000003000000}">
          <x14:formula1>
            <xm:f>'(参考)リスト'!$E$16:$E$27</xm:f>
          </x14:formula1>
          <xm:sqref>R11:T34</xm:sqref>
        </x14:dataValidation>
        <x14:dataValidation type="list" allowBlank="1" showInputMessage="1" showErrorMessage="1" xr:uid="{00000000-0002-0000-8000-000004000000}">
          <x14:formula1>
            <xm:f>'(参考)リスト'!$D$16:$D$18</xm:f>
          </x14:formula1>
          <xm:sqref>P11:Q34</xm:sqref>
        </x14:dataValidation>
        <x14:dataValidation type="list" allowBlank="1" showInputMessage="1" showErrorMessage="1" xr:uid="{00000000-0002-0000-8000-000005000000}">
          <x14:formula1>
            <xm:f>'(参考)リスト'!$F$16:$F$21</xm:f>
          </x14:formula1>
          <xm:sqref>U11:X34</xm:sqref>
        </x14:dataValidation>
      </x14:dataValidations>
    </ext>
  </extLst>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6">
    <pageSetUpPr fitToPage="1"/>
  </sheetPr>
  <dimension ref="B2:BM21"/>
  <sheetViews>
    <sheetView showGridLines="0" view="pageBreakPreview" zoomScaleNormal="55" zoomScaleSheetLayoutView="100" workbookViewId="0"/>
  </sheetViews>
  <sheetFormatPr defaultColWidth="8.875" defaultRowHeight="13.5" x14ac:dyDescent="0.15"/>
  <cols>
    <col min="1" max="1" width="1.875" style="33" customWidth="1"/>
    <col min="2" max="60" width="2.125" style="87" customWidth="1"/>
    <col min="61" max="61" width="0.625" style="87" customWidth="1"/>
    <col min="62" max="62" width="2.125" style="87" customWidth="1"/>
    <col min="63" max="63" width="1" style="87" customWidth="1"/>
    <col min="64" max="65" width="2.125" style="87" customWidth="1"/>
    <col min="66" max="16384" width="8.875" style="33"/>
  </cols>
  <sheetData>
    <row r="2" spans="2:63" s="88" customFormat="1" ht="14.25" customHeight="1" x14ac:dyDescent="0.15">
      <c r="B2" s="89" t="s">
        <v>396</v>
      </c>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90"/>
      <c r="BK2" s="90"/>
    </row>
    <row r="3" spans="2:63" s="91" customFormat="1" ht="17.25" customHeight="1" x14ac:dyDescent="0.15">
      <c r="B3" s="994" t="s">
        <v>60</v>
      </c>
      <c r="C3" s="995"/>
      <c r="D3" s="995"/>
      <c r="E3" s="996"/>
      <c r="F3" s="1046" t="s">
        <v>684</v>
      </c>
      <c r="G3" s="1047"/>
      <c r="H3" s="1047"/>
      <c r="I3" s="1047"/>
      <c r="J3" s="1047"/>
      <c r="K3" s="1047"/>
      <c r="L3" s="1047"/>
      <c r="M3" s="1047"/>
      <c r="N3" s="1047"/>
      <c r="O3" s="1047"/>
      <c r="P3" s="1047"/>
      <c r="Q3" s="1047"/>
      <c r="R3" s="1047"/>
      <c r="S3" s="1047"/>
      <c r="T3" s="1048"/>
      <c r="U3" s="1035" t="s">
        <v>397</v>
      </c>
      <c r="V3" s="1036"/>
      <c r="W3" s="1036"/>
      <c r="X3" s="1011"/>
      <c r="Y3" s="1011"/>
      <c r="Z3" s="1010" t="s">
        <v>686</v>
      </c>
      <c r="AA3" s="1011"/>
      <c r="AB3" s="1011"/>
      <c r="AC3" s="1011"/>
      <c r="AD3" s="1011"/>
      <c r="AE3" s="1011"/>
      <c r="AF3" s="1011"/>
      <c r="AG3" s="1011"/>
      <c r="AH3" s="1012"/>
      <c r="AI3" s="1016" t="s">
        <v>247</v>
      </c>
      <c r="AJ3" s="1017"/>
      <c r="AK3" s="1017"/>
      <c r="AL3" s="1017"/>
      <c r="AM3" s="1017"/>
      <c r="AN3" s="1018"/>
      <c r="AO3" s="1037" t="s">
        <v>683</v>
      </c>
      <c r="AP3" s="1038"/>
      <c r="AQ3" s="1038"/>
      <c r="AR3" s="1038"/>
      <c r="AS3" s="1038"/>
      <c r="AT3" s="1038"/>
      <c r="AU3" s="1038"/>
      <c r="AV3" s="1039"/>
      <c r="AW3" s="1023" t="s">
        <v>248</v>
      </c>
      <c r="AX3" s="1024"/>
      <c r="AY3" s="1024"/>
      <c r="AZ3" s="1024"/>
      <c r="BA3" s="1024"/>
      <c r="BB3" s="1025"/>
      <c r="BC3" s="1029">
        <v>45917</v>
      </c>
      <c r="BD3" s="1030"/>
      <c r="BE3" s="1030"/>
      <c r="BF3" s="1030"/>
      <c r="BG3" s="1030"/>
      <c r="BH3" s="1030"/>
      <c r="BI3" s="1030"/>
      <c r="BJ3" s="1030"/>
      <c r="BK3" s="1031"/>
    </row>
    <row r="4" spans="2:63" s="91" customFormat="1" ht="17.25" customHeight="1" x14ac:dyDescent="0.15">
      <c r="B4" s="1003" t="s">
        <v>398</v>
      </c>
      <c r="C4" s="1004"/>
      <c r="D4" s="1004"/>
      <c r="E4" s="1005"/>
      <c r="F4" s="1006" t="s">
        <v>685</v>
      </c>
      <c r="G4" s="1007"/>
      <c r="H4" s="1007"/>
      <c r="I4" s="1007"/>
      <c r="J4" s="1007"/>
      <c r="K4" s="1007"/>
      <c r="L4" s="1007"/>
      <c r="M4" s="1007"/>
      <c r="N4" s="1007"/>
      <c r="O4" s="1007"/>
      <c r="P4" s="1007"/>
      <c r="Q4" s="1007"/>
      <c r="R4" s="1007"/>
      <c r="S4" s="1007"/>
      <c r="T4" s="1008"/>
      <c r="U4" s="1035" t="s">
        <v>399</v>
      </c>
      <c r="V4" s="1036"/>
      <c r="W4" s="1036"/>
      <c r="X4" s="1011"/>
      <c r="Y4" s="1011"/>
      <c r="Z4" s="1013" t="s">
        <v>687</v>
      </c>
      <c r="AA4" s="1014"/>
      <c r="AB4" s="1014"/>
      <c r="AC4" s="1014"/>
      <c r="AD4" s="1014"/>
      <c r="AE4" s="1014"/>
      <c r="AF4" s="1014"/>
      <c r="AG4" s="1014"/>
      <c r="AH4" s="1015"/>
      <c r="AI4" s="1019"/>
      <c r="AJ4" s="1020"/>
      <c r="AK4" s="1020"/>
      <c r="AL4" s="1020"/>
      <c r="AM4" s="1020"/>
      <c r="AN4" s="1021"/>
      <c r="AO4" s="1040" t="s">
        <v>872</v>
      </c>
      <c r="AP4" s="1041"/>
      <c r="AQ4" s="1041"/>
      <c r="AR4" s="1041"/>
      <c r="AS4" s="1041"/>
      <c r="AT4" s="1041"/>
      <c r="AU4" s="1041"/>
      <c r="AV4" s="1042"/>
      <c r="AW4" s="1026"/>
      <c r="AX4" s="1027"/>
      <c r="AY4" s="1027"/>
      <c r="AZ4" s="1027"/>
      <c r="BA4" s="1027"/>
      <c r="BB4" s="1028"/>
      <c r="BC4" s="1032"/>
      <c r="BD4" s="1033"/>
      <c r="BE4" s="1033"/>
      <c r="BF4" s="1033"/>
      <c r="BG4" s="1033"/>
      <c r="BH4" s="1033"/>
      <c r="BI4" s="1033"/>
      <c r="BJ4" s="1033"/>
      <c r="BK4" s="1034"/>
    </row>
    <row r="5" spans="2:63" ht="42.75" customHeight="1" x14ac:dyDescent="0.15">
      <c r="B5" s="1054" t="s">
        <v>309</v>
      </c>
      <c r="C5" s="1051"/>
      <c r="D5" s="1051"/>
      <c r="E5" s="1051"/>
      <c r="F5" s="1051"/>
      <c r="G5" s="1052"/>
      <c r="H5" s="1050" t="s">
        <v>284</v>
      </c>
      <c r="I5" s="1051"/>
      <c r="J5" s="1051"/>
      <c r="K5" s="1051"/>
      <c r="L5" s="1051"/>
      <c r="M5" s="1051"/>
      <c r="N5" s="1051"/>
      <c r="O5" s="1052"/>
      <c r="P5" s="1053" t="s">
        <v>400</v>
      </c>
      <c r="Q5" s="940"/>
      <c r="R5" s="940"/>
      <c r="S5" s="940"/>
      <c r="T5" s="940"/>
      <c r="U5" s="940"/>
      <c r="V5" s="940"/>
      <c r="W5" s="940"/>
      <c r="X5" s="940"/>
      <c r="Y5" s="940"/>
      <c r="Z5" s="940"/>
      <c r="AA5" s="940"/>
      <c r="AB5" s="940"/>
      <c r="AC5" s="940"/>
      <c r="AD5" s="940"/>
      <c r="AE5" s="940"/>
      <c r="AF5" s="940"/>
      <c r="AG5" s="940"/>
      <c r="AH5" s="940"/>
      <c r="AI5" s="940"/>
      <c r="AJ5" s="940"/>
      <c r="AK5" s="940"/>
      <c r="AL5" s="940"/>
      <c r="AM5" s="940"/>
      <c r="AN5" s="1053" t="s">
        <v>401</v>
      </c>
      <c r="AO5" s="940"/>
      <c r="AP5" s="940"/>
      <c r="AQ5" s="940"/>
      <c r="AR5" s="940"/>
      <c r="AS5" s="940"/>
      <c r="AT5" s="940"/>
      <c r="AU5" s="940"/>
      <c r="AV5" s="940"/>
      <c r="AW5" s="940"/>
      <c r="AX5" s="940"/>
      <c r="AY5" s="940"/>
      <c r="AZ5" s="940"/>
      <c r="BA5" s="940"/>
      <c r="BB5" s="940"/>
      <c r="BC5" s="940"/>
      <c r="BD5" s="940"/>
      <c r="BE5" s="940"/>
      <c r="BF5" s="940"/>
      <c r="BG5" s="940"/>
      <c r="BH5" s="940"/>
      <c r="BI5" s="940"/>
      <c r="BJ5" s="940"/>
      <c r="BK5" s="941"/>
    </row>
    <row r="6" spans="2:63" ht="29.25" customHeight="1" x14ac:dyDescent="0.15">
      <c r="B6" s="1049"/>
      <c r="C6" s="698"/>
      <c r="D6" s="698"/>
      <c r="E6" s="698"/>
      <c r="F6" s="698"/>
      <c r="G6" s="699"/>
      <c r="H6" s="1009"/>
      <c r="I6" s="1009"/>
      <c r="J6" s="1009"/>
      <c r="K6" s="1009"/>
      <c r="L6" s="1009"/>
      <c r="M6" s="1009"/>
      <c r="N6" s="1009"/>
      <c r="O6" s="1009"/>
      <c r="P6" s="992"/>
      <c r="Q6" s="993"/>
      <c r="R6" s="993"/>
      <c r="S6" s="993"/>
      <c r="T6" s="993"/>
      <c r="U6" s="993"/>
      <c r="V6" s="993"/>
      <c r="W6" s="993"/>
      <c r="X6" s="993"/>
      <c r="Y6" s="993"/>
      <c r="Z6" s="993"/>
      <c r="AA6" s="993"/>
      <c r="AB6" s="993"/>
      <c r="AC6" s="993"/>
      <c r="AD6" s="993"/>
      <c r="AE6" s="993"/>
      <c r="AF6" s="993"/>
      <c r="AG6" s="993"/>
      <c r="AH6" s="993"/>
      <c r="AI6" s="993"/>
      <c r="AJ6" s="993"/>
      <c r="AK6" s="993"/>
      <c r="AL6" s="993"/>
      <c r="AM6" s="993"/>
      <c r="AN6" s="1043"/>
      <c r="AO6" s="1044"/>
      <c r="AP6" s="1044"/>
      <c r="AQ6" s="1044"/>
      <c r="AR6" s="1044"/>
      <c r="AS6" s="1044"/>
      <c r="AT6" s="1044"/>
      <c r="AU6" s="1044"/>
      <c r="AV6" s="1044"/>
      <c r="AW6" s="1044"/>
      <c r="AX6" s="1044"/>
      <c r="AY6" s="1044"/>
      <c r="AZ6" s="1044"/>
      <c r="BA6" s="1044"/>
      <c r="BB6" s="1044"/>
      <c r="BC6" s="1044"/>
      <c r="BD6" s="1044"/>
      <c r="BE6" s="1044"/>
      <c r="BF6" s="1044"/>
      <c r="BG6" s="1044"/>
      <c r="BH6" s="1044"/>
      <c r="BI6" s="1044"/>
      <c r="BJ6" s="1044"/>
      <c r="BK6" s="1045"/>
    </row>
    <row r="7" spans="2:63" ht="29.25" customHeight="1" x14ac:dyDescent="0.15">
      <c r="B7" s="1049"/>
      <c r="C7" s="698"/>
      <c r="D7" s="698"/>
      <c r="E7" s="698"/>
      <c r="F7" s="698"/>
      <c r="G7" s="699"/>
      <c r="H7" s="1009"/>
      <c r="I7" s="1009"/>
      <c r="J7" s="1009"/>
      <c r="K7" s="1009"/>
      <c r="L7" s="1009"/>
      <c r="M7" s="1009"/>
      <c r="N7" s="1009"/>
      <c r="O7" s="1009"/>
      <c r="P7" s="992"/>
      <c r="Q7" s="993"/>
      <c r="R7" s="993"/>
      <c r="S7" s="993"/>
      <c r="T7" s="993"/>
      <c r="U7" s="993"/>
      <c r="V7" s="993"/>
      <c r="W7" s="993"/>
      <c r="X7" s="993"/>
      <c r="Y7" s="993"/>
      <c r="Z7" s="993"/>
      <c r="AA7" s="993"/>
      <c r="AB7" s="993"/>
      <c r="AC7" s="993"/>
      <c r="AD7" s="993"/>
      <c r="AE7" s="993"/>
      <c r="AF7" s="993"/>
      <c r="AG7" s="993"/>
      <c r="AH7" s="993"/>
      <c r="AI7" s="993"/>
      <c r="AJ7" s="993"/>
      <c r="AK7" s="993"/>
      <c r="AL7" s="993"/>
      <c r="AM7" s="993"/>
      <c r="AN7" s="1043"/>
      <c r="AO7" s="1044"/>
      <c r="AP7" s="1044"/>
      <c r="AQ7" s="1044"/>
      <c r="AR7" s="1044"/>
      <c r="AS7" s="1044"/>
      <c r="AT7" s="1044"/>
      <c r="AU7" s="1044"/>
      <c r="AV7" s="1044"/>
      <c r="AW7" s="1044"/>
      <c r="AX7" s="1044"/>
      <c r="AY7" s="1044"/>
      <c r="AZ7" s="1044"/>
      <c r="BA7" s="1044"/>
      <c r="BB7" s="1044"/>
      <c r="BC7" s="1044"/>
      <c r="BD7" s="1044"/>
      <c r="BE7" s="1044"/>
      <c r="BF7" s="1044"/>
      <c r="BG7" s="1044"/>
      <c r="BH7" s="1044"/>
      <c r="BI7" s="1044"/>
      <c r="BJ7" s="1044"/>
      <c r="BK7" s="1045"/>
    </row>
    <row r="8" spans="2:63" ht="29.25" customHeight="1" x14ac:dyDescent="0.15">
      <c r="B8" s="997"/>
      <c r="C8" s="998"/>
      <c r="D8" s="998"/>
      <c r="E8" s="998"/>
      <c r="F8" s="998"/>
      <c r="G8" s="999"/>
      <c r="H8" s="1000"/>
      <c r="I8" s="1000"/>
      <c r="J8" s="1000"/>
      <c r="K8" s="1000"/>
      <c r="L8" s="1000"/>
      <c r="M8" s="1000"/>
      <c r="N8" s="1000"/>
      <c r="O8" s="1000"/>
      <c r="P8" s="1001"/>
      <c r="Q8" s="1002"/>
      <c r="R8" s="1002"/>
      <c r="S8" s="1002"/>
      <c r="T8" s="1002"/>
      <c r="U8" s="1002"/>
      <c r="V8" s="1002"/>
      <c r="W8" s="1002"/>
      <c r="X8" s="1002"/>
      <c r="Y8" s="1002"/>
      <c r="Z8" s="1002"/>
      <c r="AA8" s="1002"/>
      <c r="AB8" s="1002"/>
      <c r="AC8" s="1002"/>
      <c r="AD8" s="1002"/>
      <c r="AE8" s="1002"/>
      <c r="AF8" s="1002"/>
      <c r="AG8" s="1002"/>
      <c r="AH8" s="1002"/>
      <c r="AI8" s="1002"/>
      <c r="AJ8" s="1002"/>
      <c r="AK8" s="1002"/>
      <c r="AL8" s="1002"/>
      <c r="AM8" s="1002"/>
      <c r="AN8" s="1001"/>
      <c r="AO8" s="1002"/>
      <c r="AP8" s="1002"/>
      <c r="AQ8" s="1002"/>
      <c r="AR8" s="1002"/>
      <c r="AS8" s="1002"/>
      <c r="AT8" s="1002"/>
      <c r="AU8" s="1002"/>
      <c r="AV8" s="1002"/>
      <c r="AW8" s="1002"/>
      <c r="AX8" s="1002"/>
      <c r="AY8" s="1002"/>
      <c r="AZ8" s="1002"/>
      <c r="BA8" s="1002"/>
      <c r="BB8" s="1002"/>
      <c r="BC8" s="1002"/>
      <c r="BD8" s="1002"/>
      <c r="BE8" s="1002"/>
      <c r="BF8" s="1002"/>
      <c r="BG8" s="1002"/>
      <c r="BH8" s="1002"/>
      <c r="BI8" s="1002"/>
      <c r="BJ8" s="1002"/>
      <c r="BK8" s="1022"/>
    </row>
    <row r="9" spans="2:63" ht="29.25" customHeight="1" x14ac:dyDescent="0.15">
      <c r="B9" s="997"/>
      <c r="C9" s="998"/>
      <c r="D9" s="998"/>
      <c r="E9" s="998"/>
      <c r="F9" s="998"/>
      <c r="G9" s="999"/>
      <c r="H9" s="1000"/>
      <c r="I9" s="1000"/>
      <c r="J9" s="1000"/>
      <c r="K9" s="1000"/>
      <c r="L9" s="1000"/>
      <c r="M9" s="1000"/>
      <c r="N9" s="1000"/>
      <c r="O9" s="1000"/>
      <c r="P9" s="1001"/>
      <c r="Q9" s="1002"/>
      <c r="R9" s="1002"/>
      <c r="S9" s="1002"/>
      <c r="T9" s="1002"/>
      <c r="U9" s="1002"/>
      <c r="V9" s="1002"/>
      <c r="W9" s="1002"/>
      <c r="X9" s="1002"/>
      <c r="Y9" s="1002"/>
      <c r="Z9" s="1002"/>
      <c r="AA9" s="1002"/>
      <c r="AB9" s="1002"/>
      <c r="AC9" s="1002"/>
      <c r="AD9" s="1002"/>
      <c r="AE9" s="1002"/>
      <c r="AF9" s="1002"/>
      <c r="AG9" s="1002"/>
      <c r="AH9" s="1002"/>
      <c r="AI9" s="1002"/>
      <c r="AJ9" s="1002"/>
      <c r="AK9" s="1002"/>
      <c r="AL9" s="1002"/>
      <c r="AM9" s="1002"/>
      <c r="AN9" s="1001"/>
      <c r="AO9" s="1002"/>
      <c r="AP9" s="1002"/>
      <c r="AQ9" s="1002"/>
      <c r="AR9" s="1002"/>
      <c r="AS9" s="1002"/>
      <c r="AT9" s="1002"/>
      <c r="AU9" s="1002"/>
      <c r="AV9" s="1002"/>
      <c r="AW9" s="1002"/>
      <c r="AX9" s="1002"/>
      <c r="AY9" s="1002"/>
      <c r="AZ9" s="1002"/>
      <c r="BA9" s="1002"/>
      <c r="BB9" s="1002"/>
      <c r="BC9" s="1002"/>
      <c r="BD9" s="1002"/>
      <c r="BE9" s="1002"/>
      <c r="BF9" s="1002"/>
      <c r="BG9" s="1002"/>
      <c r="BH9" s="1002"/>
      <c r="BI9" s="1002"/>
      <c r="BJ9" s="1002"/>
      <c r="BK9" s="1022"/>
    </row>
    <row r="10" spans="2:63" ht="29.25" customHeight="1" x14ac:dyDescent="0.15">
      <c r="B10" s="997"/>
      <c r="C10" s="998"/>
      <c r="D10" s="998"/>
      <c r="E10" s="998"/>
      <c r="F10" s="998"/>
      <c r="G10" s="999"/>
      <c r="H10" s="1000"/>
      <c r="I10" s="1000"/>
      <c r="J10" s="1000"/>
      <c r="K10" s="1000"/>
      <c r="L10" s="1000"/>
      <c r="M10" s="1000"/>
      <c r="N10" s="1000"/>
      <c r="O10" s="1000"/>
      <c r="P10" s="1001"/>
      <c r="Q10" s="1002"/>
      <c r="R10" s="1002"/>
      <c r="S10" s="1002"/>
      <c r="T10" s="1002"/>
      <c r="U10" s="1002"/>
      <c r="V10" s="1002"/>
      <c r="W10" s="1002"/>
      <c r="X10" s="1002"/>
      <c r="Y10" s="1002"/>
      <c r="Z10" s="1002"/>
      <c r="AA10" s="1002"/>
      <c r="AB10" s="1002"/>
      <c r="AC10" s="1002"/>
      <c r="AD10" s="1002"/>
      <c r="AE10" s="1002"/>
      <c r="AF10" s="1002"/>
      <c r="AG10" s="1002"/>
      <c r="AH10" s="1002"/>
      <c r="AI10" s="1002"/>
      <c r="AJ10" s="1002"/>
      <c r="AK10" s="1002"/>
      <c r="AL10" s="1002"/>
      <c r="AM10" s="1002"/>
      <c r="AN10" s="1001"/>
      <c r="AO10" s="1002"/>
      <c r="AP10" s="1002"/>
      <c r="AQ10" s="1002"/>
      <c r="AR10" s="1002"/>
      <c r="AS10" s="1002"/>
      <c r="AT10" s="1002"/>
      <c r="AU10" s="1002"/>
      <c r="AV10" s="1002"/>
      <c r="AW10" s="1002"/>
      <c r="AX10" s="1002"/>
      <c r="AY10" s="1002"/>
      <c r="AZ10" s="1002"/>
      <c r="BA10" s="1002"/>
      <c r="BB10" s="1002"/>
      <c r="BC10" s="1002"/>
      <c r="BD10" s="1002"/>
      <c r="BE10" s="1002"/>
      <c r="BF10" s="1002"/>
      <c r="BG10" s="1002"/>
      <c r="BH10" s="1002"/>
      <c r="BI10" s="1002"/>
      <c r="BJ10" s="1002"/>
      <c r="BK10" s="1022"/>
    </row>
    <row r="11" spans="2:63" ht="29.25" customHeight="1" x14ac:dyDescent="0.15">
      <c r="B11" s="997"/>
      <c r="C11" s="998"/>
      <c r="D11" s="998"/>
      <c r="E11" s="998"/>
      <c r="F11" s="998"/>
      <c r="G11" s="999"/>
      <c r="H11" s="1000"/>
      <c r="I11" s="1000"/>
      <c r="J11" s="1000"/>
      <c r="K11" s="1000"/>
      <c r="L11" s="1000"/>
      <c r="M11" s="1000"/>
      <c r="N11" s="1000"/>
      <c r="O11" s="1000"/>
      <c r="P11" s="1001"/>
      <c r="Q11" s="1002"/>
      <c r="R11" s="1002"/>
      <c r="S11" s="1002"/>
      <c r="T11" s="1002"/>
      <c r="U11" s="1002"/>
      <c r="V11" s="1002"/>
      <c r="W11" s="1002"/>
      <c r="X11" s="1002"/>
      <c r="Y11" s="1002"/>
      <c r="Z11" s="1002"/>
      <c r="AA11" s="1002"/>
      <c r="AB11" s="1002"/>
      <c r="AC11" s="1002"/>
      <c r="AD11" s="1002"/>
      <c r="AE11" s="1002"/>
      <c r="AF11" s="1002"/>
      <c r="AG11" s="1002"/>
      <c r="AH11" s="1002"/>
      <c r="AI11" s="1002"/>
      <c r="AJ11" s="1002"/>
      <c r="AK11" s="1002"/>
      <c r="AL11" s="1002"/>
      <c r="AM11" s="1002"/>
      <c r="AN11" s="1001"/>
      <c r="AO11" s="1002"/>
      <c r="AP11" s="1002"/>
      <c r="AQ11" s="1002"/>
      <c r="AR11" s="1002"/>
      <c r="AS11" s="1002"/>
      <c r="AT11" s="1002"/>
      <c r="AU11" s="1002"/>
      <c r="AV11" s="1002"/>
      <c r="AW11" s="1002"/>
      <c r="AX11" s="1002"/>
      <c r="AY11" s="1002"/>
      <c r="AZ11" s="1002"/>
      <c r="BA11" s="1002"/>
      <c r="BB11" s="1002"/>
      <c r="BC11" s="1002"/>
      <c r="BD11" s="1002"/>
      <c r="BE11" s="1002"/>
      <c r="BF11" s="1002"/>
      <c r="BG11" s="1002"/>
      <c r="BH11" s="1002"/>
      <c r="BI11" s="1002"/>
      <c r="BJ11" s="1002"/>
      <c r="BK11" s="1022"/>
    </row>
    <row r="12" spans="2:63" ht="29.25" customHeight="1" x14ac:dyDescent="0.15">
      <c r="B12" s="997"/>
      <c r="C12" s="998"/>
      <c r="D12" s="998"/>
      <c r="E12" s="998"/>
      <c r="F12" s="998"/>
      <c r="G12" s="999"/>
      <c r="H12" s="1000"/>
      <c r="I12" s="1000"/>
      <c r="J12" s="1000"/>
      <c r="K12" s="1000"/>
      <c r="L12" s="1000"/>
      <c r="M12" s="1000"/>
      <c r="N12" s="1000"/>
      <c r="O12" s="1000"/>
      <c r="P12" s="1001"/>
      <c r="Q12" s="1002"/>
      <c r="R12" s="1002"/>
      <c r="S12" s="1002"/>
      <c r="T12" s="1002"/>
      <c r="U12" s="1002"/>
      <c r="V12" s="1002"/>
      <c r="W12" s="1002"/>
      <c r="X12" s="1002"/>
      <c r="Y12" s="1002"/>
      <c r="Z12" s="1002"/>
      <c r="AA12" s="1002"/>
      <c r="AB12" s="1002"/>
      <c r="AC12" s="1002"/>
      <c r="AD12" s="1002"/>
      <c r="AE12" s="1002"/>
      <c r="AF12" s="1002"/>
      <c r="AG12" s="1002"/>
      <c r="AH12" s="1002"/>
      <c r="AI12" s="1002"/>
      <c r="AJ12" s="1002"/>
      <c r="AK12" s="1002"/>
      <c r="AL12" s="1002"/>
      <c r="AM12" s="1002"/>
      <c r="AN12" s="1001"/>
      <c r="AO12" s="1002"/>
      <c r="AP12" s="1002"/>
      <c r="AQ12" s="1002"/>
      <c r="AR12" s="1002"/>
      <c r="AS12" s="1002"/>
      <c r="AT12" s="1002"/>
      <c r="AU12" s="1002"/>
      <c r="AV12" s="1002"/>
      <c r="AW12" s="1002"/>
      <c r="AX12" s="1002"/>
      <c r="AY12" s="1002"/>
      <c r="AZ12" s="1002"/>
      <c r="BA12" s="1002"/>
      <c r="BB12" s="1002"/>
      <c r="BC12" s="1002"/>
      <c r="BD12" s="1002"/>
      <c r="BE12" s="1002"/>
      <c r="BF12" s="1002"/>
      <c r="BG12" s="1002"/>
      <c r="BH12" s="1002"/>
      <c r="BI12" s="1002"/>
      <c r="BJ12" s="1002"/>
      <c r="BK12" s="1022"/>
    </row>
    <row r="13" spans="2:63" ht="29.25" customHeight="1" x14ac:dyDescent="0.15">
      <c r="B13" s="997"/>
      <c r="C13" s="998"/>
      <c r="D13" s="998"/>
      <c r="E13" s="998"/>
      <c r="F13" s="998"/>
      <c r="G13" s="999"/>
      <c r="H13" s="1000"/>
      <c r="I13" s="1000"/>
      <c r="J13" s="1000"/>
      <c r="K13" s="1000"/>
      <c r="L13" s="1000"/>
      <c r="M13" s="1000"/>
      <c r="N13" s="1000"/>
      <c r="O13" s="1000"/>
      <c r="P13" s="1001"/>
      <c r="Q13" s="1002"/>
      <c r="R13" s="1002"/>
      <c r="S13" s="1002"/>
      <c r="T13" s="1002"/>
      <c r="U13" s="1002"/>
      <c r="V13" s="1002"/>
      <c r="W13" s="1002"/>
      <c r="X13" s="1002"/>
      <c r="Y13" s="1002"/>
      <c r="Z13" s="1002"/>
      <c r="AA13" s="1002"/>
      <c r="AB13" s="1002"/>
      <c r="AC13" s="1002"/>
      <c r="AD13" s="1002"/>
      <c r="AE13" s="1002"/>
      <c r="AF13" s="1002"/>
      <c r="AG13" s="1002"/>
      <c r="AH13" s="1002"/>
      <c r="AI13" s="1002"/>
      <c r="AJ13" s="1002"/>
      <c r="AK13" s="1002"/>
      <c r="AL13" s="1002"/>
      <c r="AM13" s="1002"/>
      <c r="AN13" s="1001"/>
      <c r="AO13" s="1002"/>
      <c r="AP13" s="1002"/>
      <c r="AQ13" s="1002"/>
      <c r="AR13" s="1002"/>
      <c r="AS13" s="1002"/>
      <c r="AT13" s="1002"/>
      <c r="AU13" s="1002"/>
      <c r="AV13" s="1002"/>
      <c r="AW13" s="1002"/>
      <c r="AX13" s="1002"/>
      <c r="AY13" s="1002"/>
      <c r="AZ13" s="1002"/>
      <c r="BA13" s="1002"/>
      <c r="BB13" s="1002"/>
      <c r="BC13" s="1002"/>
      <c r="BD13" s="1002"/>
      <c r="BE13" s="1002"/>
      <c r="BF13" s="1002"/>
      <c r="BG13" s="1002"/>
      <c r="BH13" s="1002"/>
      <c r="BI13" s="1002"/>
      <c r="BJ13" s="1002"/>
      <c r="BK13" s="1022"/>
    </row>
    <row r="14" spans="2:63" ht="29.25" customHeight="1" x14ac:dyDescent="0.15">
      <c r="B14" s="997"/>
      <c r="C14" s="998"/>
      <c r="D14" s="998"/>
      <c r="E14" s="998"/>
      <c r="F14" s="998"/>
      <c r="G14" s="999"/>
      <c r="H14" s="1000"/>
      <c r="I14" s="1000"/>
      <c r="J14" s="1000"/>
      <c r="K14" s="1000"/>
      <c r="L14" s="1000"/>
      <c r="M14" s="1000"/>
      <c r="N14" s="1000"/>
      <c r="O14" s="1000"/>
      <c r="P14" s="1001"/>
      <c r="Q14" s="1002"/>
      <c r="R14" s="1002"/>
      <c r="S14" s="1002"/>
      <c r="T14" s="1002"/>
      <c r="U14" s="1002"/>
      <c r="V14" s="1002"/>
      <c r="W14" s="1002"/>
      <c r="X14" s="1002"/>
      <c r="Y14" s="1002"/>
      <c r="Z14" s="1002"/>
      <c r="AA14" s="1002"/>
      <c r="AB14" s="1002"/>
      <c r="AC14" s="1002"/>
      <c r="AD14" s="1002"/>
      <c r="AE14" s="1002"/>
      <c r="AF14" s="1002"/>
      <c r="AG14" s="1002"/>
      <c r="AH14" s="1002"/>
      <c r="AI14" s="1002"/>
      <c r="AJ14" s="1002"/>
      <c r="AK14" s="1002"/>
      <c r="AL14" s="1002"/>
      <c r="AM14" s="1002"/>
      <c r="AN14" s="1001"/>
      <c r="AO14" s="1002"/>
      <c r="AP14" s="1002"/>
      <c r="AQ14" s="1002"/>
      <c r="AR14" s="1002"/>
      <c r="AS14" s="1002"/>
      <c r="AT14" s="1002"/>
      <c r="AU14" s="1002"/>
      <c r="AV14" s="1002"/>
      <c r="AW14" s="1002"/>
      <c r="AX14" s="1002"/>
      <c r="AY14" s="1002"/>
      <c r="AZ14" s="1002"/>
      <c r="BA14" s="1002"/>
      <c r="BB14" s="1002"/>
      <c r="BC14" s="1002"/>
      <c r="BD14" s="1002"/>
      <c r="BE14" s="1002"/>
      <c r="BF14" s="1002"/>
      <c r="BG14" s="1002"/>
      <c r="BH14" s="1002"/>
      <c r="BI14" s="1002"/>
      <c r="BJ14" s="1002"/>
      <c r="BK14" s="1022"/>
    </row>
    <row r="15" spans="2:63" ht="29.25" customHeight="1" x14ac:dyDescent="0.15">
      <c r="B15" s="997"/>
      <c r="C15" s="998"/>
      <c r="D15" s="998"/>
      <c r="E15" s="998"/>
      <c r="F15" s="998"/>
      <c r="G15" s="999"/>
      <c r="H15" s="1000"/>
      <c r="I15" s="1000"/>
      <c r="J15" s="1000"/>
      <c r="K15" s="1000"/>
      <c r="L15" s="1000"/>
      <c r="M15" s="1000"/>
      <c r="N15" s="1000"/>
      <c r="O15" s="1000"/>
      <c r="P15" s="1001"/>
      <c r="Q15" s="1002"/>
      <c r="R15" s="1002"/>
      <c r="S15" s="1002"/>
      <c r="T15" s="1002"/>
      <c r="U15" s="1002"/>
      <c r="V15" s="1002"/>
      <c r="W15" s="1002"/>
      <c r="X15" s="1002"/>
      <c r="Y15" s="1002"/>
      <c r="Z15" s="1002"/>
      <c r="AA15" s="1002"/>
      <c r="AB15" s="1002"/>
      <c r="AC15" s="1002"/>
      <c r="AD15" s="1002"/>
      <c r="AE15" s="1002"/>
      <c r="AF15" s="1002"/>
      <c r="AG15" s="1002"/>
      <c r="AH15" s="1002"/>
      <c r="AI15" s="1002"/>
      <c r="AJ15" s="1002"/>
      <c r="AK15" s="1002"/>
      <c r="AL15" s="1002"/>
      <c r="AM15" s="1002"/>
      <c r="AN15" s="1001"/>
      <c r="AO15" s="1002"/>
      <c r="AP15" s="1002"/>
      <c r="AQ15" s="1002"/>
      <c r="AR15" s="1002"/>
      <c r="AS15" s="1002"/>
      <c r="AT15" s="1002"/>
      <c r="AU15" s="1002"/>
      <c r="AV15" s="1002"/>
      <c r="AW15" s="1002"/>
      <c r="AX15" s="1002"/>
      <c r="AY15" s="1002"/>
      <c r="AZ15" s="1002"/>
      <c r="BA15" s="1002"/>
      <c r="BB15" s="1002"/>
      <c r="BC15" s="1002"/>
      <c r="BD15" s="1002"/>
      <c r="BE15" s="1002"/>
      <c r="BF15" s="1002"/>
      <c r="BG15" s="1002"/>
      <c r="BH15" s="1002"/>
      <c r="BI15" s="1002"/>
      <c r="BJ15" s="1002"/>
      <c r="BK15" s="1022"/>
    </row>
    <row r="16" spans="2:63" ht="29.25" customHeight="1" x14ac:dyDescent="0.15">
      <c r="B16" s="997"/>
      <c r="C16" s="998"/>
      <c r="D16" s="998"/>
      <c r="E16" s="998"/>
      <c r="F16" s="998"/>
      <c r="G16" s="999"/>
      <c r="H16" s="1000"/>
      <c r="I16" s="1000"/>
      <c r="J16" s="1000"/>
      <c r="K16" s="1000"/>
      <c r="L16" s="1000"/>
      <c r="M16" s="1000"/>
      <c r="N16" s="1000"/>
      <c r="O16" s="1000"/>
      <c r="P16" s="1001"/>
      <c r="Q16" s="1002"/>
      <c r="R16" s="1002"/>
      <c r="S16" s="1002"/>
      <c r="T16" s="1002"/>
      <c r="U16" s="1002"/>
      <c r="V16" s="1002"/>
      <c r="W16" s="1002"/>
      <c r="X16" s="1002"/>
      <c r="Y16" s="1002"/>
      <c r="Z16" s="1002"/>
      <c r="AA16" s="1002"/>
      <c r="AB16" s="1002"/>
      <c r="AC16" s="1002"/>
      <c r="AD16" s="1002"/>
      <c r="AE16" s="1002"/>
      <c r="AF16" s="1002"/>
      <c r="AG16" s="1002"/>
      <c r="AH16" s="1002"/>
      <c r="AI16" s="1002"/>
      <c r="AJ16" s="1002"/>
      <c r="AK16" s="1002"/>
      <c r="AL16" s="1002"/>
      <c r="AM16" s="1002"/>
      <c r="AN16" s="1001"/>
      <c r="AO16" s="1002"/>
      <c r="AP16" s="1002"/>
      <c r="AQ16" s="1002"/>
      <c r="AR16" s="1002"/>
      <c r="AS16" s="1002"/>
      <c r="AT16" s="1002"/>
      <c r="AU16" s="1002"/>
      <c r="AV16" s="1002"/>
      <c r="AW16" s="1002"/>
      <c r="AX16" s="1002"/>
      <c r="AY16" s="1002"/>
      <c r="AZ16" s="1002"/>
      <c r="BA16" s="1002"/>
      <c r="BB16" s="1002"/>
      <c r="BC16" s="1002"/>
      <c r="BD16" s="1002"/>
      <c r="BE16" s="1002"/>
      <c r="BF16" s="1002"/>
      <c r="BG16" s="1002"/>
      <c r="BH16" s="1002"/>
      <c r="BI16" s="1002"/>
      <c r="BJ16" s="1002"/>
      <c r="BK16" s="1022"/>
    </row>
    <row r="17" spans="2:63" ht="29.25" customHeight="1" x14ac:dyDescent="0.15">
      <c r="B17" s="997"/>
      <c r="C17" s="998"/>
      <c r="D17" s="998"/>
      <c r="E17" s="998"/>
      <c r="F17" s="998"/>
      <c r="G17" s="999"/>
      <c r="H17" s="1000"/>
      <c r="I17" s="1000"/>
      <c r="J17" s="1000"/>
      <c r="K17" s="1000"/>
      <c r="L17" s="1000"/>
      <c r="M17" s="1000"/>
      <c r="N17" s="1000"/>
      <c r="O17" s="1000"/>
      <c r="P17" s="1001"/>
      <c r="Q17" s="1002"/>
      <c r="R17" s="1002"/>
      <c r="S17" s="1002"/>
      <c r="T17" s="1002"/>
      <c r="U17" s="1002"/>
      <c r="V17" s="1002"/>
      <c r="W17" s="1002"/>
      <c r="X17" s="1002"/>
      <c r="Y17" s="1002"/>
      <c r="Z17" s="1002"/>
      <c r="AA17" s="1002"/>
      <c r="AB17" s="1002"/>
      <c r="AC17" s="1002"/>
      <c r="AD17" s="1002"/>
      <c r="AE17" s="1002"/>
      <c r="AF17" s="1002"/>
      <c r="AG17" s="1002"/>
      <c r="AH17" s="1002"/>
      <c r="AI17" s="1002"/>
      <c r="AJ17" s="1002"/>
      <c r="AK17" s="1002"/>
      <c r="AL17" s="1002"/>
      <c r="AM17" s="1002"/>
      <c r="AN17" s="1001"/>
      <c r="AO17" s="1002"/>
      <c r="AP17" s="1002"/>
      <c r="AQ17" s="1002"/>
      <c r="AR17" s="1002"/>
      <c r="AS17" s="1002"/>
      <c r="AT17" s="1002"/>
      <c r="AU17" s="1002"/>
      <c r="AV17" s="1002"/>
      <c r="AW17" s="1002"/>
      <c r="AX17" s="1002"/>
      <c r="AY17" s="1002"/>
      <c r="AZ17" s="1002"/>
      <c r="BA17" s="1002"/>
      <c r="BB17" s="1002"/>
      <c r="BC17" s="1002"/>
      <c r="BD17" s="1002"/>
      <c r="BE17" s="1002"/>
      <c r="BF17" s="1002"/>
      <c r="BG17" s="1002"/>
      <c r="BH17" s="1002"/>
      <c r="BI17" s="1002"/>
      <c r="BJ17" s="1002"/>
      <c r="BK17" s="1022"/>
    </row>
    <row r="18" spans="2:63" ht="29.25" customHeight="1" x14ac:dyDescent="0.15">
      <c r="B18" s="997"/>
      <c r="C18" s="998"/>
      <c r="D18" s="998"/>
      <c r="E18" s="998"/>
      <c r="F18" s="998"/>
      <c r="G18" s="999"/>
      <c r="H18" s="1000"/>
      <c r="I18" s="1000"/>
      <c r="J18" s="1000"/>
      <c r="K18" s="1000"/>
      <c r="L18" s="1000"/>
      <c r="M18" s="1000"/>
      <c r="N18" s="1000"/>
      <c r="O18" s="1000"/>
      <c r="P18" s="1001"/>
      <c r="Q18" s="1002"/>
      <c r="R18" s="1002"/>
      <c r="S18" s="1002"/>
      <c r="T18" s="1002"/>
      <c r="U18" s="1002"/>
      <c r="V18" s="1002"/>
      <c r="W18" s="1002"/>
      <c r="X18" s="1002"/>
      <c r="Y18" s="1002"/>
      <c r="Z18" s="1002"/>
      <c r="AA18" s="1002"/>
      <c r="AB18" s="1002"/>
      <c r="AC18" s="1002"/>
      <c r="AD18" s="1002"/>
      <c r="AE18" s="1002"/>
      <c r="AF18" s="1002"/>
      <c r="AG18" s="1002"/>
      <c r="AH18" s="1002"/>
      <c r="AI18" s="1002"/>
      <c r="AJ18" s="1002"/>
      <c r="AK18" s="1002"/>
      <c r="AL18" s="1002"/>
      <c r="AM18" s="1002"/>
      <c r="AN18" s="1001"/>
      <c r="AO18" s="1002"/>
      <c r="AP18" s="1002"/>
      <c r="AQ18" s="1002"/>
      <c r="AR18" s="1002"/>
      <c r="AS18" s="1002"/>
      <c r="AT18" s="1002"/>
      <c r="AU18" s="1002"/>
      <c r="AV18" s="1002"/>
      <c r="AW18" s="1002"/>
      <c r="AX18" s="1002"/>
      <c r="AY18" s="1002"/>
      <c r="AZ18" s="1002"/>
      <c r="BA18" s="1002"/>
      <c r="BB18" s="1002"/>
      <c r="BC18" s="1002"/>
      <c r="BD18" s="1002"/>
      <c r="BE18" s="1002"/>
      <c r="BF18" s="1002"/>
      <c r="BG18" s="1002"/>
      <c r="BH18" s="1002"/>
      <c r="BI18" s="1002"/>
      <c r="BJ18" s="1002"/>
      <c r="BK18" s="1022"/>
    </row>
    <row r="19" spans="2:63" ht="29.25" customHeight="1" x14ac:dyDescent="0.15">
      <c r="B19" s="997"/>
      <c r="C19" s="998"/>
      <c r="D19" s="998"/>
      <c r="E19" s="998"/>
      <c r="F19" s="998"/>
      <c r="G19" s="999"/>
      <c r="H19" s="1000"/>
      <c r="I19" s="1000"/>
      <c r="J19" s="1000"/>
      <c r="K19" s="1000"/>
      <c r="L19" s="1000"/>
      <c r="M19" s="1000"/>
      <c r="N19" s="1000"/>
      <c r="O19" s="1000"/>
      <c r="P19" s="1001"/>
      <c r="Q19" s="1002"/>
      <c r="R19" s="1002"/>
      <c r="S19" s="1002"/>
      <c r="T19" s="1002"/>
      <c r="U19" s="1002"/>
      <c r="V19" s="1002"/>
      <c r="W19" s="1002"/>
      <c r="X19" s="1002"/>
      <c r="Y19" s="1002"/>
      <c r="Z19" s="1002"/>
      <c r="AA19" s="1002"/>
      <c r="AB19" s="1002"/>
      <c r="AC19" s="1002"/>
      <c r="AD19" s="1002"/>
      <c r="AE19" s="1002"/>
      <c r="AF19" s="1002"/>
      <c r="AG19" s="1002"/>
      <c r="AH19" s="1002"/>
      <c r="AI19" s="1002"/>
      <c r="AJ19" s="1002"/>
      <c r="AK19" s="1002"/>
      <c r="AL19" s="1002"/>
      <c r="AM19" s="1002"/>
      <c r="AN19" s="1001"/>
      <c r="AO19" s="1002"/>
      <c r="AP19" s="1002"/>
      <c r="AQ19" s="1002"/>
      <c r="AR19" s="1002"/>
      <c r="AS19" s="1002"/>
      <c r="AT19" s="1002"/>
      <c r="AU19" s="1002"/>
      <c r="AV19" s="1002"/>
      <c r="AW19" s="1002"/>
      <c r="AX19" s="1002"/>
      <c r="AY19" s="1002"/>
      <c r="AZ19" s="1002"/>
      <c r="BA19" s="1002"/>
      <c r="BB19" s="1002"/>
      <c r="BC19" s="1002"/>
      <c r="BD19" s="1002"/>
      <c r="BE19" s="1002"/>
      <c r="BF19" s="1002"/>
      <c r="BG19" s="1002"/>
      <c r="BH19" s="1002"/>
      <c r="BI19" s="1002"/>
      <c r="BJ19" s="1002"/>
      <c r="BK19" s="1022"/>
    </row>
    <row r="20" spans="2:63" x14ac:dyDescent="0.15">
      <c r="B20" s="92"/>
      <c r="C20" s="92"/>
      <c r="D20" s="35" t="s">
        <v>402</v>
      </c>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row>
    <row r="21" spans="2:63" x14ac:dyDescent="0.15">
      <c r="D21" s="3" t="s">
        <v>403</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2"/>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AJ93"/>
  <sheetViews>
    <sheetView showGridLines="0" showZeros="0" tabSelected="1" view="pageBreakPreview" topLeftCell="A59" zoomScaleNormal="85" zoomScaleSheetLayoutView="100" workbookViewId="0">
      <selection activeCell="W67" sqref="W67"/>
    </sheetView>
  </sheetViews>
  <sheetFormatPr defaultColWidth="9" defaultRowHeight="12" x14ac:dyDescent="0.15"/>
  <cols>
    <col min="1" max="1" width="2.75" style="230" customWidth="1"/>
    <col min="2" max="3" width="5.75" style="241" customWidth="1"/>
    <col min="4" max="4" width="5.625" style="241" customWidth="1"/>
    <col min="5" max="16" width="4.75" style="230" customWidth="1"/>
    <col min="17" max="28" width="6.375" style="230" customWidth="1"/>
    <col min="29" max="29" width="4" style="230" customWidth="1"/>
    <col min="30" max="16384" width="9" style="230"/>
  </cols>
  <sheetData>
    <row r="1" spans="1:36" ht="20.25" customHeight="1" x14ac:dyDescent="0.15">
      <c r="B1" s="231" t="s">
        <v>404</v>
      </c>
      <c r="C1" s="232"/>
      <c r="D1" s="232"/>
      <c r="E1" s="233"/>
      <c r="F1" s="233"/>
      <c r="G1" s="233"/>
      <c r="H1" s="233"/>
      <c r="I1" s="233"/>
      <c r="J1" s="233"/>
      <c r="K1" s="233"/>
      <c r="L1" s="233"/>
      <c r="M1" s="233"/>
      <c r="N1" s="233"/>
      <c r="O1" s="233"/>
      <c r="P1" s="233"/>
      <c r="Q1" s="233"/>
      <c r="R1" s="233"/>
      <c r="S1" s="233"/>
      <c r="T1" s="233"/>
      <c r="U1" s="233"/>
      <c r="V1" s="233"/>
      <c r="W1" s="233"/>
      <c r="X1" s="233"/>
      <c r="Y1" s="233"/>
      <c r="Z1" s="233"/>
      <c r="AA1" s="233"/>
      <c r="AB1" s="233"/>
      <c r="AC1" s="233"/>
    </row>
    <row r="2" spans="1:36" x14ac:dyDescent="0.15">
      <c r="B2" s="1067" t="s">
        <v>405</v>
      </c>
      <c r="C2" s="1067"/>
      <c r="D2" s="1067"/>
      <c r="E2" s="1067"/>
      <c r="F2" s="1068" t="s">
        <v>684</v>
      </c>
      <c r="G2" s="1068"/>
      <c r="H2" s="1068"/>
      <c r="I2" s="1068"/>
      <c r="J2" s="1068"/>
      <c r="K2" s="1068"/>
      <c r="L2" s="1065" t="s">
        <v>406</v>
      </c>
      <c r="M2" s="1065"/>
      <c r="N2" s="1065"/>
      <c r="O2" s="1069" t="s">
        <v>686</v>
      </c>
      <c r="P2" s="1069"/>
      <c r="Q2" s="1069"/>
      <c r="R2" s="1069"/>
      <c r="S2" s="1069"/>
      <c r="T2" s="1070" t="s">
        <v>305</v>
      </c>
      <c r="U2" s="1071"/>
      <c r="V2" s="1074" t="s">
        <v>874</v>
      </c>
      <c r="W2" s="1075"/>
      <c r="X2" s="1075"/>
      <c r="Y2" s="1055" t="s">
        <v>407</v>
      </c>
      <c r="Z2" s="1057">
        <v>45917</v>
      </c>
      <c r="AA2" s="1058"/>
      <c r="AB2" s="1059"/>
    </row>
    <row r="3" spans="1:36" ht="12" customHeight="1" x14ac:dyDescent="0.15">
      <c r="A3" s="230" t="s">
        <v>408</v>
      </c>
      <c r="B3" s="1063" t="s">
        <v>409</v>
      </c>
      <c r="C3" s="1063"/>
      <c r="D3" s="1063"/>
      <c r="E3" s="1063"/>
      <c r="F3" s="1064" t="s">
        <v>1027</v>
      </c>
      <c r="G3" s="1064"/>
      <c r="H3" s="1064"/>
      <c r="I3" s="1064"/>
      <c r="J3" s="1064"/>
      <c r="K3" s="1064"/>
      <c r="L3" s="1065" t="s">
        <v>410</v>
      </c>
      <c r="M3" s="1065"/>
      <c r="N3" s="1065"/>
      <c r="O3" s="1066" t="s">
        <v>687</v>
      </c>
      <c r="P3" s="1066"/>
      <c r="Q3" s="1066"/>
      <c r="R3" s="1066"/>
      <c r="S3" s="1066"/>
      <c r="T3" s="1072"/>
      <c r="U3" s="1073"/>
      <c r="V3" s="1076"/>
      <c r="W3" s="1077"/>
      <c r="X3" s="1077"/>
      <c r="Y3" s="1056"/>
      <c r="Z3" s="1060"/>
      <c r="AA3" s="1061"/>
      <c r="AB3" s="1062"/>
    </row>
    <row r="4" spans="1:36" ht="12" customHeight="1" x14ac:dyDescent="0.15">
      <c r="B4" s="1088"/>
      <c r="C4" s="1089"/>
      <c r="D4" s="1089"/>
      <c r="E4" s="1089"/>
      <c r="F4" s="1089"/>
      <c r="G4" s="1089"/>
      <c r="H4" s="1089"/>
      <c r="I4" s="1089"/>
      <c r="J4" s="1089"/>
      <c r="K4" s="1089"/>
      <c r="L4" s="1089"/>
      <c r="M4" s="1089"/>
      <c r="N4" s="1089"/>
      <c r="O4" s="1089"/>
      <c r="P4" s="1089"/>
      <c r="Q4" s="1089"/>
      <c r="R4" s="1089"/>
      <c r="S4" s="1089"/>
      <c r="T4" s="1089"/>
      <c r="U4" s="1089"/>
      <c r="V4" s="1089"/>
      <c r="W4" s="1089"/>
      <c r="X4" s="1089"/>
      <c r="Y4" s="1089"/>
      <c r="Z4" s="234"/>
      <c r="AA4" s="56"/>
      <c r="AB4" s="94"/>
      <c r="AC4" s="57"/>
      <c r="AD4" s="215"/>
      <c r="AE4" s="215"/>
      <c r="AF4" s="215"/>
      <c r="AG4" s="215"/>
      <c r="AH4" s="215"/>
      <c r="AI4" s="215"/>
      <c r="AJ4" s="215"/>
    </row>
    <row r="5" spans="1:36" ht="12.75" customHeight="1" thickBot="1" x14ac:dyDescent="0.2">
      <c r="B5" s="1090" t="s">
        <v>411</v>
      </c>
      <c r="C5" s="1091"/>
      <c r="D5" s="1091"/>
      <c r="E5" s="1091"/>
      <c r="F5" s="1091"/>
      <c r="G5" s="1091"/>
      <c r="H5" s="1091"/>
      <c r="I5" s="1091"/>
      <c r="J5" s="1091"/>
      <c r="K5" s="1091"/>
      <c r="L5" s="1091"/>
      <c r="M5" s="1091"/>
      <c r="N5" s="1091"/>
      <c r="O5" s="1091"/>
      <c r="P5" s="1091"/>
      <c r="Q5" s="1091"/>
      <c r="R5" s="1091"/>
      <c r="S5" s="1091"/>
      <c r="T5" s="1091"/>
      <c r="U5" s="1091"/>
      <c r="V5" s="1091"/>
      <c r="W5" s="1091"/>
      <c r="X5" s="1091"/>
      <c r="Y5" s="1091"/>
      <c r="Z5" s="1091"/>
      <c r="AA5" s="1091"/>
      <c r="AB5" s="1092"/>
      <c r="AC5" s="233"/>
      <c r="AD5" s="215"/>
      <c r="AE5" s="215"/>
      <c r="AF5" s="215"/>
      <c r="AG5" s="215"/>
      <c r="AH5" s="215"/>
      <c r="AI5" s="215"/>
      <c r="AJ5" s="215"/>
    </row>
    <row r="6" spans="1:36" ht="13.5" customHeight="1" x14ac:dyDescent="0.15">
      <c r="B6" s="1093" t="s">
        <v>344</v>
      </c>
      <c r="C6" s="1094"/>
      <c r="D6" s="1095"/>
      <c r="E6" s="1096" t="s">
        <v>345</v>
      </c>
      <c r="F6" s="1097"/>
      <c r="G6" s="1097"/>
      <c r="H6" s="1097"/>
      <c r="I6" s="1097"/>
      <c r="J6" s="1097"/>
      <c r="K6" s="1097"/>
      <c r="L6" s="1097"/>
      <c r="M6" s="1097"/>
      <c r="N6" s="1097"/>
      <c r="O6" s="1097"/>
      <c r="P6" s="1097"/>
      <c r="Q6" s="1096" t="s">
        <v>346</v>
      </c>
      <c r="R6" s="1097"/>
      <c r="S6" s="1097"/>
      <c r="T6" s="1097"/>
      <c r="U6" s="1097"/>
      <c r="V6" s="1097"/>
      <c r="W6" s="1097"/>
      <c r="X6" s="1097"/>
      <c r="Y6" s="1097"/>
      <c r="Z6" s="1097"/>
      <c r="AA6" s="1097"/>
      <c r="AB6" s="1098"/>
      <c r="AC6" s="235"/>
      <c r="AD6" s="235"/>
    </row>
    <row r="7" spans="1:36" ht="13.5" x14ac:dyDescent="0.15">
      <c r="B7" s="1078" t="s">
        <v>347</v>
      </c>
      <c r="C7" s="1080" t="s">
        <v>348</v>
      </c>
      <c r="D7" s="1083" t="s">
        <v>349</v>
      </c>
      <c r="E7" s="1085" t="s">
        <v>412</v>
      </c>
      <c r="F7" s="1086"/>
      <c r="G7" s="1086"/>
      <c r="H7" s="1086"/>
      <c r="I7" s="1086"/>
      <c r="J7" s="1086"/>
      <c r="K7" s="1086"/>
      <c r="L7" s="1086"/>
      <c r="M7" s="1086"/>
      <c r="N7" s="1086"/>
      <c r="O7" s="1086"/>
      <c r="P7" s="1087"/>
      <c r="Q7" s="1085" t="s">
        <v>351</v>
      </c>
      <c r="R7" s="1086"/>
      <c r="S7" s="1086"/>
      <c r="T7" s="1086"/>
      <c r="U7" s="1099" t="s">
        <v>352</v>
      </c>
      <c r="V7" s="1086"/>
      <c r="W7" s="1086"/>
      <c r="X7" s="1086"/>
      <c r="Y7" s="1086"/>
      <c r="Z7" s="1086"/>
      <c r="AA7" s="1086"/>
      <c r="AB7" s="1100"/>
      <c r="AC7" s="235"/>
      <c r="AD7" s="235"/>
    </row>
    <row r="8" spans="1:36" ht="13.5" x14ac:dyDescent="0.15">
      <c r="B8" s="1078"/>
      <c r="C8" s="1081"/>
      <c r="D8" s="1083"/>
      <c r="E8" s="1085" t="s">
        <v>354</v>
      </c>
      <c r="F8" s="1086"/>
      <c r="G8" s="1086"/>
      <c r="H8" s="1087"/>
      <c r="I8" s="1086" t="s">
        <v>355</v>
      </c>
      <c r="J8" s="1086"/>
      <c r="K8" s="1086"/>
      <c r="L8" s="1087"/>
      <c r="M8" s="1086" t="s">
        <v>356</v>
      </c>
      <c r="N8" s="1086"/>
      <c r="O8" s="1086"/>
      <c r="P8" s="1087"/>
      <c r="Q8" s="1085" t="s">
        <v>357</v>
      </c>
      <c r="R8" s="1086"/>
      <c r="S8" s="1086"/>
      <c r="T8" s="1086"/>
      <c r="U8" s="1099" t="s">
        <v>355</v>
      </c>
      <c r="V8" s="1086"/>
      <c r="W8" s="1086"/>
      <c r="X8" s="1086"/>
      <c r="Y8" s="1099" t="s">
        <v>356</v>
      </c>
      <c r="Z8" s="1086"/>
      <c r="AA8" s="1086"/>
      <c r="AB8" s="1100"/>
      <c r="AC8" s="240"/>
      <c r="AD8" s="240"/>
      <c r="AE8" s="240"/>
      <c r="AF8" s="240"/>
      <c r="AG8" s="240"/>
      <c r="AH8" s="240"/>
      <c r="AI8" s="240"/>
      <c r="AJ8" s="240"/>
    </row>
    <row r="9" spans="1:36" s="241" customFormat="1" x14ac:dyDescent="0.15">
      <c r="B9" s="1079"/>
      <c r="C9" s="1082"/>
      <c r="D9" s="1084"/>
      <c r="E9" s="242" t="s">
        <v>358</v>
      </c>
      <c r="F9" s="243" t="s">
        <v>359</v>
      </c>
      <c r="G9" s="243" t="s">
        <v>360</v>
      </c>
      <c r="H9" s="238" t="s">
        <v>361</v>
      </c>
      <c r="I9" s="244" t="s">
        <v>358</v>
      </c>
      <c r="J9" s="243" t="s">
        <v>359</v>
      </c>
      <c r="K9" s="243" t="s">
        <v>360</v>
      </c>
      <c r="L9" s="238" t="s">
        <v>361</v>
      </c>
      <c r="M9" s="244" t="s">
        <v>358</v>
      </c>
      <c r="N9" s="243" t="s">
        <v>359</v>
      </c>
      <c r="O9" s="243" t="s">
        <v>360</v>
      </c>
      <c r="P9" s="238" t="s">
        <v>361</v>
      </c>
      <c r="Q9" s="236" t="s">
        <v>358</v>
      </c>
      <c r="R9" s="245" t="s">
        <v>359</v>
      </c>
      <c r="S9" s="243" t="s">
        <v>360</v>
      </c>
      <c r="T9" s="237" t="s">
        <v>361</v>
      </c>
      <c r="U9" s="239" t="s">
        <v>358</v>
      </c>
      <c r="V9" s="245" t="s">
        <v>359</v>
      </c>
      <c r="W9" s="243" t="s">
        <v>360</v>
      </c>
      <c r="X9" s="237" t="s">
        <v>361</v>
      </c>
      <c r="Y9" s="239" t="s">
        <v>358</v>
      </c>
      <c r="Z9" s="245" t="s">
        <v>359</v>
      </c>
      <c r="AA9" s="243" t="s">
        <v>360</v>
      </c>
      <c r="AB9" s="246" t="s">
        <v>361</v>
      </c>
      <c r="AC9" s="240"/>
      <c r="AD9" s="240"/>
      <c r="AE9" s="240"/>
      <c r="AF9" s="240"/>
      <c r="AG9" s="240"/>
      <c r="AH9" s="240"/>
      <c r="AI9" s="240"/>
      <c r="AJ9" s="240"/>
    </row>
    <row r="10" spans="1:36" x14ac:dyDescent="0.15">
      <c r="B10" s="247" t="str">
        <f>'様式D-3_PS'!AV5</f>
        <v>PS</v>
      </c>
      <c r="C10" s="248">
        <f>'様式D-3_PS'!AW5</f>
        <v>0</v>
      </c>
      <c r="D10" s="249" t="str">
        <f>'様式D-3_PS'!AX5</f>
        <v>Ⅱ</v>
      </c>
      <c r="E10" s="250">
        <f>'様式D-3_PS'!AY5</f>
        <v>0</v>
      </c>
      <c r="F10" s="251">
        <f>'様式D-3_PS'!AZ5</f>
        <v>0</v>
      </c>
      <c r="G10" s="251">
        <f>'様式D-3_PS'!BA5</f>
        <v>0</v>
      </c>
      <c r="H10" s="252">
        <f>'様式D-3_PS'!BB5</f>
        <v>0</v>
      </c>
      <c r="I10" s="253">
        <f>'様式D-3_PS'!BC5</f>
        <v>0</v>
      </c>
      <c r="J10" s="251">
        <f>'様式D-3_PS'!BD5</f>
        <v>0</v>
      </c>
      <c r="K10" s="251">
        <f>'様式D-3_PS'!BE5</f>
        <v>0</v>
      </c>
      <c r="L10" s="252">
        <f>'様式D-3_PS'!BF5</f>
        <v>1</v>
      </c>
      <c r="M10" s="253">
        <f>'様式D-3_PS'!BG5</f>
        <v>0</v>
      </c>
      <c r="N10" s="251">
        <f>'様式D-3_PS'!BH5</f>
        <v>0</v>
      </c>
      <c r="O10" s="251">
        <f>'様式D-3_PS'!BI5</f>
        <v>0</v>
      </c>
      <c r="P10" s="252">
        <f>'様式D-3_PS'!BJ5</f>
        <v>0</v>
      </c>
      <c r="Q10" s="254">
        <f>'様式D-3_PS'!BK5</f>
        <v>0</v>
      </c>
      <c r="R10" s="255">
        <f>'様式D-3_PS'!BL5</f>
        <v>0</v>
      </c>
      <c r="S10" s="255">
        <f>'様式D-3_PS'!BM5</f>
        <v>0</v>
      </c>
      <c r="T10" s="256">
        <f>'様式D-3_PS'!BN5</f>
        <v>0</v>
      </c>
      <c r="U10" s="257">
        <f>'様式D-3_PS'!BO5</f>
        <v>0</v>
      </c>
      <c r="V10" s="255">
        <f>'様式D-3_PS'!BP5</f>
        <v>0</v>
      </c>
      <c r="W10" s="255">
        <f>'様式D-3_PS'!BQ5</f>
        <v>0</v>
      </c>
      <c r="X10" s="256">
        <f>'様式D-3_PS'!BR5</f>
        <v>0.09</v>
      </c>
      <c r="Y10" s="258">
        <f>'様式D-3_PS'!BS5</f>
        <v>0</v>
      </c>
      <c r="Z10" s="255">
        <f>'様式D-3_PS'!BT5</f>
        <v>0</v>
      </c>
      <c r="AA10" s="255">
        <f>'様式D-3_PS'!BU5</f>
        <v>0</v>
      </c>
      <c r="AB10" s="259">
        <f>'様式D-3_PS'!BV5</f>
        <v>0</v>
      </c>
      <c r="AC10" s="240"/>
      <c r="AD10" s="240"/>
      <c r="AE10" s="240"/>
      <c r="AF10" s="240"/>
      <c r="AG10" s="240"/>
      <c r="AH10" s="240"/>
      <c r="AI10" s="240"/>
      <c r="AJ10" s="240"/>
    </row>
    <row r="11" spans="1:36" x14ac:dyDescent="0.15">
      <c r="B11" s="247">
        <f>'様式D-3_001'!AV5</f>
        <v>1</v>
      </c>
      <c r="C11" s="260">
        <f>'様式D-3_001'!AW5</f>
        <v>1.3</v>
      </c>
      <c r="D11" s="249" t="str">
        <f>'様式D-3_001'!AX5</f>
        <v>Ⅱ</v>
      </c>
      <c r="E11" s="250">
        <f>'様式D-3_001'!AY5</f>
        <v>0</v>
      </c>
      <c r="F11" s="251">
        <f>'様式D-3_001'!AZ5</f>
        <v>0</v>
      </c>
      <c r="G11" s="251">
        <f>'様式D-3_001'!BA5</f>
        <v>0</v>
      </c>
      <c r="H11" s="252">
        <f>'様式D-3_001'!BB5</f>
        <v>0</v>
      </c>
      <c r="I11" s="253">
        <f>'様式D-3_001'!BC5</f>
        <v>0</v>
      </c>
      <c r="J11" s="251">
        <f>'様式D-3_001'!BD5</f>
        <v>0</v>
      </c>
      <c r="K11" s="251">
        <f>'様式D-3_001'!BE5</f>
        <v>0</v>
      </c>
      <c r="L11" s="252">
        <f>'様式D-3_001'!BF5</f>
        <v>1</v>
      </c>
      <c r="M11" s="253">
        <f>'様式D-3_001'!BG5</f>
        <v>0</v>
      </c>
      <c r="N11" s="251">
        <f>'様式D-3_001'!BH5</f>
        <v>0</v>
      </c>
      <c r="O11" s="251">
        <f>'様式D-3_001'!BI5</f>
        <v>0</v>
      </c>
      <c r="P11" s="252">
        <f>'様式D-3_001'!BJ5</f>
        <v>0</v>
      </c>
      <c r="Q11" s="254">
        <f>'様式D-3_001'!BK5</f>
        <v>0</v>
      </c>
      <c r="R11" s="255">
        <f>'様式D-3_001'!BL5</f>
        <v>0</v>
      </c>
      <c r="S11" s="255">
        <f>'様式D-3_001'!BM5</f>
        <v>0</v>
      </c>
      <c r="T11" s="256">
        <f>'様式D-3_001'!BN5</f>
        <v>0</v>
      </c>
      <c r="U11" s="257">
        <f>'様式D-3_001'!BO5</f>
        <v>0</v>
      </c>
      <c r="V11" s="255">
        <f>'様式D-3_001'!BP5</f>
        <v>0</v>
      </c>
      <c r="W11" s="255">
        <f>'様式D-3_001'!BQ5</f>
        <v>0</v>
      </c>
      <c r="X11" s="256">
        <f>'様式D-3_001'!BR5</f>
        <v>0.13</v>
      </c>
      <c r="Y11" s="258">
        <f>'様式D-3_001'!BS5</f>
        <v>0</v>
      </c>
      <c r="Z11" s="255">
        <f>'様式D-3_001'!BT5</f>
        <v>0</v>
      </c>
      <c r="AA11" s="255">
        <f>'様式D-3_001'!BU5</f>
        <v>0</v>
      </c>
      <c r="AB11" s="259">
        <f>'様式D-3_001'!BV5</f>
        <v>0</v>
      </c>
      <c r="AC11" s="240"/>
      <c r="AD11" s="240"/>
      <c r="AE11" s="240"/>
      <c r="AF11" s="240"/>
      <c r="AG11" s="240"/>
      <c r="AH11" s="240"/>
      <c r="AI11" s="240"/>
      <c r="AJ11" s="240"/>
    </row>
    <row r="12" spans="1:36" x14ac:dyDescent="0.15">
      <c r="B12" s="247">
        <f>'様式D-3_002'!AV5</f>
        <v>2</v>
      </c>
      <c r="C12" s="260">
        <f>'様式D-3_002'!AW5</f>
        <v>10.5</v>
      </c>
      <c r="D12" s="249" t="str">
        <f>'様式D-3_002'!AX5</f>
        <v>Ⅱ</v>
      </c>
      <c r="E12" s="250">
        <f>'様式D-3_002'!AY5</f>
        <v>0</v>
      </c>
      <c r="F12" s="251">
        <f>'様式D-3_002'!AZ5</f>
        <v>0</v>
      </c>
      <c r="G12" s="251">
        <f>'様式D-3_002'!BA5</f>
        <v>0</v>
      </c>
      <c r="H12" s="252">
        <f>'様式D-3_002'!BB5</f>
        <v>0</v>
      </c>
      <c r="I12" s="253">
        <f>'様式D-3_002'!BC5</f>
        <v>0</v>
      </c>
      <c r="J12" s="251">
        <f>'様式D-3_002'!BD5</f>
        <v>0</v>
      </c>
      <c r="K12" s="251">
        <f>'様式D-3_002'!BE5</f>
        <v>0</v>
      </c>
      <c r="L12" s="252">
        <f>'様式D-3_002'!BF5</f>
        <v>3</v>
      </c>
      <c r="M12" s="253">
        <f>'様式D-3_002'!BG5</f>
        <v>0</v>
      </c>
      <c r="N12" s="251">
        <f>'様式D-3_002'!BH5</f>
        <v>0</v>
      </c>
      <c r="O12" s="251">
        <f>'様式D-3_002'!BI5</f>
        <v>0</v>
      </c>
      <c r="P12" s="252">
        <f>'様式D-3_002'!BJ5</f>
        <v>0</v>
      </c>
      <c r="Q12" s="254">
        <f>'様式D-3_002'!BK5</f>
        <v>0</v>
      </c>
      <c r="R12" s="255">
        <f>'様式D-3_002'!BL5</f>
        <v>0</v>
      </c>
      <c r="S12" s="255">
        <f>'様式D-3_002'!BM5</f>
        <v>0</v>
      </c>
      <c r="T12" s="256">
        <f>'様式D-3_002'!BN5</f>
        <v>0</v>
      </c>
      <c r="U12" s="257">
        <f>'様式D-3_002'!BO5</f>
        <v>0</v>
      </c>
      <c r="V12" s="255">
        <f>'様式D-3_002'!BP5</f>
        <v>0</v>
      </c>
      <c r="W12" s="255">
        <f>'様式D-3_002'!BQ5</f>
        <v>0</v>
      </c>
      <c r="X12" s="256">
        <f>'様式D-3_002'!BR5</f>
        <v>1.1000000000000001</v>
      </c>
      <c r="Y12" s="258">
        <f>'様式D-3_002'!BS5</f>
        <v>0</v>
      </c>
      <c r="Z12" s="255">
        <f>'様式D-3_002'!BT5</f>
        <v>0</v>
      </c>
      <c r="AA12" s="255">
        <f>'様式D-3_002'!BU5</f>
        <v>0</v>
      </c>
      <c r="AB12" s="259">
        <f>'様式D-3_002'!BV5</f>
        <v>0</v>
      </c>
      <c r="AC12" s="240"/>
      <c r="AD12" s="240"/>
      <c r="AE12" s="240"/>
      <c r="AF12" s="240"/>
      <c r="AG12" s="240"/>
      <c r="AH12" s="240"/>
      <c r="AI12" s="240"/>
      <c r="AJ12" s="240"/>
    </row>
    <row r="13" spans="1:36" x14ac:dyDescent="0.15">
      <c r="B13" s="247">
        <f>'様式D-3_003'!AV5</f>
        <v>3</v>
      </c>
      <c r="C13" s="260">
        <f>'様式D-3_003'!AW5</f>
        <v>10.199999999999999</v>
      </c>
      <c r="D13" s="249" t="str">
        <f>'様式D-3_003'!AX5</f>
        <v>Ⅱ</v>
      </c>
      <c r="E13" s="250">
        <f>'様式D-3_003'!AY5</f>
        <v>0</v>
      </c>
      <c r="F13" s="251">
        <f>'様式D-3_003'!AZ5</f>
        <v>0</v>
      </c>
      <c r="G13" s="251">
        <f>'様式D-3_003'!BA5</f>
        <v>0</v>
      </c>
      <c r="H13" s="252">
        <f>'様式D-3_003'!BB5</f>
        <v>0</v>
      </c>
      <c r="I13" s="253">
        <f>'様式D-3_003'!BC5</f>
        <v>0</v>
      </c>
      <c r="J13" s="251">
        <f>'様式D-3_003'!BD5</f>
        <v>0</v>
      </c>
      <c r="K13" s="251">
        <f>'様式D-3_003'!BE5</f>
        <v>2</v>
      </c>
      <c r="L13" s="252">
        <f>'様式D-3_003'!BF5</f>
        <v>2</v>
      </c>
      <c r="M13" s="253">
        <f>'様式D-3_003'!BG5</f>
        <v>0</v>
      </c>
      <c r="N13" s="251">
        <f>'様式D-3_003'!BH5</f>
        <v>0</v>
      </c>
      <c r="O13" s="251">
        <f>'様式D-3_003'!BI5</f>
        <v>0</v>
      </c>
      <c r="P13" s="252">
        <f>'様式D-3_003'!BJ5</f>
        <v>0</v>
      </c>
      <c r="Q13" s="254">
        <f>'様式D-3_003'!BK5</f>
        <v>0</v>
      </c>
      <c r="R13" s="255">
        <f>'様式D-3_003'!BL5</f>
        <v>0</v>
      </c>
      <c r="S13" s="255">
        <f>'様式D-3_003'!BM5</f>
        <v>0</v>
      </c>
      <c r="T13" s="256">
        <f>'様式D-3_003'!BN5</f>
        <v>0</v>
      </c>
      <c r="U13" s="257">
        <f>'様式D-3_003'!BO5</f>
        <v>0</v>
      </c>
      <c r="V13" s="255">
        <f>'様式D-3_003'!BP5</f>
        <v>0</v>
      </c>
      <c r="W13" s="255">
        <f>'様式D-3_003'!BQ5</f>
        <v>4.4999999999999998E-2</v>
      </c>
      <c r="X13" s="256">
        <f>'様式D-3_003'!BR5</f>
        <v>0.62</v>
      </c>
      <c r="Y13" s="258">
        <f>'様式D-3_003'!BS5</f>
        <v>0</v>
      </c>
      <c r="Z13" s="255">
        <f>'様式D-3_003'!BT5</f>
        <v>0</v>
      </c>
      <c r="AA13" s="255">
        <f>'様式D-3_003'!BU5</f>
        <v>0</v>
      </c>
      <c r="AB13" s="259">
        <f>'様式D-3_003'!BV5</f>
        <v>0</v>
      </c>
      <c r="AC13" s="240"/>
      <c r="AD13" s="240"/>
      <c r="AE13" s="240"/>
      <c r="AF13" s="240"/>
      <c r="AG13" s="240"/>
      <c r="AH13" s="240"/>
      <c r="AI13" s="240"/>
      <c r="AJ13" s="240"/>
    </row>
    <row r="14" spans="1:36" x14ac:dyDescent="0.15">
      <c r="B14" s="247">
        <f>'様式D-3_004'!AV5</f>
        <v>4</v>
      </c>
      <c r="C14" s="260">
        <f>'様式D-3_004'!AW5</f>
        <v>10.3</v>
      </c>
      <c r="D14" s="249" t="str">
        <f>'様式D-3_004'!AX5</f>
        <v>Ⅱ</v>
      </c>
      <c r="E14" s="250">
        <f>'様式D-3_004'!AY5</f>
        <v>0</v>
      </c>
      <c r="F14" s="251">
        <f>'様式D-3_004'!AZ5</f>
        <v>0</v>
      </c>
      <c r="G14" s="251">
        <f>'様式D-3_004'!BA5</f>
        <v>0</v>
      </c>
      <c r="H14" s="252">
        <f>'様式D-3_004'!BB5</f>
        <v>0</v>
      </c>
      <c r="I14" s="253">
        <f>'様式D-3_004'!BC5</f>
        <v>0</v>
      </c>
      <c r="J14" s="251">
        <f>'様式D-3_004'!BD5</f>
        <v>0</v>
      </c>
      <c r="K14" s="251">
        <f>'様式D-3_004'!BE5</f>
        <v>0</v>
      </c>
      <c r="L14" s="252">
        <f>'様式D-3_004'!BF5</f>
        <v>2</v>
      </c>
      <c r="M14" s="253">
        <f>'様式D-3_004'!BG5</f>
        <v>0</v>
      </c>
      <c r="N14" s="251">
        <f>'様式D-3_004'!BH5</f>
        <v>0</v>
      </c>
      <c r="O14" s="251">
        <f>'様式D-3_004'!BI5</f>
        <v>0</v>
      </c>
      <c r="P14" s="252">
        <f>'様式D-3_004'!BJ5</f>
        <v>0</v>
      </c>
      <c r="Q14" s="254">
        <f>'様式D-3_004'!BK5</f>
        <v>0</v>
      </c>
      <c r="R14" s="255">
        <f>'様式D-3_004'!BL5</f>
        <v>0</v>
      </c>
      <c r="S14" s="255">
        <f>'様式D-3_004'!BM5</f>
        <v>0</v>
      </c>
      <c r="T14" s="256">
        <f>'様式D-3_004'!BN5</f>
        <v>0</v>
      </c>
      <c r="U14" s="257">
        <f>'様式D-3_004'!BO5</f>
        <v>0</v>
      </c>
      <c r="V14" s="255">
        <f>'様式D-3_004'!BP5</f>
        <v>0</v>
      </c>
      <c r="W14" s="255">
        <f>'様式D-3_004'!BQ5</f>
        <v>0</v>
      </c>
      <c r="X14" s="256">
        <f>'様式D-3_004'!BR5</f>
        <v>0.61</v>
      </c>
      <c r="Y14" s="258">
        <f>'様式D-3_004'!BS5</f>
        <v>0</v>
      </c>
      <c r="Z14" s="255">
        <f>'様式D-3_004'!BT5</f>
        <v>0</v>
      </c>
      <c r="AA14" s="255">
        <f>'様式D-3_004'!BU5</f>
        <v>0</v>
      </c>
      <c r="AB14" s="259">
        <f>'様式D-3_004'!BV5</f>
        <v>0</v>
      </c>
      <c r="AC14" s="240"/>
      <c r="AD14" s="240"/>
      <c r="AE14" s="240"/>
      <c r="AF14" s="240"/>
      <c r="AG14" s="240"/>
      <c r="AH14" s="240"/>
      <c r="AI14" s="240"/>
      <c r="AJ14" s="240"/>
    </row>
    <row r="15" spans="1:36" x14ac:dyDescent="0.15">
      <c r="B15" s="247">
        <f>'様式D-3_005'!AV5</f>
        <v>5</v>
      </c>
      <c r="C15" s="260">
        <f>'様式D-3_005'!AW5</f>
        <v>10.4</v>
      </c>
      <c r="D15" s="261" t="str">
        <f>'様式D-3_005'!AX5</f>
        <v>Ⅱ</v>
      </c>
      <c r="E15" s="250">
        <f>'様式D-3_005'!AY5</f>
        <v>0</v>
      </c>
      <c r="F15" s="251">
        <f>'様式D-3_005'!AZ5</f>
        <v>0</v>
      </c>
      <c r="G15" s="251">
        <f>'様式D-3_005'!BA5</f>
        <v>0</v>
      </c>
      <c r="H15" s="262">
        <f>'様式D-3_005'!BB5</f>
        <v>0</v>
      </c>
      <c r="I15" s="263">
        <f>'様式D-3_005'!BC5</f>
        <v>0</v>
      </c>
      <c r="J15" s="251">
        <f>'様式D-3_005'!BD5</f>
        <v>0</v>
      </c>
      <c r="K15" s="251">
        <f>'様式D-3_005'!BE5</f>
        <v>1</v>
      </c>
      <c r="L15" s="262">
        <f>'様式D-3_005'!BF5</f>
        <v>3</v>
      </c>
      <c r="M15" s="263">
        <f>'様式D-3_005'!BG5</f>
        <v>0</v>
      </c>
      <c r="N15" s="251">
        <f>'様式D-3_005'!BH5</f>
        <v>0</v>
      </c>
      <c r="O15" s="251">
        <f>'様式D-3_005'!BI5</f>
        <v>0</v>
      </c>
      <c r="P15" s="262">
        <f>'様式D-3_005'!BJ5</f>
        <v>0</v>
      </c>
      <c r="Q15" s="264">
        <f>'様式D-3_005'!BK5</f>
        <v>0</v>
      </c>
      <c r="R15" s="265">
        <f>'様式D-3_005'!BL5</f>
        <v>0</v>
      </c>
      <c r="S15" s="255">
        <f>'様式D-3_005'!BM5</f>
        <v>0</v>
      </c>
      <c r="T15" s="266">
        <f>'様式D-3_005'!BN5</f>
        <v>0</v>
      </c>
      <c r="U15" s="267">
        <f>'様式D-3_005'!BO5</f>
        <v>0</v>
      </c>
      <c r="V15" s="265">
        <f>'様式D-3_005'!BP5</f>
        <v>0</v>
      </c>
      <c r="W15" s="255">
        <f>'様式D-3_005'!BQ5</f>
        <v>5.0000000000000001E-3</v>
      </c>
      <c r="X15" s="266">
        <f>'様式D-3_005'!BR5</f>
        <v>1.2</v>
      </c>
      <c r="Y15" s="267">
        <f>'様式D-3_005'!BS5</f>
        <v>0</v>
      </c>
      <c r="Z15" s="265">
        <f>'様式D-3_005'!BT5</f>
        <v>0</v>
      </c>
      <c r="AA15" s="255">
        <f>'様式D-3_005'!BU5</f>
        <v>0</v>
      </c>
      <c r="AB15" s="259">
        <f>'様式D-3_005'!BV5</f>
        <v>0</v>
      </c>
      <c r="AC15" s="240"/>
      <c r="AD15" s="240"/>
      <c r="AE15" s="240"/>
      <c r="AF15" s="240"/>
      <c r="AG15" s="240"/>
      <c r="AH15" s="240"/>
      <c r="AI15" s="240"/>
      <c r="AJ15" s="240"/>
    </row>
    <row r="16" spans="1:36" x14ac:dyDescent="0.15">
      <c r="B16" s="247">
        <f>'様式D-3_006'!AV5</f>
        <v>6</v>
      </c>
      <c r="C16" s="260">
        <f>'様式D-3_006'!AW5</f>
        <v>10</v>
      </c>
      <c r="D16" s="268" t="str">
        <f>'様式D-3_006'!AX5</f>
        <v>Ⅱ</v>
      </c>
      <c r="E16" s="250">
        <f>'様式D-3_006'!AY5</f>
        <v>0</v>
      </c>
      <c r="F16" s="251">
        <f>'様式D-3_006'!AZ5</f>
        <v>0</v>
      </c>
      <c r="G16" s="251">
        <f>'様式D-3_006'!BA5</f>
        <v>0</v>
      </c>
      <c r="H16" s="262">
        <f>'様式D-3_006'!BB5</f>
        <v>0</v>
      </c>
      <c r="I16" s="263">
        <f>'様式D-3_006'!BC5</f>
        <v>0</v>
      </c>
      <c r="J16" s="251">
        <f>'様式D-3_006'!BD5</f>
        <v>0</v>
      </c>
      <c r="K16" s="251">
        <f>'様式D-3_006'!BE5</f>
        <v>3</v>
      </c>
      <c r="L16" s="262">
        <f>'様式D-3_006'!BF5</f>
        <v>2</v>
      </c>
      <c r="M16" s="263">
        <f>'様式D-3_006'!BG5</f>
        <v>0</v>
      </c>
      <c r="N16" s="251">
        <f>'様式D-3_006'!BH5</f>
        <v>0</v>
      </c>
      <c r="O16" s="251">
        <f>'様式D-3_006'!BI5</f>
        <v>0</v>
      </c>
      <c r="P16" s="262">
        <f>'様式D-3_006'!BJ5</f>
        <v>0</v>
      </c>
      <c r="Q16" s="264">
        <f>'様式D-3_006'!BK5</f>
        <v>0</v>
      </c>
      <c r="R16" s="265">
        <f>'様式D-3_006'!BL5</f>
        <v>0</v>
      </c>
      <c r="S16" s="255">
        <f>'様式D-3_006'!BM5</f>
        <v>0</v>
      </c>
      <c r="T16" s="266">
        <f>'様式D-3_006'!BN5</f>
        <v>0</v>
      </c>
      <c r="U16" s="267">
        <f>'様式D-3_006'!BO5</f>
        <v>0</v>
      </c>
      <c r="V16" s="265">
        <f>'様式D-3_006'!BP5</f>
        <v>0</v>
      </c>
      <c r="W16" s="255">
        <f>'様式D-3_006'!BQ5</f>
        <v>5.7500000000000002E-2</v>
      </c>
      <c r="X16" s="266">
        <f>'様式D-3_006'!BR5</f>
        <v>0.38500000000000001</v>
      </c>
      <c r="Y16" s="267">
        <f>'様式D-3_006'!BS5</f>
        <v>0</v>
      </c>
      <c r="Z16" s="265">
        <f>'様式D-3_006'!BT5</f>
        <v>0</v>
      </c>
      <c r="AA16" s="255">
        <f>'様式D-3_006'!BU5</f>
        <v>0</v>
      </c>
      <c r="AB16" s="259">
        <f>'様式D-3_006'!BV5</f>
        <v>0</v>
      </c>
      <c r="AC16" s="240"/>
      <c r="AD16" s="240"/>
      <c r="AE16" s="240"/>
      <c r="AF16" s="240"/>
      <c r="AG16" s="240"/>
      <c r="AH16" s="240"/>
      <c r="AI16" s="240"/>
      <c r="AJ16" s="240"/>
    </row>
    <row r="17" spans="2:36" x14ac:dyDescent="0.15">
      <c r="B17" s="247">
        <f>'様式D-3_007'!AV5</f>
        <v>7</v>
      </c>
      <c r="C17" s="260">
        <f>'様式D-3_007'!AW5</f>
        <v>10.199999999999999</v>
      </c>
      <c r="D17" s="268" t="str">
        <f>'様式D-3_007'!AX5</f>
        <v>Ⅱ</v>
      </c>
      <c r="E17" s="250">
        <f>'様式D-3_007'!AY5</f>
        <v>0</v>
      </c>
      <c r="F17" s="251">
        <f>'様式D-3_007'!AZ5</f>
        <v>0</v>
      </c>
      <c r="G17" s="251">
        <f>'様式D-3_007'!BA5</f>
        <v>0</v>
      </c>
      <c r="H17" s="262">
        <f>'様式D-3_007'!BB5</f>
        <v>0</v>
      </c>
      <c r="I17" s="263">
        <f>'様式D-3_007'!BC5</f>
        <v>0</v>
      </c>
      <c r="J17" s="251">
        <f>'様式D-3_007'!BD5</f>
        <v>0</v>
      </c>
      <c r="K17" s="251">
        <f>'様式D-3_007'!BE5</f>
        <v>1</v>
      </c>
      <c r="L17" s="262">
        <f>'様式D-3_007'!BF5</f>
        <v>2</v>
      </c>
      <c r="M17" s="263">
        <f>'様式D-3_007'!BG5</f>
        <v>0</v>
      </c>
      <c r="N17" s="251">
        <f>'様式D-3_007'!BH5</f>
        <v>0</v>
      </c>
      <c r="O17" s="251">
        <f>'様式D-3_007'!BI5</f>
        <v>0</v>
      </c>
      <c r="P17" s="262">
        <f>'様式D-3_007'!BJ5</f>
        <v>0</v>
      </c>
      <c r="Q17" s="264">
        <f>'様式D-3_007'!BK5</f>
        <v>0</v>
      </c>
      <c r="R17" s="265">
        <f>'様式D-3_007'!BL5</f>
        <v>0</v>
      </c>
      <c r="S17" s="255">
        <f>'様式D-3_007'!BM5</f>
        <v>0</v>
      </c>
      <c r="T17" s="266">
        <f>'様式D-3_007'!BN5</f>
        <v>0</v>
      </c>
      <c r="U17" s="267">
        <f>'様式D-3_007'!BO5</f>
        <v>0</v>
      </c>
      <c r="V17" s="265">
        <f>'様式D-3_007'!BP5</f>
        <v>0</v>
      </c>
      <c r="W17" s="255">
        <f>'様式D-3_007'!BQ5</f>
        <v>0.01</v>
      </c>
      <c r="X17" s="266">
        <f>'様式D-3_007'!BR5</f>
        <v>0.67</v>
      </c>
      <c r="Y17" s="267">
        <f>'様式D-3_007'!BS5</f>
        <v>0</v>
      </c>
      <c r="Z17" s="265">
        <f>'様式D-3_007'!BT5</f>
        <v>0</v>
      </c>
      <c r="AA17" s="255">
        <f>'様式D-3_007'!BU5</f>
        <v>0</v>
      </c>
      <c r="AB17" s="259">
        <f>'様式D-3_007'!BV5</f>
        <v>0</v>
      </c>
      <c r="AC17" s="240"/>
      <c r="AD17" s="240"/>
      <c r="AE17" s="240"/>
      <c r="AF17" s="240"/>
      <c r="AG17" s="240"/>
      <c r="AH17" s="240"/>
      <c r="AI17" s="240"/>
      <c r="AJ17" s="240"/>
    </row>
    <row r="18" spans="2:36" x14ac:dyDescent="0.15">
      <c r="B18" s="247">
        <f>'様式D-3_008'!AV5</f>
        <v>8</v>
      </c>
      <c r="C18" s="260">
        <f>'様式D-3_008'!AW5</f>
        <v>10.3</v>
      </c>
      <c r="D18" s="268" t="str">
        <f>'様式D-3_008'!AX5</f>
        <v>Ⅱ</v>
      </c>
      <c r="E18" s="250">
        <f>'様式D-3_008'!AY5</f>
        <v>0</v>
      </c>
      <c r="F18" s="251">
        <f>'様式D-3_008'!AZ5</f>
        <v>0</v>
      </c>
      <c r="G18" s="251">
        <f>'様式D-3_008'!BA5</f>
        <v>0</v>
      </c>
      <c r="H18" s="262">
        <f>'様式D-3_008'!BB5</f>
        <v>0</v>
      </c>
      <c r="I18" s="263">
        <f>'様式D-3_008'!BC5</f>
        <v>0</v>
      </c>
      <c r="J18" s="251">
        <f>'様式D-3_008'!BD5</f>
        <v>0</v>
      </c>
      <c r="K18" s="251">
        <f>'様式D-3_008'!BE5</f>
        <v>1</v>
      </c>
      <c r="L18" s="262">
        <f>'様式D-3_008'!BF5</f>
        <v>2</v>
      </c>
      <c r="M18" s="263">
        <f>'様式D-3_008'!BG5</f>
        <v>0</v>
      </c>
      <c r="N18" s="251">
        <f>'様式D-3_008'!BH5</f>
        <v>0</v>
      </c>
      <c r="O18" s="251">
        <f>'様式D-3_008'!BI5</f>
        <v>0</v>
      </c>
      <c r="P18" s="262">
        <f>'様式D-3_008'!BJ5</f>
        <v>0</v>
      </c>
      <c r="Q18" s="264">
        <f>'様式D-3_008'!BK5</f>
        <v>0</v>
      </c>
      <c r="R18" s="265">
        <f>'様式D-3_008'!BL5</f>
        <v>0</v>
      </c>
      <c r="S18" s="255">
        <f>'様式D-3_008'!BM5</f>
        <v>0</v>
      </c>
      <c r="T18" s="266">
        <f>'様式D-3_008'!BN5</f>
        <v>0</v>
      </c>
      <c r="U18" s="267">
        <f>'様式D-3_008'!BO5</f>
        <v>0</v>
      </c>
      <c r="V18" s="265">
        <f>'様式D-3_008'!BP5</f>
        <v>0</v>
      </c>
      <c r="W18" s="255">
        <f>'様式D-3_008'!BQ5</f>
        <v>0.02</v>
      </c>
      <c r="X18" s="266">
        <f>'様式D-3_008'!BR5</f>
        <v>0.65999999999999992</v>
      </c>
      <c r="Y18" s="267">
        <f>'様式D-3_008'!BS5</f>
        <v>0</v>
      </c>
      <c r="Z18" s="265">
        <f>'様式D-3_008'!BT5</f>
        <v>0</v>
      </c>
      <c r="AA18" s="255">
        <f>'様式D-3_008'!BU5</f>
        <v>0</v>
      </c>
      <c r="AB18" s="259">
        <f>'様式D-3_008'!BV5</f>
        <v>0</v>
      </c>
      <c r="AC18" s="240"/>
      <c r="AD18" s="240"/>
      <c r="AE18" s="240"/>
      <c r="AF18" s="240"/>
      <c r="AG18" s="240"/>
      <c r="AH18" s="240"/>
      <c r="AI18" s="240"/>
      <c r="AJ18" s="240"/>
    </row>
    <row r="19" spans="2:36" x14ac:dyDescent="0.15">
      <c r="B19" s="247">
        <f>'様式D-3_009'!AV5</f>
        <v>9</v>
      </c>
      <c r="C19" s="260">
        <f>'様式D-3_009'!AW5</f>
        <v>10.3</v>
      </c>
      <c r="D19" s="268" t="str">
        <f>'様式D-3_009'!AX5</f>
        <v>Ⅱ</v>
      </c>
      <c r="E19" s="250">
        <f>'様式D-3_009'!AY5</f>
        <v>0</v>
      </c>
      <c r="F19" s="251">
        <f>'様式D-3_009'!AZ5</f>
        <v>0</v>
      </c>
      <c r="G19" s="251">
        <f>'様式D-3_009'!BA5</f>
        <v>0</v>
      </c>
      <c r="H19" s="262">
        <f>'様式D-3_009'!BB5</f>
        <v>0</v>
      </c>
      <c r="I19" s="263">
        <f>'様式D-3_009'!BC5</f>
        <v>0</v>
      </c>
      <c r="J19" s="251">
        <f>'様式D-3_009'!BD5</f>
        <v>0</v>
      </c>
      <c r="K19" s="251">
        <f>'様式D-3_009'!BE5</f>
        <v>1</v>
      </c>
      <c r="L19" s="262">
        <f>'様式D-3_009'!BF5</f>
        <v>4</v>
      </c>
      <c r="M19" s="263">
        <f>'様式D-3_009'!BG5</f>
        <v>0</v>
      </c>
      <c r="N19" s="251">
        <f>'様式D-3_009'!BH5</f>
        <v>0</v>
      </c>
      <c r="O19" s="251">
        <f>'様式D-3_009'!BI5</f>
        <v>0</v>
      </c>
      <c r="P19" s="262">
        <f>'様式D-3_009'!BJ5</f>
        <v>0</v>
      </c>
      <c r="Q19" s="264">
        <f>'様式D-3_009'!BK5</f>
        <v>0</v>
      </c>
      <c r="R19" s="265">
        <f>'様式D-3_009'!BL5</f>
        <v>0</v>
      </c>
      <c r="S19" s="255">
        <f>'様式D-3_009'!BM5</f>
        <v>0</v>
      </c>
      <c r="T19" s="266">
        <f>'様式D-3_009'!BN5</f>
        <v>0</v>
      </c>
      <c r="U19" s="267">
        <f>'様式D-3_009'!BO5</f>
        <v>0</v>
      </c>
      <c r="V19" s="265">
        <f>'様式D-3_009'!BP5</f>
        <v>0</v>
      </c>
      <c r="W19" s="255">
        <f>'様式D-3_009'!BQ5</f>
        <v>1.2500000000000001E-2</v>
      </c>
      <c r="X19" s="266">
        <f>'様式D-3_009'!BR5</f>
        <v>1.23</v>
      </c>
      <c r="Y19" s="267">
        <f>'様式D-3_009'!BS5</f>
        <v>0</v>
      </c>
      <c r="Z19" s="265">
        <f>'様式D-3_009'!BT5</f>
        <v>0</v>
      </c>
      <c r="AA19" s="255">
        <f>'様式D-3_009'!BU5</f>
        <v>0</v>
      </c>
      <c r="AB19" s="259">
        <f>'様式D-3_009'!BV5</f>
        <v>0</v>
      </c>
      <c r="AC19" s="240"/>
      <c r="AD19" s="240"/>
      <c r="AE19" s="240"/>
      <c r="AF19" s="240"/>
      <c r="AG19" s="240"/>
      <c r="AH19" s="240"/>
      <c r="AI19" s="240"/>
      <c r="AJ19" s="240"/>
    </row>
    <row r="20" spans="2:36" x14ac:dyDescent="0.15">
      <c r="B20" s="247">
        <f>'様式D-3_010'!AV5</f>
        <v>10</v>
      </c>
      <c r="C20" s="260">
        <f>'様式D-3_010'!AW5</f>
        <v>10.4</v>
      </c>
      <c r="D20" s="268" t="str">
        <f>'様式D-3_010'!AX5</f>
        <v>Ⅱ</v>
      </c>
      <c r="E20" s="250">
        <f>'様式D-3_010'!AY5</f>
        <v>0</v>
      </c>
      <c r="F20" s="251">
        <f>'様式D-3_010'!AZ5</f>
        <v>0</v>
      </c>
      <c r="G20" s="251">
        <f>'様式D-3_010'!BA5</f>
        <v>0</v>
      </c>
      <c r="H20" s="262">
        <f>'様式D-3_010'!BB5</f>
        <v>0</v>
      </c>
      <c r="I20" s="263">
        <f>'様式D-3_010'!BC5</f>
        <v>0</v>
      </c>
      <c r="J20" s="251">
        <f>'様式D-3_010'!BD5</f>
        <v>0</v>
      </c>
      <c r="K20" s="251">
        <f>'様式D-3_010'!BE5</f>
        <v>0</v>
      </c>
      <c r="L20" s="262">
        <f>'様式D-3_010'!BF5</f>
        <v>2</v>
      </c>
      <c r="M20" s="263">
        <f>'様式D-3_010'!BG5</f>
        <v>0</v>
      </c>
      <c r="N20" s="251">
        <f>'様式D-3_010'!BH5</f>
        <v>0</v>
      </c>
      <c r="O20" s="251">
        <f>'様式D-3_010'!BI5</f>
        <v>0</v>
      </c>
      <c r="P20" s="262">
        <f>'様式D-3_010'!BJ5</f>
        <v>0</v>
      </c>
      <c r="Q20" s="264">
        <f>'様式D-3_010'!BK5</f>
        <v>0</v>
      </c>
      <c r="R20" s="265">
        <f>'様式D-3_010'!BL5</f>
        <v>0</v>
      </c>
      <c r="S20" s="255">
        <f>'様式D-3_010'!BM5</f>
        <v>0</v>
      </c>
      <c r="T20" s="266">
        <f>'様式D-3_010'!BN5</f>
        <v>0</v>
      </c>
      <c r="U20" s="267">
        <f>'様式D-3_010'!BO5</f>
        <v>0</v>
      </c>
      <c r="V20" s="265">
        <f>'様式D-3_010'!BP5</f>
        <v>0</v>
      </c>
      <c r="W20" s="255">
        <f>'様式D-3_010'!BQ5</f>
        <v>0</v>
      </c>
      <c r="X20" s="266">
        <f>'様式D-3_010'!BR5</f>
        <v>0.65999999999999992</v>
      </c>
      <c r="Y20" s="267">
        <f>'様式D-3_010'!BS5</f>
        <v>0</v>
      </c>
      <c r="Z20" s="265">
        <f>'様式D-3_010'!BT5</f>
        <v>0</v>
      </c>
      <c r="AA20" s="255">
        <f>'様式D-3_010'!BU5</f>
        <v>0</v>
      </c>
      <c r="AB20" s="259">
        <f>'様式D-3_010'!BV5</f>
        <v>0</v>
      </c>
      <c r="AC20" s="240"/>
      <c r="AD20" s="240"/>
      <c r="AE20" s="240"/>
      <c r="AF20" s="240"/>
      <c r="AG20" s="240"/>
      <c r="AH20" s="240"/>
      <c r="AI20" s="240"/>
      <c r="AJ20" s="240"/>
    </row>
    <row r="21" spans="2:36" x14ac:dyDescent="0.15">
      <c r="B21" s="247">
        <f>'様式D-3_011'!AV5</f>
        <v>11</v>
      </c>
      <c r="C21" s="260">
        <f>'様式D-3_011'!AW5</f>
        <v>10.3</v>
      </c>
      <c r="D21" s="268" t="str">
        <f>'様式D-3_011'!AX5</f>
        <v>Ⅱ</v>
      </c>
      <c r="E21" s="250">
        <f>'様式D-3_011'!AY5</f>
        <v>0</v>
      </c>
      <c r="F21" s="251">
        <f>'様式D-3_011'!AZ5</f>
        <v>0</v>
      </c>
      <c r="G21" s="251">
        <f>'様式D-3_011'!BA5</f>
        <v>0</v>
      </c>
      <c r="H21" s="262">
        <f>'様式D-3_011'!BB5</f>
        <v>0</v>
      </c>
      <c r="I21" s="263">
        <f>'様式D-3_011'!BC5</f>
        <v>0</v>
      </c>
      <c r="J21" s="251">
        <f>'様式D-3_011'!BD5</f>
        <v>0</v>
      </c>
      <c r="K21" s="251">
        <f>'様式D-3_011'!BE5</f>
        <v>2</v>
      </c>
      <c r="L21" s="262">
        <f>'様式D-3_011'!BF5</f>
        <v>3</v>
      </c>
      <c r="M21" s="263">
        <f>'様式D-3_011'!BG5</f>
        <v>0</v>
      </c>
      <c r="N21" s="251">
        <f>'様式D-3_011'!BH5</f>
        <v>0</v>
      </c>
      <c r="O21" s="251">
        <f>'様式D-3_011'!BI5</f>
        <v>0</v>
      </c>
      <c r="P21" s="262">
        <f>'様式D-3_011'!BJ5</f>
        <v>0</v>
      </c>
      <c r="Q21" s="264">
        <f>'様式D-3_011'!BK5</f>
        <v>0</v>
      </c>
      <c r="R21" s="265">
        <f>'様式D-3_011'!BL5</f>
        <v>0</v>
      </c>
      <c r="S21" s="255">
        <f>'様式D-3_011'!BM5</f>
        <v>0</v>
      </c>
      <c r="T21" s="266">
        <f>'様式D-3_011'!BN5</f>
        <v>0</v>
      </c>
      <c r="U21" s="267">
        <f>'様式D-3_011'!BO5</f>
        <v>0</v>
      </c>
      <c r="V21" s="265">
        <f>'様式D-3_011'!BP5</f>
        <v>0</v>
      </c>
      <c r="W21" s="255">
        <f>'様式D-3_011'!BQ5</f>
        <v>0.08</v>
      </c>
      <c r="X21" s="266">
        <f>'様式D-3_011'!BR5</f>
        <v>0.76500000000000001</v>
      </c>
      <c r="Y21" s="267">
        <f>'様式D-3_011'!BS5</f>
        <v>0</v>
      </c>
      <c r="Z21" s="265">
        <f>'様式D-3_011'!BT5</f>
        <v>0</v>
      </c>
      <c r="AA21" s="255">
        <f>'様式D-3_011'!BU5</f>
        <v>0</v>
      </c>
      <c r="AB21" s="259">
        <f>'様式D-3_011'!BV5</f>
        <v>0</v>
      </c>
      <c r="AC21" s="240"/>
      <c r="AD21" s="240"/>
      <c r="AE21" s="240"/>
      <c r="AF21" s="240"/>
      <c r="AG21" s="240"/>
      <c r="AH21" s="240"/>
      <c r="AI21" s="240"/>
      <c r="AJ21" s="240"/>
    </row>
    <row r="22" spans="2:36" x14ac:dyDescent="0.15">
      <c r="B22" s="247">
        <f>'様式D-3_012'!AV5</f>
        <v>12</v>
      </c>
      <c r="C22" s="260">
        <f>'様式D-3_012'!AW5</f>
        <v>10.3</v>
      </c>
      <c r="D22" s="268" t="str">
        <f>'様式D-3_012'!AX5</f>
        <v>Ⅱ</v>
      </c>
      <c r="E22" s="250">
        <f>'様式D-3_012'!AY5</f>
        <v>0</v>
      </c>
      <c r="F22" s="251">
        <f>'様式D-3_012'!AZ5</f>
        <v>0</v>
      </c>
      <c r="G22" s="251">
        <f>'様式D-3_012'!BA5</f>
        <v>0</v>
      </c>
      <c r="H22" s="262">
        <f>'様式D-3_012'!BB5</f>
        <v>0</v>
      </c>
      <c r="I22" s="263">
        <f>'様式D-3_012'!BC5</f>
        <v>0</v>
      </c>
      <c r="J22" s="251">
        <f>'様式D-3_012'!BD5</f>
        <v>0</v>
      </c>
      <c r="K22" s="251">
        <f>'様式D-3_012'!BE5</f>
        <v>0</v>
      </c>
      <c r="L22" s="262">
        <f>'様式D-3_012'!BF5</f>
        <v>3</v>
      </c>
      <c r="M22" s="263">
        <f>'様式D-3_012'!BG5</f>
        <v>0</v>
      </c>
      <c r="N22" s="251">
        <f>'様式D-3_012'!BH5</f>
        <v>0</v>
      </c>
      <c r="O22" s="251">
        <f>'様式D-3_012'!BI5</f>
        <v>0</v>
      </c>
      <c r="P22" s="262">
        <f>'様式D-3_012'!BJ5</f>
        <v>0</v>
      </c>
      <c r="Q22" s="264">
        <f>'様式D-3_012'!BK5</f>
        <v>0</v>
      </c>
      <c r="R22" s="265">
        <f>'様式D-3_012'!BL5</f>
        <v>0</v>
      </c>
      <c r="S22" s="255">
        <f>'様式D-3_012'!BM5</f>
        <v>0</v>
      </c>
      <c r="T22" s="266">
        <f>'様式D-3_012'!BN5</f>
        <v>0</v>
      </c>
      <c r="U22" s="267">
        <f>'様式D-3_012'!BO5</f>
        <v>0</v>
      </c>
      <c r="V22" s="265">
        <f>'様式D-3_012'!BP5</f>
        <v>0</v>
      </c>
      <c r="W22" s="255">
        <f>'様式D-3_012'!BQ5</f>
        <v>0</v>
      </c>
      <c r="X22" s="266">
        <f>'様式D-3_012'!BR5</f>
        <v>0.63</v>
      </c>
      <c r="Y22" s="267">
        <f>'様式D-3_012'!BS5</f>
        <v>0</v>
      </c>
      <c r="Z22" s="265">
        <f>'様式D-3_012'!BT5</f>
        <v>0</v>
      </c>
      <c r="AA22" s="255">
        <f>'様式D-3_012'!BU5</f>
        <v>0</v>
      </c>
      <c r="AB22" s="259">
        <f>'様式D-3_012'!BV5</f>
        <v>0</v>
      </c>
      <c r="AC22" s="240"/>
      <c r="AD22" s="240"/>
      <c r="AE22" s="240"/>
      <c r="AF22" s="240"/>
      <c r="AG22" s="240"/>
      <c r="AH22" s="240"/>
      <c r="AI22" s="240"/>
      <c r="AJ22" s="240"/>
    </row>
    <row r="23" spans="2:36" x14ac:dyDescent="0.15">
      <c r="B23" s="247">
        <f>'様式D-3_013'!AV5</f>
        <v>13</v>
      </c>
      <c r="C23" s="260">
        <f>'様式D-3_013'!AW5</f>
        <v>10.3</v>
      </c>
      <c r="D23" s="268" t="str">
        <f>'様式D-3_013'!AX5</f>
        <v>Ⅱ</v>
      </c>
      <c r="E23" s="250">
        <f>'様式D-3_013'!AY5</f>
        <v>0</v>
      </c>
      <c r="F23" s="251">
        <f>'様式D-3_013'!AZ5</f>
        <v>0</v>
      </c>
      <c r="G23" s="251">
        <f>'様式D-3_013'!BA5</f>
        <v>0</v>
      </c>
      <c r="H23" s="262">
        <f>'様式D-3_013'!BB5</f>
        <v>0</v>
      </c>
      <c r="I23" s="263">
        <f>'様式D-3_013'!BC5</f>
        <v>0</v>
      </c>
      <c r="J23" s="251">
        <f>'様式D-3_013'!BD5</f>
        <v>0</v>
      </c>
      <c r="K23" s="251">
        <f>'様式D-3_013'!BE5</f>
        <v>1</v>
      </c>
      <c r="L23" s="262">
        <f>'様式D-3_013'!BF5</f>
        <v>4</v>
      </c>
      <c r="M23" s="263">
        <f>'様式D-3_013'!BG5</f>
        <v>0</v>
      </c>
      <c r="N23" s="251">
        <f>'様式D-3_013'!BH5</f>
        <v>0</v>
      </c>
      <c r="O23" s="251">
        <f>'様式D-3_013'!BI5</f>
        <v>0</v>
      </c>
      <c r="P23" s="262">
        <f>'様式D-3_013'!BJ5</f>
        <v>0</v>
      </c>
      <c r="Q23" s="264">
        <f>'様式D-3_013'!BK5</f>
        <v>0</v>
      </c>
      <c r="R23" s="265">
        <f>'様式D-3_013'!BL5</f>
        <v>0</v>
      </c>
      <c r="S23" s="255">
        <f>'様式D-3_013'!BM5</f>
        <v>0</v>
      </c>
      <c r="T23" s="266">
        <f>'様式D-3_013'!BN5</f>
        <v>0</v>
      </c>
      <c r="U23" s="267">
        <f>'様式D-3_013'!BO5</f>
        <v>0</v>
      </c>
      <c r="V23" s="265">
        <f>'様式D-3_013'!BP5</f>
        <v>0</v>
      </c>
      <c r="W23" s="255">
        <f>'様式D-3_013'!BQ5</f>
        <v>0.04</v>
      </c>
      <c r="X23" s="266">
        <f>'様式D-3_013'!BR5</f>
        <v>0.64250000000000007</v>
      </c>
      <c r="Y23" s="267">
        <f>'様式D-3_013'!BS5</f>
        <v>0</v>
      </c>
      <c r="Z23" s="265">
        <f>'様式D-3_013'!BT5</f>
        <v>0</v>
      </c>
      <c r="AA23" s="255">
        <f>'様式D-3_013'!BU5</f>
        <v>0</v>
      </c>
      <c r="AB23" s="259">
        <f>'様式D-3_013'!BV5</f>
        <v>0</v>
      </c>
      <c r="AC23" s="240"/>
      <c r="AD23" s="240"/>
      <c r="AE23" s="240"/>
      <c r="AF23" s="240"/>
      <c r="AG23" s="240"/>
      <c r="AH23" s="240"/>
      <c r="AI23" s="240"/>
      <c r="AJ23" s="240"/>
    </row>
    <row r="24" spans="2:36" x14ac:dyDescent="0.15">
      <c r="B24" s="247">
        <f>'様式D-3_014'!AV5</f>
        <v>14</v>
      </c>
      <c r="C24" s="260">
        <f>'様式D-3_014'!AW5</f>
        <v>10.1</v>
      </c>
      <c r="D24" s="268" t="str">
        <f>'様式D-3_014'!AX5</f>
        <v>Ⅱ</v>
      </c>
      <c r="E24" s="250">
        <f>'様式D-3_014'!AY5</f>
        <v>0</v>
      </c>
      <c r="F24" s="251">
        <f>'様式D-3_014'!AZ5</f>
        <v>0</v>
      </c>
      <c r="G24" s="251">
        <f>'様式D-3_014'!BA5</f>
        <v>0</v>
      </c>
      <c r="H24" s="262">
        <f>'様式D-3_014'!BB5</f>
        <v>0</v>
      </c>
      <c r="I24" s="263">
        <f>'様式D-3_014'!BC5</f>
        <v>0</v>
      </c>
      <c r="J24" s="251">
        <f>'様式D-3_014'!BD5</f>
        <v>0</v>
      </c>
      <c r="K24" s="251">
        <f>'様式D-3_014'!BE5</f>
        <v>0</v>
      </c>
      <c r="L24" s="262">
        <f>'様式D-3_014'!BF5</f>
        <v>2</v>
      </c>
      <c r="M24" s="263">
        <f>'様式D-3_014'!BG5</f>
        <v>0</v>
      </c>
      <c r="N24" s="251">
        <f>'様式D-3_014'!BH5</f>
        <v>0</v>
      </c>
      <c r="O24" s="251">
        <f>'様式D-3_014'!BI5</f>
        <v>0</v>
      </c>
      <c r="P24" s="262">
        <f>'様式D-3_014'!BJ5</f>
        <v>0</v>
      </c>
      <c r="Q24" s="264">
        <f>'様式D-3_014'!BK5</f>
        <v>0</v>
      </c>
      <c r="R24" s="265">
        <f>'様式D-3_014'!BL5</f>
        <v>0</v>
      </c>
      <c r="S24" s="255">
        <f>'様式D-3_014'!BM5</f>
        <v>0</v>
      </c>
      <c r="T24" s="266">
        <f>'様式D-3_014'!BN5</f>
        <v>0</v>
      </c>
      <c r="U24" s="267">
        <f>'様式D-3_014'!BO5</f>
        <v>0</v>
      </c>
      <c r="V24" s="265">
        <f>'様式D-3_014'!BP5</f>
        <v>0</v>
      </c>
      <c r="W24" s="255">
        <f>'様式D-3_014'!BQ5</f>
        <v>0</v>
      </c>
      <c r="X24" s="266">
        <f>'様式D-3_014'!BR5</f>
        <v>0.45999999999999996</v>
      </c>
      <c r="Y24" s="267">
        <f>'様式D-3_014'!BS5</f>
        <v>0</v>
      </c>
      <c r="Z24" s="265">
        <f>'様式D-3_014'!BT5</f>
        <v>0</v>
      </c>
      <c r="AA24" s="255">
        <f>'様式D-3_014'!BU5</f>
        <v>0</v>
      </c>
      <c r="AB24" s="259">
        <f>'様式D-3_014'!BV5</f>
        <v>0</v>
      </c>
      <c r="AC24" s="240"/>
      <c r="AD24" s="240"/>
      <c r="AE24" s="240"/>
      <c r="AF24" s="240"/>
      <c r="AG24" s="240"/>
      <c r="AH24" s="240"/>
      <c r="AI24" s="240"/>
      <c r="AJ24" s="240"/>
    </row>
    <row r="25" spans="2:36" x14ac:dyDescent="0.15">
      <c r="B25" s="247">
        <f>'様式D-3_015'!AV5</f>
        <v>15</v>
      </c>
      <c r="C25" s="260">
        <f>'様式D-3_015'!AW5</f>
        <v>10.199999999999999</v>
      </c>
      <c r="D25" s="268" t="str">
        <f>'様式D-3_015'!AX5</f>
        <v>Ⅱ</v>
      </c>
      <c r="E25" s="250">
        <f>'様式D-3_015'!AY5</f>
        <v>0</v>
      </c>
      <c r="F25" s="251">
        <f>'様式D-3_015'!AZ5</f>
        <v>0</v>
      </c>
      <c r="G25" s="251">
        <f>'様式D-3_015'!BA5</f>
        <v>0</v>
      </c>
      <c r="H25" s="262">
        <f>'様式D-3_015'!BB5</f>
        <v>0</v>
      </c>
      <c r="I25" s="263">
        <f>'様式D-3_015'!BC5</f>
        <v>0</v>
      </c>
      <c r="J25" s="251">
        <f>'様式D-3_015'!BD5</f>
        <v>0</v>
      </c>
      <c r="K25" s="251">
        <f>'様式D-3_015'!BE5</f>
        <v>1</v>
      </c>
      <c r="L25" s="262">
        <f>'様式D-3_015'!BF5</f>
        <v>4</v>
      </c>
      <c r="M25" s="263">
        <f>'様式D-3_015'!BG5</f>
        <v>0</v>
      </c>
      <c r="N25" s="251">
        <f>'様式D-3_015'!BH5</f>
        <v>0</v>
      </c>
      <c r="O25" s="251">
        <f>'様式D-3_015'!BI5</f>
        <v>0</v>
      </c>
      <c r="P25" s="262">
        <f>'様式D-3_015'!BJ5</f>
        <v>0</v>
      </c>
      <c r="Q25" s="264">
        <f>'様式D-3_015'!BK5</f>
        <v>0</v>
      </c>
      <c r="R25" s="265">
        <f>'様式D-3_015'!BL5</f>
        <v>0</v>
      </c>
      <c r="S25" s="255">
        <f>'様式D-3_015'!BM5</f>
        <v>0</v>
      </c>
      <c r="T25" s="266">
        <f>'様式D-3_015'!BN5</f>
        <v>0</v>
      </c>
      <c r="U25" s="267">
        <f>'様式D-3_015'!BO5</f>
        <v>0</v>
      </c>
      <c r="V25" s="265">
        <f>'様式D-3_015'!BP5</f>
        <v>0</v>
      </c>
      <c r="W25" s="255">
        <f>'様式D-3_015'!BQ5</f>
        <v>0.04</v>
      </c>
      <c r="X25" s="266">
        <f>'様式D-3_015'!BR5</f>
        <v>0.45999999999999996</v>
      </c>
      <c r="Y25" s="267">
        <f>'様式D-3_015'!BS5</f>
        <v>0</v>
      </c>
      <c r="Z25" s="265">
        <f>'様式D-3_015'!BT5</f>
        <v>0</v>
      </c>
      <c r="AA25" s="255">
        <f>'様式D-3_015'!BU5</f>
        <v>0</v>
      </c>
      <c r="AB25" s="259">
        <f>'様式D-3_015'!BV5</f>
        <v>0</v>
      </c>
      <c r="AC25" s="240"/>
      <c r="AD25" s="240"/>
      <c r="AE25" s="240"/>
      <c r="AF25" s="240"/>
      <c r="AG25" s="240"/>
      <c r="AH25" s="240"/>
      <c r="AI25" s="240"/>
      <c r="AJ25" s="240"/>
    </row>
    <row r="26" spans="2:36" x14ac:dyDescent="0.15">
      <c r="B26" s="247">
        <f>'様式D-3_016'!AV5</f>
        <v>16</v>
      </c>
      <c r="C26" s="260">
        <f>'様式D-3_016'!AW5</f>
        <v>10.199999999999999</v>
      </c>
      <c r="D26" s="268" t="str">
        <f>'様式D-3_016'!AX5</f>
        <v>Ⅱ</v>
      </c>
      <c r="E26" s="250">
        <f>'様式D-3_016'!AY5</f>
        <v>0</v>
      </c>
      <c r="F26" s="251">
        <f>'様式D-3_016'!AZ5</f>
        <v>0</v>
      </c>
      <c r="G26" s="251">
        <f>'様式D-3_016'!BA5</f>
        <v>0</v>
      </c>
      <c r="H26" s="262">
        <f>'様式D-3_016'!BB5</f>
        <v>0</v>
      </c>
      <c r="I26" s="263">
        <f>'様式D-3_016'!BC5</f>
        <v>0</v>
      </c>
      <c r="J26" s="251">
        <f>'様式D-3_016'!BD5</f>
        <v>0</v>
      </c>
      <c r="K26" s="251">
        <f>'様式D-3_016'!BE5</f>
        <v>0</v>
      </c>
      <c r="L26" s="262">
        <f>'様式D-3_016'!BF5</f>
        <v>1</v>
      </c>
      <c r="M26" s="263">
        <f>'様式D-3_016'!BG5</f>
        <v>0</v>
      </c>
      <c r="N26" s="251">
        <f>'様式D-3_016'!BH5</f>
        <v>0</v>
      </c>
      <c r="O26" s="251">
        <f>'様式D-3_016'!BI5</f>
        <v>0</v>
      </c>
      <c r="P26" s="262">
        <f>'様式D-3_016'!BJ5</f>
        <v>0</v>
      </c>
      <c r="Q26" s="264">
        <f>'様式D-3_016'!BK5</f>
        <v>0</v>
      </c>
      <c r="R26" s="265">
        <f>'様式D-3_016'!BL5</f>
        <v>0</v>
      </c>
      <c r="S26" s="255">
        <f>'様式D-3_016'!BM5</f>
        <v>0</v>
      </c>
      <c r="T26" s="266">
        <f>'様式D-3_016'!BN5</f>
        <v>0</v>
      </c>
      <c r="U26" s="267">
        <f>'様式D-3_016'!BO5</f>
        <v>0</v>
      </c>
      <c r="V26" s="265">
        <f>'様式D-3_016'!BP5</f>
        <v>0</v>
      </c>
      <c r="W26" s="255">
        <f>'様式D-3_016'!BQ5</f>
        <v>0</v>
      </c>
      <c r="X26" s="266">
        <f>'様式D-3_016'!BR5</f>
        <v>0.32</v>
      </c>
      <c r="Y26" s="267">
        <f>'様式D-3_016'!BS5</f>
        <v>0</v>
      </c>
      <c r="Z26" s="265">
        <f>'様式D-3_016'!BT5</f>
        <v>0</v>
      </c>
      <c r="AA26" s="255">
        <f>'様式D-3_016'!BU5</f>
        <v>0</v>
      </c>
      <c r="AB26" s="259">
        <f>'様式D-3_016'!BV5</f>
        <v>0</v>
      </c>
      <c r="AC26" s="240"/>
      <c r="AD26" s="240"/>
      <c r="AE26" s="240"/>
      <c r="AF26" s="240"/>
      <c r="AG26" s="240"/>
      <c r="AH26" s="240"/>
      <c r="AI26" s="240"/>
      <c r="AJ26" s="240"/>
    </row>
    <row r="27" spans="2:36" x14ac:dyDescent="0.15">
      <c r="B27" s="247">
        <f>'様式D-3_017'!AV5</f>
        <v>17</v>
      </c>
      <c r="C27" s="260">
        <f>'様式D-3_017'!AW5</f>
        <v>10.199999999999999</v>
      </c>
      <c r="D27" s="268" t="str">
        <f>'様式D-3_017'!AX5</f>
        <v>Ⅱ</v>
      </c>
      <c r="E27" s="250">
        <f>'様式D-3_017'!AY5</f>
        <v>0</v>
      </c>
      <c r="F27" s="251">
        <f>'様式D-3_017'!AZ5</f>
        <v>0</v>
      </c>
      <c r="G27" s="251">
        <f>'様式D-3_017'!BA5</f>
        <v>0</v>
      </c>
      <c r="H27" s="262">
        <f>'様式D-3_017'!BB5</f>
        <v>0</v>
      </c>
      <c r="I27" s="263">
        <f>'様式D-3_017'!BC5</f>
        <v>0</v>
      </c>
      <c r="J27" s="251">
        <f>'様式D-3_017'!BD5</f>
        <v>0</v>
      </c>
      <c r="K27" s="251">
        <f>'様式D-3_017'!BE5</f>
        <v>0</v>
      </c>
      <c r="L27" s="262">
        <f>'様式D-3_017'!BF5</f>
        <v>1</v>
      </c>
      <c r="M27" s="263">
        <f>'様式D-3_017'!BG5</f>
        <v>0</v>
      </c>
      <c r="N27" s="251">
        <f>'様式D-3_017'!BH5</f>
        <v>0</v>
      </c>
      <c r="O27" s="251">
        <f>'様式D-3_017'!BI5</f>
        <v>0</v>
      </c>
      <c r="P27" s="262">
        <f>'様式D-3_017'!BJ5</f>
        <v>0</v>
      </c>
      <c r="Q27" s="264">
        <f>'様式D-3_017'!BK5</f>
        <v>0</v>
      </c>
      <c r="R27" s="265">
        <f>'様式D-3_017'!BL5</f>
        <v>0</v>
      </c>
      <c r="S27" s="255">
        <f>'様式D-3_017'!BM5</f>
        <v>0</v>
      </c>
      <c r="T27" s="266">
        <f>'様式D-3_017'!BN5</f>
        <v>0</v>
      </c>
      <c r="U27" s="267">
        <f>'様式D-3_017'!BO5</f>
        <v>0</v>
      </c>
      <c r="V27" s="265">
        <f>'様式D-3_017'!BP5</f>
        <v>0</v>
      </c>
      <c r="W27" s="255">
        <f>'様式D-3_017'!BQ5</f>
        <v>0</v>
      </c>
      <c r="X27" s="266">
        <f>'様式D-3_017'!BR5</f>
        <v>0.41</v>
      </c>
      <c r="Y27" s="267">
        <f>'様式D-3_017'!BS5</f>
        <v>0</v>
      </c>
      <c r="Z27" s="265">
        <f>'様式D-3_017'!BT5</f>
        <v>0</v>
      </c>
      <c r="AA27" s="255">
        <f>'様式D-3_017'!BU5</f>
        <v>0</v>
      </c>
      <c r="AB27" s="259">
        <f>'様式D-3_017'!BV5</f>
        <v>0</v>
      </c>
      <c r="AC27" s="240"/>
      <c r="AD27" s="240"/>
      <c r="AE27" s="240"/>
      <c r="AF27" s="240"/>
      <c r="AG27" s="240"/>
      <c r="AH27" s="240"/>
      <c r="AI27" s="240"/>
      <c r="AJ27" s="240"/>
    </row>
    <row r="28" spans="2:36" x14ac:dyDescent="0.15">
      <c r="B28" s="247">
        <f>'様式D-3_018'!AV5</f>
        <v>18</v>
      </c>
      <c r="C28" s="260">
        <f>'様式D-3_018'!AW5</f>
        <v>10.199999999999999</v>
      </c>
      <c r="D28" s="268" t="str">
        <f>'様式D-3_018'!AX5</f>
        <v>Ⅰ</v>
      </c>
      <c r="E28" s="250">
        <f>'様式D-3_018'!AY5</f>
        <v>0</v>
      </c>
      <c r="F28" s="251">
        <f>'様式D-3_018'!AZ5</f>
        <v>0</v>
      </c>
      <c r="G28" s="251">
        <f>'様式D-3_018'!BA5</f>
        <v>0</v>
      </c>
      <c r="H28" s="262">
        <f>'様式D-3_018'!BB5</f>
        <v>0</v>
      </c>
      <c r="I28" s="263">
        <f>'様式D-3_018'!BC5</f>
        <v>0</v>
      </c>
      <c r="J28" s="251">
        <f>'様式D-3_018'!BD5</f>
        <v>0</v>
      </c>
      <c r="K28" s="251">
        <f>'様式D-3_018'!BE5</f>
        <v>0</v>
      </c>
      <c r="L28" s="262">
        <f>'様式D-3_018'!BF5</f>
        <v>0</v>
      </c>
      <c r="M28" s="263">
        <f>'様式D-3_018'!BG5</f>
        <v>0</v>
      </c>
      <c r="N28" s="251">
        <f>'様式D-3_018'!BH5</f>
        <v>0</v>
      </c>
      <c r="O28" s="251">
        <f>'様式D-3_018'!BI5</f>
        <v>0</v>
      </c>
      <c r="P28" s="262">
        <f>'様式D-3_018'!BJ5</f>
        <v>0</v>
      </c>
      <c r="Q28" s="264">
        <f>'様式D-3_018'!BK5</f>
        <v>0</v>
      </c>
      <c r="R28" s="265">
        <f>'様式D-3_018'!BL5</f>
        <v>0</v>
      </c>
      <c r="S28" s="255">
        <f>'様式D-3_018'!BM5</f>
        <v>0</v>
      </c>
      <c r="T28" s="266">
        <f>'様式D-3_018'!BN5</f>
        <v>0</v>
      </c>
      <c r="U28" s="267">
        <f>'様式D-3_018'!BO5</f>
        <v>0</v>
      </c>
      <c r="V28" s="265">
        <f>'様式D-3_018'!BP5</f>
        <v>0</v>
      </c>
      <c r="W28" s="255">
        <f>'様式D-3_018'!BQ5</f>
        <v>0</v>
      </c>
      <c r="X28" s="266">
        <f>'様式D-3_018'!BR5</f>
        <v>0</v>
      </c>
      <c r="Y28" s="267">
        <f>'様式D-3_018'!BS5</f>
        <v>0</v>
      </c>
      <c r="Z28" s="265">
        <f>'様式D-3_018'!BT5</f>
        <v>0</v>
      </c>
      <c r="AA28" s="255">
        <f>'様式D-3_018'!BU5</f>
        <v>0</v>
      </c>
      <c r="AB28" s="259">
        <f>'様式D-3_018'!BV5</f>
        <v>0</v>
      </c>
      <c r="AC28" s="240"/>
      <c r="AD28" s="240"/>
      <c r="AE28" s="240"/>
      <c r="AF28" s="240"/>
      <c r="AG28" s="240"/>
      <c r="AH28" s="240"/>
      <c r="AI28" s="240"/>
      <c r="AJ28" s="240"/>
    </row>
    <row r="29" spans="2:36" x14ac:dyDescent="0.15">
      <c r="B29" s="247">
        <f>'様式D-3_019'!AV5</f>
        <v>19</v>
      </c>
      <c r="C29" s="260">
        <f>'様式D-3_019'!AW5</f>
        <v>10.199999999999999</v>
      </c>
      <c r="D29" s="268" t="str">
        <f>'様式D-3_019'!AX5</f>
        <v>Ⅱ</v>
      </c>
      <c r="E29" s="250">
        <f>'様式D-3_019'!AY5</f>
        <v>0</v>
      </c>
      <c r="F29" s="251">
        <f>'様式D-3_019'!AZ5</f>
        <v>0</v>
      </c>
      <c r="G29" s="251">
        <f>'様式D-3_019'!BA5</f>
        <v>0</v>
      </c>
      <c r="H29" s="262">
        <f>'様式D-3_019'!BB5</f>
        <v>0</v>
      </c>
      <c r="I29" s="263">
        <f>'様式D-3_019'!BC5</f>
        <v>0</v>
      </c>
      <c r="J29" s="251">
        <f>'様式D-3_019'!BD5</f>
        <v>0</v>
      </c>
      <c r="K29" s="251">
        <f>'様式D-3_019'!BE5</f>
        <v>0</v>
      </c>
      <c r="L29" s="262">
        <f>'様式D-3_019'!BF5</f>
        <v>1</v>
      </c>
      <c r="M29" s="263">
        <f>'様式D-3_019'!BG5</f>
        <v>0</v>
      </c>
      <c r="N29" s="251">
        <f>'様式D-3_019'!BH5</f>
        <v>0</v>
      </c>
      <c r="O29" s="251">
        <f>'様式D-3_019'!BI5</f>
        <v>0</v>
      </c>
      <c r="P29" s="262">
        <f>'様式D-3_019'!BJ5</f>
        <v>0</v>
      </c>
      <c r="Q29" s="264">
        <f>'様式D-3_019'!BK5</f>
        <v>0</v>
      </c>
      <c r="R29" s="265">
        <f>'様式D-3_019'!BL5</f>
        <v>0</v>
      </c>
      <c r="S29" s="255">
        <f>'様式D-3_019'!BM5</f>
        <v>0</v>
      </c>
      <c r="T29" s="266">
        <f>'様式D-3_019'!BN5</f>
        <v>0</v>
      </c>
      <c r="U29" s="267">
        <f>'様式D-3_019'!BO5</f>
        <v>0</v>
      </c>
      <c r="V29" s="265">
        <f>'様式D-3_019'!BP5</f>
        <v>0</v>
      </c>
      <c r="W29" s="255">
        <f>'様式D-3_019'!BQ5</f>
        <v>0</v>
      </c>
      <c r="X29" s="266">
        <f>'様式D-3_019'!BR5</f>
        <v>0.64</v>
      </c>
      <c r="Y29" s="267">
        <f>'様式D-3_019'!BS5</f>
        <v>0</v>
      </c>
      <c r="Z29" s="265">
        <f>'様式D-3_019'!BT5</f>
        <v>0</v>
      </c>
      <c r="AA29" s="255">
        <f>'様式D-3_019'!BU5</f>
        <v>0</v>
      </c>
      <c r="AB29" s="259">
        <f>'様式D-3_019'!BV5</f>
        <v>0</v>
      </c>
      <c r="AC29" s="240"/>
      <c r="AD29" s="240"/>
      <c r="AE29" s="240"/>
      <c r="AF29" s="240"/>
      <c r="AG29" s="240"/>
      <c r="AH29" s="240"/>
      <c r="AI29" s="240"/>
      <c r="AJ29" s="240"/>
    </row>
    <row r="30" spans="2:36" x14ac:dyDescent="0.15">
      <c r="B30" s="247">
        <f>'様式D-3_020'!AV5</f>
        <v>20</v>
      </c>
      <c r="C30" s="260">
        <f>'様式D-3_020'!AW5</f>
        <v>10.199999999999999</v>
      </c>
      <c r="D30" s="268" t="str">
        <f>'様式D-3_020'!AX5</f>
        <v>Ⅱ</v>
      </c>
      <c r="E30" s="250">
        <f>'様式D-3_020'!AY5</f>
        <v>0</v>
      </c>
      <c r="F30" s="251">
        <f>'様式D-3_020'!AZ5</f>
        <v>0</v>
      </c>
      <c r="G30" s="251">
        <f>'様式D-3_020'!BA5</f>
        <v>0</v>
      </c>
      <c r="H30" s="262">
        <f>'様式D-3_020'!BB5</f>
        <v>0</v>
      </c>
      <c r="I30" s="263">
        <f>'様式D-3_020'!BC5</f>
        <v>0</v>
      </c>
      <c r="J30" s="251">
        <f>'様式D-3_020'!BD5</f>
        <v>0</v>
      </c>
      <c r="K30" s="251">
        <f>'様式D-3_020'!BE5</f>
        <v>0</v>
      </c>
      <c r="L30" s="262">
        <f>'様式D-3_020'!BF5</f>
        <v>1</v>
      </c>
      <c r="M30" s="263">
        <f>'様式D-3_020'!BG5</f>
        <v>0</v>
      </c>
      <c r="N30" s="251">
        <f>'様式D-3_020'!BH5</f>
        <v>0</v>
      </c>
      <c r="O30" s="251">
        <f>'様式D-3_020'!BI5</f>
        <v>0</v>
      </c>
      <c r="P30" s="262">
        <f>'様式D-3_020'!BJ5</f>
        <v>0</v>
      </c>
      <c r="Q30" s="264">
        <f>'様式D-3_020'!BK5</f>
        <v>0</v>
      </c>
      <c r="R30" s="265">
        <f>'様式D-3_020'!BL5</f>
        <v>0</v>
      </c>
      <c r="S30" s="255">
        <f>'様式D-3_020'!BM5</f>
        <v>0</v>
      </c>
      <c r="T30" s="266">
        <f>'様式D-3_020'!BN5</f>
        <v>0</v>
      </c>
      <c r="U30" s="267">
        <f>'様式D-3_020'!BO5</f>
        <v>0</v>
      </c>
      <c r="V30" s="265">
        <f>'様式D-3_020'!BP5</f>
        <v>0</v>
      </c>
      <c r="W30" s="255">
        <f>'様式D-3_020'!BQ5</f>
        <v>0</v>
      </c>
      <c r="X30" s="266">
        <f>'様式D-3_020'!BR5</f>
        <v>0.28000000000000003</v>
      </c>
      <c r="Y30" s="267">
        <f>'様式D-3_020'!BS5</f>
        <v>0</v>
      </c>
      <c r="Z30" s="265">
        <f>'様式D-3_020'!BT5</f>
        <v>0</v>
      </c>
      <c r="AA30" s="255">
        <f>'様式D-3_020'!BU5</f>
        <v>0</v>
      </c>
      <c r="AB30" s="259">
        <f>'様式D-3_020'!BV5</f>
        <v>0</v>
      </c>
      <c r="AC30" s="240"/>
      <c r="AD30" s="240"/>
      <c r="AE30" s="240"/>
      <c r="AF30" s="240"/>
      <c r="AG30" s="240"/>
      <c r="AH30" s="240"/>
      <c r="AI30" s="240"/>
      <c r="AJ30" s="240"/>
    </row>
    <row r="31" spans="2:36" x14ac:dyDescent="0.15">
      <c r="B31" s="247">
        <f>'様式D-3_021'!AV5</f>
        <v>21</v>
      </c>
      <c r="C31" s="269">
        <f>'様式D-3_021'!AW5</f>
        <v>10.199999999999999</v>
      </c>
      <c r="D31" s="268" t="str">
        <f>'様式D-3_021'!AX5</f>
        <v>Ⅱ</v>
      </c>
      <c r="E31" s="250">
        <f>'様式D-3_021'!AY5</f>
        <v>0</v>
      </c>
      <c r="F31" s="251">
        <f>'様式D-3_021'!AZ5</f>
        <v>0</v>
      </c>
      <c r="G31" s="251">
        <f>'様式D-3_021'!BA5</f>
        <v>0</v>
      </c>
      <c r="H31" s="262">
        <f>'様式D-3_021'!BB5</f>
        <v>0</v>
      </c>
      <c r="I31" s="263">
        <f>'様式D-3_021'!BC5</f>
        <v>0</v>
      </c>
      <c r="J31" s="251">
        <f>'様式D-3_021'!BD5</f>
        <v>0</v>
      </c>
      <c r="K31" s="251">
        <f>'様式D-3_021'!BE5</f>
        <v>0</v>
      </c>
      <c r="L31" s="262">
        <f>'様式D-3_021'!BF5</f>
        <v>1</v>
      </c>
      <c r="M31" s="263">
        <f>'様式D-3_021'!BG5</f>
        <v>0</v>
      </c>
      <c r="N31" s="251">
        <f>'様式D-3_021'!BH5</f>
        <v>0</v>
      </c>
      <c r="O31" s="251">
        <f>'様式D-3_021'!BI5</f>
        <v>0</v>
      </c>
      <c r="P31" s="262">
        <f>'様式D-3_021'!BJ5</f>
        <v>0</v>
      </c>
      <c r="Q31" s="270">
        <f>'様式D-3_021'!BK5</f>
        <v>0</v>
      </c>
      <c r="R31" s="271">
        <f>'様式D-3_021'!BL5</f>
        <v>0</v>
      </c>
      <c r="S31" s="272">
        <f>'様式D-3_021'!BM5</f>
        <v>0</v>
      </c>
      <c r="T31" s="273">
        <f>'様式D-3_021'!BN5</f>
        <v>0</v>
      </c>
      <c r="U31" s="274">
        <f>'様式D-3_021'!BO5</f>
        <v>0</v>
      </c>
      <c r="V31" s="275">
        <f>'様式D-3_021'!BP5</f>
        <v>0</v>
      </c>
      <c r="W31" s="276">
        <f>'様式D-3_021'!BQ5</f>
        <v>0</v>
      </c>
      <c r="X31" s="277">
        <f>'様式D-3_021'!BR5</f>
        <v>0.25</v>
      </c>
      <c r="Y31" s="274">
        <f>'様式D-3_021'!BS5</f>
        <v>0</v>
      </c>
      <c r="Z31" s="275">
        <f>'様式D-3_021'!BT5</f>
        <v>0</v>
      </c>
      <c r="AA31" s="276">
        <f>'様式D-3_021'!BU5</f>
        <v>0</v>
      </c>
      <c r="AB31" s="278">
        <f>'様式D-3_021'!BV5</f>
        <v>0</v>
      </c>
      <c r="AC31" s="240"/>
      <c r="AD31" s="240"/>
      <c r="AE31" s="240"/>
      <c r="AF31" s="240"/>
      <c r="AG31" s="240"/>
      <c r="AH31" s="240"/>
      <c r="AI31" s="240"/>
      <c r="AJ31" s="240"/>
    </row>
    <row r="32" spans="2:36" x14ac:dyDescent="0.15">
      <c r="B32" s="247">
        <f>'様式D-3_022'!AV5</f>
        <v>22</v>
      </c>
      <c r="C32" s="269">
        <f>'様式D-3_022'!AW5</f>
        <v>10.3</v>
      </c>
      <c r="D32" s="268" t="str">
        <f>'様式D-3_022'!AX5</f>
        <v>Ⅰ</v>
      </c>
      <c r="E32" s="250">
        <f>'様式D-3_022'!AY5</f>
        <v>0</v>
      </c>
      <c r="F32" s="251">
        <f>'様式D-3_022'!AZ5</f>
        <v>0</v>
      </c>
      <c r="G32" s="251">
        <f>'様式D-3_022'!BA5</f>
        <v>0</v>
      </c>
      <c r="H32" s="262">
        <f>'様式D-3_022'!BB5</f>
        <v>0</v>
      </c>
      <c r="I32" s="263">
        <f>'様式D-3_022'!BC5</f>
        <v>0</v>
      </c>
      <c r="J32" s="251">
        <f>'様式D-3_022'!BD5</f>
        <v>0</v>
      </c>
      <c r="K32" s="251">
        <f>'様式D-3_022'!BE5</f>
        <v>0</v>
      </c>
      <c r="L32" s="262">
        <f>'様式D-3_022'!BF5</f>
        <v>0</v>
      </c>
      <c r="M32" s="263">
        <f>'様式D-3_022'!BG5</f>
        <v>0</v>
      </c>
      <c r="N32" s="251">
        <f>'様式D-3_022'!BH5</f>
        <v>0</v>
      </c>
      <c r="O32" s="251">
        <f>'様式D-3_022'!BI5</f>
        <v>0</v>
      </c>
      <c r="P32" s="262">
        <f>'様式D-3_022'!BJ5</f>
        <v>0</v>
      </c>
      <c r="Q32" s="270">
        <f>'様式D-3_022'!BK5</f>
        <v>0</v>
      </c>
      <c r="R32" s="271">
        <f>'様式D-3_022'!BL5</f>
        <v>0</v>
      </c>
      <c r="S32" s="272">
        <f>'様式D-3_022'!BM5</f>
        <v>0</v>
      </c>
      <c r="T32" s="273">
        <f>'様式D-3_022'!BN5</f>
        <v>0</v>
      </c>
      <c r="U32" s="274">
        <f>'様式D-3_022'!BO5</f>
        <v>0</v>
      </c>
      <c r="V32" s="275">
        <f>'様式D-3_022'!BP5</f>
        <v>0</v>
      </c>
      <c r="W32" s="276">
        <f>'様式D-3_022'!BQ5</f>
        <v>0</v>
      </c>
      <c r="X32" s="277">
        <f>'様式D-3_022'!BR5</f>
        <v>0</v>
      </c>
      <c r="Y32" s="274">
        <f>'様式D-3_022'!BS5</f>
        <v>0</v>
      </c>
      <c r="Z32" s="275">
        <f>'様式D-3_022'!BT5</f>
        <v>0</v>
      </c>
      <c r="AA32" s="276">
        <f>'様式D-3_022'!BU5</f>
        <v>0</v>
      </c>
      <c r="AB32" s="278">
        <f>'様式D-3_022'!BV5</f>
        <v>0</v>
      </c>
      <c r="AC32" s="240"/>
      <c r="AD32" s="240"/>
      <c r="AE32" s="240"/>
      <c r="AF32" s="240"/>
      <c r="AG32" s="240"/>
      <c r="AH32" s="240"/>
      <c r="AI32" s="240"/>
      <c r="AJ32" s="240"/>
    </row>
    <row r="33" spans="2:36" x14ac:dyDescent="0.15">
      <c r="B33" s="247">
        <f>'様式D-3_023'!AV5</f>
        <v>23</v>
      </c>
      <c r="C33" s="269">
        <f>'様式D-3_023'!AW5</f>
        <v>10.199999999999999</v>
      </c>
      <c r="D33" s="268" t="str">
        <f>'様式D-3_023'!AX5</f>
        <v>Ⅱ</v>
      </c>
      <c r="E33" s="250">
        <f>'様式D-3_023'!AY5</f>
        <v>0</v>
      </c>
      <c r="F33" s="251">
        <f>'様式D-3_023'!AZ5</f>
        <v>0</v>
      </c>
      <c r="G33" s="251">
        <f>'様式D-3_023'!BA5</f>
        <v>0</v>
      </c>
      <c r="H33" s="262">
        <f>'様式D-3_023'!BB5</f>
        <v>0</v>
      </c>
      <c r="I33" s="263">
        <f>'様式D-3_023'!BC5</f>
        <v>0</v>
      </c>
      <c r="J33" s="251">
        <f>'様式D-3_023'!BD5</f>
        <v>0</v>
      </c>
      <c r="K33" s="251">
        <f>'様式D-3_023'!BE5</f>
        <v>0</v>
      </c>
      <c r="L33" s="262">
        <f>'様式D-3_023'!BF5</f>
        <v>1</v>
      </c>
      <c r="M33" s="263">
        <f>'様式D-3_023'!BG5</f>
        <v>0</v>
      </c>
      <c r="N33" s="251">
        <f>'様式D-3_023'!BH5</f>
        <v>0</v>
      </c>
      <c r="O33" s="251">
        <f>'様式D-3_023'!BI5</f>
        <v>0</v>
      </c>
      <c r="P33" s="262">
        <f>'様式D-3_023'!BJ5</f>
        <v>0</v>
      </c>
      <c r="Q33" s="270">
        <f>'様式D-3_023'!BK5</f>
        <v>0</v>
      </c>
      <c r="R33" s="271">
        <f>'様式D-3_023'!BL5</f>
        <v>0</v>
      </c>
      <c r="S33" s="272">
        <f>'様式D-3_023'!BM5</f>
        <v>0</v>
      </c>
      <c r="T33" s="273">
        <f>'様式D-3_023'!BN5</f>
        <v>0</v>
      </c>
      <c r="U33" s="274">
        <f>'様式D-3_023'!BO5</f>
        <v>0</v>
      </c>
      <c r="V33" s="275">
        <f>'様式D-3_023'!BP5</f>
        <v>0</v>
      </c>
      <c r="W33" s="276">
        <f>'様式D-3_023'!BQ5</f>
        <v>0</v>
      </c>
      <c r="X33" s="277">
        <f>'様式D-3_023'!BR5</f>
        <v>0.6</v>
      </c>
      <c r="Y33" s="274">
        <f>'様式D-3_023'!BS5</f>
        <v>0</v>
      </c>
      <c r="Z33" s="275">
        <f>'様式D-3_023'!BT5</f>
        <v>0</v>
      </c>
      <c r="AA33" s="276">
        <f>'様式D-3_023'!BU5</f>
        <v>0</v>
      </c>
      <c r="AB33" s="278">
        <f>'様式D-3_023'!BV5</f>
        <v>0</v>
      </c>
      <c r="AC33" s="240"/>
      <c r="AD33" s="240"/>
      <c r="AE33" s="240"/>
      <c r="AF33" s="240"/>
      <c r="AG33" s="240"/>
      <c r="AH33" s="240"/>
      <c r="AI33" s="240"/>
      <c r="AJ33" s="240"/>
    </row>
    <row r="34" spans="2:36" x14ac:dyDescent="0.15">
      <c r="B34" s="247">
        <f>'様式D-3_024'!AV5</f>
        <v>24</v>
      </c>
      <c r="C34" s="269">
        <f>'様式D-3_024'!AW5</f>
        <v>10.199999999999999</v>
      </c>
      <c r="D34" s="268" t="str">
        <f>'様式D-3_024'!AX5</f>
        <v>Ⅱ</v>
      </c>
      <c r="E34" s="250">
        <f>'様式D-3_024'!AY5</f>
        <v>0</v>
      </c>
      <c r="F34" s="251">
        <f>'様式D-3_024'!AZ5</f>
        <v>0</v>
      </c>
      <c r="G34" s="251">
        <f>'様式D-3_024'!BA5</f>
        <v>0</v>
      </c>
      <c r="H34" s="262">
        <f>'様式D-3_024'!BB5</f>
        <v>0</v>
      </c>
      <c r="I34" s="263">
        <f>'様式D-3_024'!BC5</f>
        <v>0</v>
      </c>
      <c r="J34" s="251">
        <f>'様式D-3_024'!BD5</f>
        <v>0</v>
      </c>
      <c r="K34" s="251">
        <f>'様式D-3_024'!BE5</f>
        <v>0</v>
      </c>
      <c r="L34" s="262">
        <f>'様式D-3_024'!BF5</f>
        <v>1</v>
      </c>
      <c r="M34" s="263">
        <f>'様式D-3_024'!BG5</f>
        <v>0</v>
      </c>
      <c r="N34" s="251">
        <f>'様式D-3_024'!BH5</f>
        <v>0</v>
      </c>
      <c r="O34" s="251">
        <f>'様式D-3_024'!BI5</f>
        <v>0</v>
      </c>
      <c r="P34" s="262">
        <f>'様式D-3_024'!BJ5</f>
        <v>0</v>
      </c>
      <c r="Q34" s="270">
        <f>'様式D-3_024'!BK5</f>
        <v>0</v>
      </c>
      <c r="R34" s="271">
        <f>'様式D-3_024'!BL5</f>
        <v>0</v>
      </c>
      <c r="S34" s="272">
        <f>'様式D-3_024'!BM5</f>
        <v>0</v>
      </c>
      <c r="T34" s="273">
        <f>'様式D-3_024'!BN5</f>
        <v>0</v>
      </c>
      <c r="U34" s="274">
        <f>'様式D-3_024'!BO5</f>
        <v>0</v>
      </c>
      <c r="V34" s="275">
        <f>'様式D-3_024'!BP5</f>
        <v>0</v>
      </c>
      <c r="W34" s="276">
        <f>'様式D-3_024'!BQ5</f>
        <v>0</v>
      </c>
      <c r="X34" s="277">
        <f>'様式D-3_024'!BR5</f>
        <v>1.08</v>
      </c>
      <c r="Y34" s="274">
        <f>'様式D-3_024'!BS5</f>
        <v>0</v>
      </c>
      <c r="Z34" s="275">
        <f>'様式D-3_024'!BT5</f>
        <v>0</v>
      </c>
      <c r="AA34" s="276">
        <f>'様式D-3_024'!BU5</f>
        <v>0</v>
      </c>
      <c r="AB34" s="278">
        <f>'様式D-3_024'!BV5</f>
        <v>0</v>
      </c>
      <c r="AC34" s="240"/>
      <c r="AD34" s="240"/>
      <c r="AE34" s="240"/>
      <c r="AF34" s="240"/>
      <c r="AG34" s="240"/>
      <c r="AH34" s="240"/>
      <c r="AI34" s="240"/>
      <c r="AJ34" s="240"/>
    </row>
    <row r="35" spans="2:36" x14ac:dyDescent="0.15">
      <c r="B35" s="247">
        <f>'様式D-3_025'!AV5</f>
        <v>25</v>
      </c>
      <c r="C35" s="269">
        <f>'様式D-3_025'!AW5</f>
        <v>10.1</v>
      </c>
      <c r="D35" s="268" t="str">
        <f>'様式D-3_025'!AX5</f>
        <v>Ⅰ</v>
      </c>
      <c r="E35" s="250">
        <f>'様式D-3_025'!AY5</f>
        <v>0</v>
      </c>
      <c r="F35" s="251">
        <f>'様式D-3_025'!AZ5</f>
        <v>0</v>
      </c>
      <c r="G35" s="251">
        <f>'様式D-3_025'!BA5</f>
        <v>0</v>
      </c>
      <c r="H35" s="262">
        <f>'様式D-3_025'!BB5</f>
        <v>0</v>
      </c>
      <c r="I35" s="263">
        <f>'様式D-3_025'!BC5</f>
        <v>0</v>
      </c>
      <c r="J35" s="251">
        <f>'様式D-3_025'!BD5</f>
        <v>0</v>
      </c>
      <c r="K35" s="251">
        <f>'様式D-3_025'!BE5</f>
        <v>0</v>
      </c>
      <c r="L35" s="262">
        <f>'様式D-3_025'!BF5</f>
        <v>0</v>
      </c>
      <c r="M35" s="263">
        <f>'様式D-3_025'!BG5</f>
        <v>0</v>
      </c>
      <c r="N35" s="251">
        <f>'様式D-3_025'!BH5</f>
        <v>0</v>
      </c>
      <c r="O35" s="251">
        <f>'様式D-3_025'!BI5</f>
        <v>0</v>
      </c>
      <c r="P35" s="262">
        <f>'様式D-3_025'!BJ5</f>
        <v>0</v>
      </c>
      <c r="Q35" s="270">
        <f>'様式D-3_025'!BK5</f>
        <v>0</v>
      </c>
      <c r="R35" s="271">
        <f>'様式D-3_025'!BL5</f>
        <v>0</v>
      </c>
      <c r="S35" s="272">
        <f>'様式D-3_025'!BM5</f>
        <v>0</v>
      </c>
      <c r="T35" s="273">
        <f>'様式D-3_025'!BN5</f>
        <v>0</v>
      </c>
      <c r="U35" s="274">
        <f>'様式D-3_025'!BO5</f>
        <v>0</v>
      </c>
      <c r="V35" s="275">
        <f>'様式D-3_025'!BP5</f>
        <v>0</v>
      </c>
      <c r="W35" s="276">
        <f>'様式D-3_025'!BQ5</f>
        <v>0</v>
      </c>
      <c r="X35" s="277">
        <f>'様式D-3_025'!BR5</f>
        <v>0</v>
      </c>
      <c r="Y35" s="274">
        <f>'様式D-3_025'!BS5</f>
        <v>0</v>
      </c>
      <c r="Z35" s="275">
        <f>'様式D-3_025'!BT5</f>
        <v>0</v>
      </c>
      <c r="AA35" s="276">
        <f>'様式D-3_025'!BU5</f>
        <v>0</v>
      </c>
      <c r="AB35" s="278">
        <f>'様式D-3_025'!BV5</f>
        <v>0</v>
      </c>
      <c r="AC35" s="240"/>
      <c r="AD35" s="240"/>
      <c r="AE35" s="240"/>
      <c r="AF35" s="240"/>
      <c r="AG35" s="240"/>
      <c r="AH35" s="240"/>
      <c r="AI35" s="240"/>
      <c r="AJ35" s="240"/>
    </row>
    <row r="36" spans="2:36" x14ac:dyDescent="0.15">
      <c r="B36" s="247">
        <f>'様式D-3_026'!AV5</f>
        <v>26</v>
      </c>
      <c r="C36" s="269">
        <f>'様式D-3_026'!AW5</f>
        <v>10.199999999999999</v>
      </c>
      <c r="D36" s="268" t="str">
        <f>'様式D-3_026'!AX5</f>
        <v>Ⅱ</v>
      </c>
      <c r="E36" s="250">
        <f>'様式D-3_026'!AY5</f>
        <v>0</v>
      </c>
      <c r="F36" s="251">
        <f>'様式D-3_026'!AZ5</f>
        <v>0</v>
      </c>
      <c r="G36" s="251">
        <f>'様式D-3_026'!BA5</f>
        <v>0</v>
      </c>
      <c r="H36" s="262">
        <f>'様式D-3_026'!BB5</f>
        <v>0</v>
      </c>
      <c r="I36" s="263">
        <f>'様式D-3_026'!BC5</f>
        <v>0</v>
      </c>
      <c r="J36" s="251">
        <f>'様式D-3_026'!BD5</f>
        <v>0</v>
      </c>
      <c r="K36" s="251">
        <f>'様式D-3_026'!BE5</f>
        <v>1</v>
      </c>
      <c r="L36" s="262">
        <f>'様式D-3_026'!BF5</f>
        <v>1</v>
      </c>
      <c r="M36" s="263">
        <f>'様式D-3_026'!BG5</f>
        <v>0</v>
      </c>
      <c r="N36" s="251">
        <f>'様式D-3_026'!BH5</f>
        <v>0</v>
      </c>
      <c r="O36" s="251">
        <f>'様式D-3_026'!BI5</f>
        <v>0</v>
      </c>
      <c r="P36" s="262">
        <f>'様式D-3_026'!BJ5</f>
        <v>0</v>
      </c>
      <c r="Q36" s="270">
        <f>'様式D-3_026'!BK5</f>
        <v>0</v>
      </c>
      <c r="R36" s="271">
        <f>'様式D-3_026'!BL5</f>
        <v>0</v>
      </c>
      <c r="S36" s="272">
        <f>'様式D-3_026'!BM5</f>
        <v>0</v>
      </c>
      <c r="T36" s="273">
        <f>'様式D-3_026'!BN5</f>
        <v>0</v>
      </c>
      <c r="U36" s="274">
        <f>'様式D-3_026'!BO5</f>
        <v>0</v>
      </c>
      <c r="V36" s="275">
        <f>'様式D-3_026'!BP5</f>
        <v>0</v>
      </c>
      <c r="W36" s="276">
        <f>'様式D-3_026'!BQ5</f>
        <v>0.02</v>
      </c>
      <c r="X36" s="277">
        <f>'様式D-3_026'!BR5</f>
        <v>0.27</v>
      </c>
      <c r="Y36" s="274">
        <f>'様式D-3_026'!BS5</f>
        <v>0</v>
      </c>
      <c r="Z36" s="275">
        <f>'様式D-3_026'!BT5</f>
        <v>0</v>
      </c>
      <c r="AA36" s="276">
        <f>'様式D-3_026'!BU5</f>
        <v>0</v>
      </c>
      <c r="AB36" s="278">
        <f>'様式D-3_026'!BV5</f>
        <v>0</v>
      </c>
      <c r="AC36" s="240"/>
      <c r="AD36" s="240"/>
      <c r="AE36" s="240"/>
      <c r="AF36" s="240"/>
      <c r="AG36" s="240"/>
      <c r="AH36" s="240"/>
      <c r="AI36" s="240"/>
      <c r="AJ36" s="240"/>
    </row>
    <row r="37" spans="2:36" x14ac:dyDescent="0.15">
      <c r="B37" s="247">
        <f>'様式D-3_027'!AV5</f>
        <v>27</v>
      </c>
      <c r="C37" s="269">
        <f>'様式D-3_027'!AW5</f>
        <v>10.3</v>
      </c>
      <c r="D37" s="268" t="str">
        <f>'様式D-3_027'!AX5</f>
        <v>Ⅱ</v>
      </c>
      <c r="E37" s="250">
        <f>'様式D-3_027'!AY5</f>
        <v>0</v>
      </c>
      <c r="F37" s="251">
        <f>'様式D-3_027'!AZ5</f>
        <v>0</v>
      </c>
      <c r="G37" s="251">
        <f>'様式D-3_027'!BA5</f>
        <v>0</v>
      </c>
      <c r="H37" s="262">
        <f>'様式D-3_027'!BB5</f>
        <v>0</v>
      </c>
      <c r="I37" s="263">
        <f>'様式D-3_027'!BC5</f>
        <v>0</v>
      </c>
      <c r="J37" s="251">
        <f>'様式D-3_027'!BD5</f>
        <v>0</v>
      </c>
      <c r="K37" s="251">
        <f>'様式D-3_027'!BE5</f>
        <v>1</v>
      </c>
      <c r="L37" s="262">
        <f>'様式D-3_027'!BF5</f>
        <v>1</v>
      </c>
      <c r="M37" s="263">
        <f>'様式D-3_027'!BG5</f>
        <v>0</v>
      </c>
      <c r="N37" s="251">
        <f>'様式D-3_027'!BH5</f>
        <v>0</v>
      </c>
      <c r="O37" s="251">
        <f>'様式D-3_027'!BI5</f>
        <v>0</v>
      </c>
      <c r="P37" s="262">
        <f>'様式D-3_027'!BJ5</f>
        <v>0</v>
      </c>
      <c r="Q37" s="270">
        <f>'様式D-3_027'!BK5</f>
        <v>0</v>
      </c>
      <c r="R37" s="271">
        <f>'様式D-3_027'!BL5</f>
        <v>0</v>
      </c>
      <c r="S37" s="272">
        <f>'様式D-3_027'!BM5</f>
        <v>0</v>
      </c>
      <c r="T37" s="273">
        <f>'様式D-3_027'!BN5</f>
        <v>0</v>
      </c>
      <c r="U37" s="274">
        <f>'様式D-3_027'!BO5</f>
        <v>0</v>
      </c>
      <c r="V37" s="275">
        <f>'様式D-3_027'!BP5</f>
        <v>0</v>
      </c>
      <c r="W37" s="276">
        <f>'様式D-3_027'!BQ5</f>
        <v>1.7500000000000002E-2</v>
      </c>
      <c r="X37" s="277">
        <f>'様式D-3_027'!BR5</f>
        <v>0.17</v>
      </c>
      <c r="Y37" s="274">
        <f>'様式D-3_027'!BS5</f>
        <v>0</v>
      </c>
      <c r="Z37" s="275">
        <f>'様式D-3_027'!BT5</f>
        <v>0</v>
      </c>
      <c r="AA37" s="276">
        <f>'様式D-3_027'!BU5</f>
        <v>0</v>
      </c>
      <c r="AB37" s="278">
        <f>'様式D-3_027'!BV5</f>
        <v>0</v>
      </c>
      <c r="AC37" s="240"/>
      <c r="AD37" s="240"/>
      <c r="AE37" s="240"/>
      <c r="AF37" s="240"/>
      <c r="AG37" s="240"/>
      <c r="AH37" s="240"/>
      <c r="AI37" s="240"/>
      <c r="AJ37" s="240"/>
    </row>
    <row r="38" spans="2:36" x14ac:dyDescent="0.15">
      <c r="B38" s="247">
        <f>'様式D-3_028'!AV5</f>
        <v>28</v>
      </c>
      <c r="C38" s="269">
        <f>'様式D-3_028'!AW5</f>
        <v>10.3</v>
      </c>
      <c r="D38" s="268" t="str">
        <f>'様式D-3_028'!AX5</f>
        <v>Ⅰ</v>
      </c>
      <c r="E38" s="250">
        <f>'様式D-3_028'!AY5</f>
        <v>0</v>
      </c>
      <c r="F38" s="251">
        <f>'様式D-3_028'!AZ5</f>
        <v>0</v>
      </c>
      <c r="G38" s="251">
        <f>'様式D-3_028'!BA5</f>
        <v>0</v>
      </c>
      <c r="H38" s="262">
        <f>'様式D-3_028'!BB5</f>
        <v>0</v>
      </c>
      <c r="I38" s="263">
        <f>'様式D-3_028'!BC5</f>
        <v>0</v>
      </c>
      <c r="J38" s="251">
        <f>'様式D-3_028'!BD5</f>
        <v>0</v>
      </c>
      <c r="K38" s="251">
        <f>'様式D-3_028'!BE5</f>
        <v>0</v>
      </c>
      <c r="L38" s="262">
        <f>'様式D-3_028'!BF5</f>
        <v>0</v>
      </c>
      <c r="M38" s="263">
        <f>'様式D-3_028'!BG5</f>
        <v>0</v>
      </c>
      <c r="N38" s="251">
        <f>'様式D-3_028'!BH5</f>
        <v>0</v>
      </c>
      <c r="O38" s="251">
        <f>'様式D-3_028'!BI5</f>
        <v>0</v>
      </c>
      <c r="P38" s="262">
        <f>'様式D-3_028'!BJ5</f>
        <v>0</v>
      </c>
      <c r="Q38" s="270">
        <f>'様式D-3_028'!BK5</f>
        <v>0</v>
      </c>
      <c r="R38" s="271">
        <f>'様式D-3_028'!BL5</f>
        <v>0</v>
      </c>
      <c r="S38" s="272">
        <f>'様式D-3_028'!BM5</f>
        <v>0</v>
      </c>
      <c r="T38" s="273">
        <f>'様式D-3_028'!BN5</f>
        <v>0</v>
      </c>
      <c r="U38" s="274">
        <f>'様式D-3_028'!BO5</f>
        <v>0</v>
      </c>
      <c r="V38" s="275">
        <f>'様式D-3_028'!BP5</f>
        <v>0</v>
      </c>
      <c r="W38" s="276">
        <f>'様式D-3_028'!BQ5</f>
        <v>0</v>
      </c>
      <c r="X38" s="277">
        <f>'様式D-3_028'!BR5</f>
        <v>0</v>
      </c>
      <c r="Y38" s="274">
        <f>'様式D-3_028'!BS5</f>
        <v>0</v>
      </c>
      <c r="Z38" s="275">
        <f>'様式D-3_028'!BT5</f>
        <v>0</v>
      </c>
      <c r="AA38" s="276">
        <f>'様式D-3_028'!BU5</f>
        <v>0</v>
      </c>
      <c r="AB38" s="278">
        <f>'様式D-3_028'!BV5</f>
        <v>0</v>
      </c>
      <c r="AC38" s="240"/>
      <c r="AD38" s="240"/>
      <c r="AE38" s="240"/>
      <c r="AF38" s="240"/>
      <c r="AG38" s="240"/>
      <c r="AH38" s="240"/>
      <c r="AI38" s="240"/>
      <c r="AJ38" s="240"/>
    </row>
    <row r="39" spans="2:36" x14ac:dyDescent="0.15">
      <c r="B39" s="247">
        <f>'様式D-3_029'!AV5</f>
        <v>29</v>
      </c>
      <c r="C39" s="269">
        <f>'様式D-3_029'!AW5</f>
        <v>10.3</v>
      </c>
      <c r="D39" s="268" t="str">
        <f>'様式D-3_029'!AX5</f>
        <v>Ⅰ</v>
      </c>
      <c r="E39" s="250">
        <f>'様式D-3_029'!AY5</f>
        <v>0</v>
      </c>
      <c r="F39" s="251">
        <f>'様式D-3_029'!AZ5</f>
        <v>0</v>
      </c>
      <c r="G39" s="251">
        <f>'様式D-3_029'!BA5</f>
        <v>0</v>
      </c>
      <c r="H39" s="262">
        <f>'様式D-3_029'!BB5</f>
        <v>0</v>
      </c>
      <c r="I39" s="263">
        <f>'様式D-3_029'!BC5</f>
        <v>0</v>
      </c>
      <c r="J39" s="251">
        <f>'様式D-3_029'!BD5</f>
        <v>0</v>
      </c>
      <c r="K39" s="251">
        <f>'様式D-3_029'!BE5</f>
        <v>0</v>
      </c>
      <c r="L39" s="262">
        <f>'様式D-3_029'!BF5</f>
        <v>0</v>
      </c>
      <c r="M39" s="263">
        <f>'様式D-3_029'!BG5</f>
        <v>0</v>
      </c>
      <c r="N39" s="251">
        <f>'様式D-3_029'!BH5</f>
        <v>0</v>
      </c>
      <c r="O39" s="251">
        <f>'様式D-3_029'!BI5</f>
        <v>0</v>
      </c>
      <c r="P39" s="262">
        <f>'様式D-3_029'!BJ5</f>
        <v>0</v>
      </c>
      <c r="Q39" s="270">
        <f>'様式D-3_029'!BK5</f>
        <v>0</v>
      </c>
      <c r="R39" s="271">
        <f>'様式D-3_029'!BL5</f>
        <v>0</v>
      </c>
      <c r="S39" s="272">
        <f>'様式D-3_029'!BM5</f>
        <v>0</v>
      </c>
      <c r="T39" s="273">
        <f>'様式D-3_029'!BN5</f>
        <v>0</v>
      </c>
      <c r="U39" s="274">
        <f>'様式D-3_029'!BO5</f>
        <v>0</v>
      </c>
      <c r="V39" s="275">
        <f>'様式D-3_029'!BP5</f>
        <v>0</v>
      </c>
      <c r="W39" s="276">
        <f>'様式D-3_029'!BQ5</f>
        <v>0</v>
      </c>
      <c r="X39" s="277">
        <f>'様式D-3_029'!BR5</f>
        <v>0</v>
      </c>
      <c r="Y39" s="274">
        <f>'様式D-3_029'!BS5</f>
        <v>0</v>
      </c>
      <c r="Z39" s="275">
        <f>'様式D-3_029'!BT5</f>
        <v>0</v>
      </c>
      <c r="AA39" s="276">
        <f>'様式D-3_029'!BU5</f>
        <v>0</v>
      </c>
      <c r="AB39" s="278">
        <f>'様式D-3_029'!BV5</f>
        <v>0</v>
      </c>
      <c r="AC39" s="240"/>
      <c r="AD39" s="240"/>
      <c r="AE39" s="240"/>
      <c r="AF39" s="240"/>
      <c r="AG39" s="240"/>
      <c r="AH39" s="240"/>
      <c r="AI39" s="240"/>
      <c r="AJ39" s="240"/>
    </row>
    <row r="40" spans="2:36" x14ac:dyDescent="0.15">
      <c r="B40" s="247">
        <f>'様式D-3_030'!AV5</f>
        <v>30</v>
      </c>
      <c r="C40" s="269">
        <f>'様式D-3_030'!AW5</f>
        <v>10.1</v>
      </c>
      <c r="D40" s="268" t="str">
        <f>'様式D-3_030'!AX5</f>
        <v>Ⅱ</v>
      </c>
      <c r="E40" s="250">
        <f>'様式D-3_030'!AY5</f>
        <v>0</v>
      </c>
      <c r="F40" s="251">
        <f>'様式D-3_030'!AZ5</f>
        <v>0</v>
      </c>
      <c r="G40" s="251">
        <f>'様式D-3_030'!BA5</f>
        <v>0</v>
      </c>
      <c r="H40" s="262">
        <f>'様式D-3_030'!BB5</f>
        <v>0</v>
      </c>
      <c r="I40" s="263">
        <f>'様式D-3_030'!BC5</f>
        <v>0</v>
      </c>
      <c r="J40" s="251">
        <f>'様式D-3_030'!BD5</f>
        <v>0</v>
      </c>
      <c r="K40" s="251">
        <f>'様式D-3_030'!BE5</f>
        <v>0</v>
      </c>
      <c r="L40" s="262">
        <f>'様式D-3_030'!BF5</f>
        <v>1</v>
      </c>
      <c r="M40" s="263">
        <f>'様式D-3_030'!BG5</f>
        <v>0</v>
      </c>
      <c r="N40" s="251">
        <f>'様式D-3_030'!BH5</f>
        <v>0</v>
      </c>
      <c r="O40" s="251">
        <f>'様式D-3_030'!BI5</f>
        <v>0</v>
      </c>
      <c r="P40" s="262">
        <f>'様式D-3_030'!BJ5</f>
        <v>0</v>
      </c>
      <c r="Q40" s="270">
        <f>'様式D-3_030'!BK5</f>
        <v>0</v>
      </c>
      <c r="R40" s="271">
        <f>'様式D-3_030'!BL5</f>
        <v>0</v>
      </c>
      <c r="S40" s="272">
        <f>'様式D-3_030'!BM5</f>
        <v>0</v>
      </c>
      <c r="T40" s="273">
        <f>'様式D-3_030'!BN5</f>
        <v>0</v>
      </c>
      <c r="U40" s="274">
        <f>'様式D-3_030'!BO5</f>
        <v>0</v>
      </c>
      <c r="V40" s="275">
        <f>'様式D-3_030'!BP5</f>
        <v>0</v>
      </c>
      <c r="W40" s="276">
        <f>'様式D-3_030'!BQ5</f>
        <v>0</v>
      </c>
      <c r="X40" s="277">
        <f>'様式D-3_030'!BR5</f>
        <v>0.6</v>
      </c>
      <c r="Y40" s="274">
        <f>'様式D-3_030'!BS5</f>
        <v>0</v>
      </c>
      <c r="Z40" s="275">
        <f>'様式D-3_030'!BT5</f>
        <v>0</v>
      </c>
      <c r="AA40" s="276">
        <f>'様式D-3_030'!BU5</f>
        <v>0</v>
      </c>
      <c r="AB40" s="278">
        <f>'様式D-3_030'!BV5</f>
        <v>0</v>
      </c>
      <c r="AC40" s="240"/>
      <c r="AD40" s="240"/>
      <c r="AE40" s="240"/>
      <c r="AF40" s="240"/>
      <c r="AG40" s="240"/>
      <c r="AH40" s="240"/>
      <c r="AI40" s="240"/>
      <c r="AJ40" s="240"/>
    </row>
    <row r="41" spans="2:36" x14ac:dyDescent="0.15">
      <c r="B41" s="247">
        <f>'様式D-3_031'!AV5</f>
        <v>31</v>
      </c>
      <c r="C41" s="269">
        <f>'様式D-3_031'!AW5</f>
        <v>10.4</v>
      </c>
      <c r="D41" s="268" t="str">
        <f>'様式D-3_031'!AX5</f>
        <v>Ⅱ</v>
      </c>
      <c r="E41" s="250">
        <f>'様式D-3_031'!AY5</f>
        <v>0</v>
      </c>
      <c r="F41" s="251">
        <f>'様式D-3_031'!AZ5</f>
        <v>0</v>
      </c>
      <c r="G41" s="251">
        <f>'様式D-3_031'!BA5</f>
        <v>0</v>
      </c>
      <c r="H41" s="262">
        <f>'様式D-3_031'!BB5</f>
        <v>0</v>
      </c>
      <c r="I41" s="263">
        <f>'様式D-3_031'!BC5</f>
        <v>0</v>
      </c>
      <c r="J41" s="251">
        <f>'様式D-3_031'!BD5</f>
        <v>0</v>
      </c>
      <c r="K41" s="251">
        <f>'様式D-3_031'!BE5</f>
        <v>0</v>
      </c>
      <c r="L41" s="262">
        <f>'様式D-3_031'!BF5</f>
        <v>1</v>
      </c>
      <c r="M41" s="263">
        <f>'様式D-3_031'!BG5</f>
        <v>0</v>
      </c>
      <c r="N41" s="251">
        <f>'様式D-3_031'!BH5</f>
        <v>0</v>
      </c>
      <c r="O41" s="251">
        <f>'様式D-3_031'!BI5</f>
        <v>0</v>
      </c>
      <c r="P41" s="262">
        <f>'様式D-3_031'!BJ5</f>
        <v>0</v>
      </c>
      <c r="Q41" s="270">
        <f>'様式D-3_031'!BK5</f>
        <v>0</v>
      </c>
      <c r="R41" s="271">
        <f>'様式D-3_031'!BL5</f>
        <v>0</v>
      </c>
      <c r="S41" s="272">
        <f>'様式D-3_031'!BM5</f>
        <v>0</v>
      </c>
      <c r="T41" s="273">
        <f>'様式D-3_031'!BN5</f>
        <v>0</v>
      </c>
      <c r="U41" s="274">
        <f>'様式D-3_031'!BO5</f>
        <v>0</v>
      </c>
      <c r="V41" s="275">
        <f>'様式D-3_031'!BP5</f>
        <v>0</v>
      </c>
      <c r="W41" s="276">
        <f>'様式D-3_031'!BQ5</f>
        <v>0</v>
      </c>
      <c r="X41" s="277">
        <f>'様式D-3_031'!BR5</f>
        <v>0.23</v>
      </c>
      <c r="Y41" s="274">
        <f>'様式D-3_031'!BS5</f>
        <v>0</v>
      </c>
      <c r="Z41" s="275">
        <f>'様式D-3_031'!BT5</f>
        <v>0</v>
      </c>
      <c r="AA41" s="276">
        <f>'様式D-3_031'!BU5</f>
        <v>0</v>
      </c>
      <c r="AB41" s="278">
        <f>'様式D-3_031'!BV5</f>
        <v>0</v>
      </c>
      <c r="AC41" s="240"/>
      <c r="AD41" s="240"/>
      <c r="AE41" s="240"/>
      <c r="AF41" s="240"/>
      <c r="AG41" s="240"/>
      <c r="AH41" s="240"/>
      <c r="AI41" s="240"/>
      <c r="AJ41" s="240"/>
    </row>
    <row r="42" spans="2:36" x14ac:dyDescent="0.15">
      <c r="B42" s="247">
        <f>'様式D-3_032'!AV5</f>
        <v>32</v>
      </c>
      <c r="C42" s="279">
        <f>'様式D-3_032'!AW5</f>
        <v>10.3</v>
      </c>
      <c r="D42" s="261" t="str">
        <f>'様式D-3_032'!AX5</f>
        <v>Ⅰ</v>
      </c>
      <c r="E42" s="250">
        <f>'様式D-3_032'!AY5</f>
        <v>0</v>
      </c>
      <c r="F42" s="251">
        <f>'様式D-3_032'!AZ5</f>
        <v>0</v>
      </c>
      <c r="G42" s="251">
        <f>'様式D-3_032'!BA5</f>
        <v>0</v>
      </c>
      <c r="H42" s="262">
        <f>'様式D-3_032'!BB5</f>
        <v>0</v>
      </c>
      <c r="I42" s="263">
        <f>'様式D-3_032'!BC5</f>
        <v>0</v>
      </c>
      <c r="J42" s="251">
        <f>'様式D-3_032'!BD5</f>
        <v>0</v>
      </c>
      <c r="K42" s="251">
        <f>'様式D-3_032'!BE5</f>
        <v>0</v>
      </c>
      <c r="L42" s="262">
        <f>'様式D-3_032'!BF5</f>
        <v>0</v>
      </c>
      <c r="M42" s="263">
        <f>'様式D-3_032'!BG5</f>
        <v>0</v>
      </c>
      <c r="N42" s="251">
        <f>'様式D-3_032'!BH5</f>
        <v>0</v>
      </c>
      <c r="O42" s="251">
        <f>'様式D-3_032'!BI5</f>
        <v>0</v>
      </c>
      <c r="P42" s="262">
        <f>'様式D-3_032'!BJ5</f>
        <v>0</v>
      </c>
      <c r="Q42" s="270">
        <f>'様式D-3_032'!BK5</f>
        <v>0</v>
      </c>
      <c r="R42" s="271">
        <f>'様式D-3_032'!BL5</f>
        <v>0</v>
      </c>
      <c r="S42" s="272">
        <f>'様式D-3_032'!BM5</f>
        <v>0</v>
      </c>
      <c r="T42" s="273">
        <f>'様式D-3_032'!BN5</f>
        <v>0</v>
      </c>
      <c r="U42" s="274">
        <f>'様式D-3_032'!BO5</f>
        <v>0</v>
      </c>
      <c r="V42" s="275">
        <f>'様式D-3_032'!BP5</f>
        <v>0</v>
      </c>
      <c r="W42" s="276">
        <f>'様式D-3_032'!BQ5</f>
        <v>0</v>
      </c>
      <c r="X42" s="277">
        <f>'様式D-3_032'!BR5</f>
        <v>0</v>
      </c>
      <c r="Y42" s="274">
        <f>'様式D-3_032'!BS5</f>
        <v>0</v>
      </c>
      <c r="Z42" s="275">
        <f>'様式D-3_032'!BT5</f>
        <v>0</v>
      </c>
      <c r="AA42" s="276">
        <f>'様式D-3_032'!BU5</f>
        <v>0</v>
      </c>
      <c r="AB42" s="278">
        <f>'様式D-3_032'!BV5</f>
        <v>0</v>
      </c>
      <c r="AC42" s="240"/>
      <c r="AD42" s="240"/>
      <c r="AE42" s="240"/>
      <c r="AF42" s="240"/>
      <c r="AG42" s="240"/>
      <c r="AH42" s="240"/>
      <c r="AI42" s="240"/>
      <c r="AJ42" s="240"/>
    </row>
    <row r="43" spans="2:36" x14ac:dyDescent="0.15">
      <c r="B43" s="247">
        <f>'様式D-3_033'!AV5</f>
        <v>33</v>
      </c>
      <c r="C43" s="279">
        <f>'様式D-3_033'!AW5</f>
        <v>10.1</v>
      </c>
      <c r="D43" s="261" t="str">
        <f>'様式D-3_033'!AX5</f>
        <v>Ⅱ</v>
      </c>
      <c r="E43" s="250">
        <f>'様式D-3_033'!AY5</f>
        <v>0</v>
      </c>
      <c r="F43" s="251">
        <f>'様式D-3_033'!AZ5</f>
        <v>0</v>
      </c>
      <c r="G43" s="251">
        <f>'様式D-3_033'!BA5</f>
        <v>0</v>
      </c>
      <c r="H43" s="262">
        <f>'様式D-3_033'!BB5</f>
        <v>0</v>
      </c>
      <c r="I43" s="263">
        <f>'様式D-3_033'!BC5</f>
        <v>0</v>
      </c>
      <c r="J43" s="251">
        <f>'様式D-3_033'!BD5</f>
        <v>0</v>
      </c>
      <c r="K43" s="251">
        <f>'様式D-3_033'!BE5</f>
        <v>2</v>
      </c>
      <c r="L43" s="262">
        <f>'様式D-3_033'!BF5</f>
        <v>1</v>
      </c>
      <c r="M43" s="263">
        <f>'様式D-3_033'!BG5</f>
        <v>0</v>
      </c>
      <c r="N43" s="251">
        <f>'様式D-3_033'!BH5</f>
        <v>0</v>
      </c>
      <c r="O43" s="251">
        <f>'様式D-3_033'!BI5</f>
        <v>0</v>
      </c>
      <c r="P43" s="262">
        <f>'様式D-3_033'!BJ5</f>
        <v>0</v>
      </c>
      <c r="Q43" s="270">
        <f>'様式D-3_033'!BK5</f>
        <v>0</v>
      </c>
      <c r="R43" s="271">
        <f>'様式D-3_033'!BL5</f>
        <v>0</v>
      </c>
      <c r="S43" s="272">
        <f>'様式D-3_033'!BM5</f>
        <v>0</v>
      </c>
      <c r="T43" s="273">
        <f>'様式D-3_033'!BN5</f>
        <v>0</v>
      </c>
      <c r="U43" s="274">
        <f>'様式D-3_033'!BO5</f>
        <v>0</v>
      </c>
      <c r="V43" s="275">
        <f>'様式D-3_033'!BP5</f>
        <v>0</v>
      </c>
      <c r="W43" s="276">
        <f>'様式D-3_033'!BQ5</f>
        <v>3.5000000000000003E-2</v>
      </c>
      <c r="X43" s="277">
        <f>'様式D-3_033'!BR5</f>
        <v>0.28999999999999998</v>
      </c>
      <c r="Y43" s="274">
        <f>'様式D-3_033'!BS5</f>
        <v>0</v>
      </c>
      <c r="Z43" s="275">
        <f>'様式D-3_033'!BT5</f>
        <v>0</v>
      </c>
      <c r="AA43" s="276">
        <f>'様式D-3_033'!BU5</f>
        <v>0</v>
      </c>
      <c r="AB43" s="278">
        <f>'様式D-3_033'!BV5</f>
        <v>0</v>
      </c>
      <c r="AC43" s="240"/>
      <c r="AD43" s="240"/>
      <c r="AE43" s="240"/>
      <c r="AF43" s="240"/>
      <c r="AG43" s="240"/>
      <c r="AH43" s="240"/>
      <c r="AI43" s="240"/>
      <c r="AJ43" s="240"/>
    </row>
    <row r="44" spans="2:36" x14ac:dyDescent="0.15">
      <c r="B44" s="247">
        <f>'様式D-3_034'!AV5</f>
        <v>34</v>
      </c>
      <c r="C44" s="279">
        <f>'様式D-3_034'!AW5</f>
        <v>10.3</v>
      </c>
      <c r="D44" s="261" t="str">
        <f>'様式D-3_034'!AX5</f>
        <v>Ⅱ</v>
      </c>
      <c r="E44" s="250">
        <f>'様式D-3_034'!AY5</f>
        <v>0</v>
      </c>
      <c r="F44" s="251">
        <f>'様式D-3_034'!AZ5</f>
        <v>0</v>
      </c>
      <c r="G44" s="251">
        <f>'様式D-3_034'!BA5</f>
        <v>0</v>
      </c>
      <c r="H44" s="262">
        <f>'様式D-3_034'!BB5</f>
        <v>0</v>
      </c>
      <c r="I44" s="263">
        <f>'様式D-3_034'!BC5</f>
        <v>0</v>
      </c>
      <c r="J44" s="251">
        <f>'様式D-3_034'!BD5</f>
        <v>0</v>
      </c>
      <c r="K44" s="251">
        <f>'様式D-3_034'!BE5</f>
        <v>1</v>
      </c>
      <c r="L44" s="262">
        <f>'様式D-3_034'!BF5</f>
        <v>0</v>
      </c>
      <c r="M44" s="263">
        <f>'様式D-3_034'!BG5</f>
        <v>0</v>
      </c>
      <c r="N44" s="251">
        <f>'様式D-3_034'!BH5</f>
        <v>0</v>
      </c>
      <c r="O44" s="251">
        <f>'様式D-3_034'!BI5</f>
        <v>0</v>
      </c>
      <c r="P44" s="262">
        <f>'様式D-3_034'!BJ5</f>
        <v>0</v>
      </c>
      <c r="Q44" s="270">
        <f>'様式D-3_034'!BK5</f>
        <v>0</v>
      </c>
      <c r="R44" s="271">
        <f>'様式D-3_034'!BL5</f>
        <v>0</v>
      </c>
      <c r="S44" s="272">
        <f>'様式D-3_034'!BM5</f>
        <v>0</v>
      </c>
      <c r="T44" s="273">
        <f>'様式D-3_034'!BN5</f>
        <v>0</v>
      </c>
      <c r="U44" s="274">
        <f>'様式D-3_034'!BO5</f>
        <v>0</v>
      </c>
      <c r="V44" s="275">
        <f>'様式D-3_034'!BP5</f>
        <v>0</v>
      </c>
      <c r="W44" s="276">
        <f>'様式D-3_034'!BQ5</f>
        <v>0.01</v>
      </c>
      <c r="X44" s="277">
        <f>'様式D-3_034'!BR5</f>
        <v>0</v>
      </c>
      <c r="Y44" s="274">
        <f>'様式D-3_034'!BS5</f>
        <v>0</v>
      </c>
      <c r="Z44" s="275">
        <f>'様式D-3_034'!BT5</f>
        <v>0</v>
      </c>
      <c r="AA44" s="276">
        <f>'様式D-3_034'!BU5</f>
        <v>0</v>
      </c>
      <c r="AB44" s="278">
        <f>'様式D-3_034'!BV5</f>
        <v>0</v>
      </c>
      <c r="AC44" s="240"/>
      <c r="AD44" s="240"/>
      <c r="AE44" s="240"/>
      <c r="AF44" s="240"/>
      <c r="AG44" s="240"/>
      <c r="AH44" s="240"/>
      <c r="AI44" s="240"/>
      <c r="AJ44" s="240"/>
    </row>
    <row r="45" spans="2:36" x14ac:dyDescent="0.15">
      <c r="B45" s="247">
        <f>'様式D-3_035'!AV5</f>
        <v>35</v>
      </c>
      <c r="C45" s="279">
        <f>'様式D-3_035'!AW5</f>
        <v>10.199999999999999</v>
      </c>
      <c r="D45" s="261" t="str">
        <f>'様式D-3_035'!AX5</f>
        <v>Ⅱ</v>
      </c>
      <c r="E45" s="250">
        <f>'様式D-3_035'!AY5</f>
        <v>0</v>
      </c>
      <c r="F45" s="251">
        <f>'様式D-3_035'!AZ5</f>
        <v>0</v>
      </c>
      <c r="G45" s="251">
        <f>'様式D-3_035'!BA5</f>
        <v>0</v>
      </c>
      <c r="H45" s="262">
        <f>'様式D-3_035'!BB5</f>
        <v>0</v>
      </c>
      <c r="I45" s="263">
        <f>'様式D-3_035'!BC5</f>
        <v>0</v>
      </c>
      <c r="J45" s="251">
        <f>'様式D-3_035'!BD5</f>
        <v>0</v>
      </c>
      <c r="K45" s="251">
        <f>'様式D-3_035'!BE5</f>
        <v>0</v>
      </c>
      <c r="L45" s="262">
        <f>'様式D-3_035'!BF5</f>
        <v>1</v>
      </c>
      <c r="M45" s="263">
        <f>'様式D-3_035'!BG5</f>
        <v>0</v>
      </c>
      <c r="N45" s="251">
        <f>'様式D-3_035'!BH5</f>
        <v>0</v>
      </c>
      <c r="O45" s="251">
        <f>'様式D-3_035'!BI5</f>
        <v>0</v>
      </c>
      <c r="P45" s="262">
        <f>'様式D-3_035'!BJ5</f>
        <v>0</v>
      </c>
      <c r="Q45" s="270">
        <f>'様式D-3_035'!BK5</f>
        <v>0</v>
      </c>
      <c r="R45" s="271">
        <f>'様式D-3_035'!BL5</f>
        <v>0</v>
      </c>
      <c r="S45" s="272">
        <f>'様式D-3_035'!BM5</f>
        <v>0</v>
      </c>
      <c r="T45" s="273">
        <f>'様式D-3_035'!BN5</f>
        <v>0</v>
      </c>
      <c r="U45" s="274">
        <f>'様式D-3_035'!BO5</f>
        <v>0</v>
      </c>
      <c r="V45" s="275">
        <f>'様式D-3_035'!BP5</f>
        <v>0</v>
      </c>
      <c r="W45" s="276">
        <f>'様式D-3_035'!BQ5</f>
        <v>0</v>
      </c>
      <c r="X45" s="277">
        <f>'様式D-3_035'!BR5</f>
        <v>0.91</v>
      </c>
      <c r="Y45" s="274">
        <f>'様式D-3_035'!BS5</f>
        <v>0</v>
      </c>
      <c r="Z45" s="275">
        <f>'様式D-3_035'!BT5</f>
        <v>0</v>
      </c>
      <c r="AA45" s="276">
        <f>'様式D-3_035'!BU5</f>
        <v>0</v>
      </c>
      <c r="AB45" s="278">
        <f>'様式D-3_035'!BV5</f>
        <v>0</v>
      </c>
      <c r="AC45" s="240"/>
      <c r="AD45" s="240"/>
      <c r="AE45" s="240"/>
      <c r="AF45" s="240"/>
      <c r="AG45" s="240"/>
      <c r="AH45" s="240"/>
      <c r="AI45" s="240"/>
      <c r="AJ45" s="240"/>
    </row>
    <row r="46" spans="2:36" x14ac:dyDescent="0.15">
      <c r="B46" s="247">
        <f>'様式D-3_036'!AV5</f>
        <v>36</v>
      </c>
      <c r="C46" s="279">
        <f>'様式D-3_036'!AW5</f>
        <v>10.1</v>
      </c>
      <c r="D46" s="261" t="str">
        <f>'様式D-3_036'!AX5</f>
        <v>Ⅱ</v>
      </c>
      <c r="E46" s="250">
        <f>'様式D-3_036'!AY5</f>
        <v>0</v>
      </c>
      <c r="F46" s="251">
        <f>'様式D-3_036'!AZ5</f>
        <v>0</v>
      </c>
      <c r="G46" s="251">
        <f>'様式D-3_036'!BA5</f>
        <v>0</v>
      </c>
      <c r="H46" s="262">
        <f>'様式D-3_036'!BB5</f>
        <v>0</v>
      </c>
      <c r="I46" s="263">
        <f>'様式D-3_036'!BC5</f>
        <v>0</v>
      </c>
      <c r="J46" s="251">
        <f>'様式D-3_036'!BD5</f>
        <v>0</v>
      </c>
      <c r="K46" s="251">
        <f>'様式D-3_036'!BE5</f>
        <v>0</v>
      </c>
      <c r="L46" s="262">
        <f>'様式D-3_036'!BF5</f>
        <v>1</v>
      </c>
      <c r="M46" s="263">
        <f>'様式D-3_036'!BG5</f>
        <v>0</v>
      </c>
      <c r="N46" s="251">
        <f>'様式D-3_036'!BH5</f>
        <v>0</v>
      </c>
      <c r="O46" s="251">
        <f>'様式D-3_036'!BI5</f>
        <v>0</v>
      </c>
      <c r="P46" s="262">
        <f>'様式D-3_036'!BJ5</f>
        <v>0</v>
      </c>
      <c r="Q46" s="270">
        <f>'様式D-3_036'!BK5</f>
        <v>0</v>
      </c>
      <c r="R46" s="271">
        <f>'様式D-3_036'!BL5</f>
        <v>0</v>
      </c>
      <c r="S46" s="272">
        <f>'様式D-3_036'!BM5</f>
        <v>0</v>
      </c>
      <c r="T46" s="273">
        <f>'様式D-3_036'!BN5</f>
        <v>0</v>
      </c>
      <c r="U46" s="274">
        <f>'様式D-3_036'!BO5</f>
        <v>0</v>
      </c>
      <c r="V46" s="275">
        <f>'様式D-3_036'!BP5</f>
        <v>0</v>
      </c>
      <c r="W46" s="276">
        <f>'様式D-3_036'!BQ5</f>
        <v>0</v>
      </c>
      <c r="X46" s="277">
        <f>'様式D-3_036'!BR5</f>
        <v>0.26</v>
      </c>
      <c r="Y46" s="274">
        <f>'様式D-3_036'!BS5</f>
        <v>0</v>
      </c>
      <c r="Z46" s="275">
        <f>'様式D-3_036'!BT5</f>
        <v>0</v>
      </c>
      <c r="AA46" s="276">
        <f>'様式D-3_036'!BU5</f>
        <v>0</v>
      </c>
      <c r="AB46" s="278">
        <f>'様式D-3_036'!BV5</f>
        <v>0</v>
      </c>
      <c r="AC46" s="240"/>
      <c r="AD46" s="240"/>
      <c r="AE46" s="240"/>
      <c r="AF46" s="240"/>
      <c r="AG46" s="240"/>
      <c r="AH46" s="240"/>
      <c r="AI46" s="240"/>
      <c r="AJ46" s="240"/>
    </row>
    <row r="47" spans="2:36" x14ac:dyDescent="0.15">
      <c r="B47" s="247">
        <f>'様式D-3_037'!AV5</f>
        <v>37</v>
      </c>
      <c r="C47" s="279">
        <f>'様式D-3_037'!AW5</f>
        <v>10.1</v>
      </c>
      <c r="D47" s="261" t="str">
        <f>'様式D-3_037'!AX5</f>
        <v>Ⅱ</v>
      </c>
      <c r="E47" s="250">
        <f>'様式D-3_037'!AY5</f>
        <v>0</v>
      </c>
      <c r="F47" s="251">
        <f>'様式D-3_037'!AZ5</f>
        <v>0</v>
      </c>
      <c r="G47" s="251">
        <f>'様式D-3_037'!BA5</f>
        <v>0</v>
      </c>
      <c r="H47" s="262">
        <f>'様式D-3_037'!BB5</f>
        <v>0</v>
      </c>
      <c r="I47" s="263">
        <f>'様式D-3_037'!BC5</f>
        <v>0</v>
      </c>
      <c r="J47" s="251">
        <f>'様式D-3_037'!BD5</f>
        <v>0</v>
      </c>
      <c r="K47" s="251">
        <f>'様式D-3_037'!BE5</f>
        <v>0</v>
      </c>
      <c r="L47" s="262">
        <f>'様式D-3_037'!BF5</f>
        <v>1</v>
      </c>
      <c r="M47" s="263">
        <f>'様式D-3_037'!BG5</f>
        <v>0</v>
      </c>
      <c r="N47" s="251">
        <f>'様式D-3_037'!BH5</f>
        <v>0</v>
      </c>
      <c r="O47" s="251">
        <f>'様式D-3_037'!BI5</f>
        <v>0</v>
      </c>
      <c r="P47" s="262">
        <f>'様式D-3_037'!BJ5</f>
        <v>0</v>
      </c>
      <c r="Q47" s="270">
        <f>'様式D-3_037'!BK5</f>
        <v>0</v>
      </c>
      <c r="R47" s="271">
        <f>'様式D-3_037'!BL5</f>
        <v>0</v>
      </c>
      <c r="S47" s="272">
        <f>'様式D-3_037'!BM5</f>
        <v>0</v>
      </c>
      <c r="T47" s="273">
        <f>'様式D-3_037'!BN5</f>
        <v>0</v>
      </c>
      <c r="U47" s="274">
        <f>'様式D-3_037'!BO5</f>
        <v>0</v>
      </c>
      <c r="V47" s="275">
        <f>'様式D-3_037'!BP5</f>
        <v>0</v>
      </c>
      <c r="W47" s="276">
        <f>'様式D-3_037'!BQ5</f>
        <v>0</v>
      </c>
      <c r="X47" s="277">
        <f>'様式D-3_037'!BR5</f>
        <v>0.33</v>
      </c>
      <c r="Y47" s="274">
        <f>'様式D-3_037'!BS5</f>
        <v>0</v>
      </c>
      <c r="Z47" s="275">
        <f>'様式D-3_037'!BT5</f>
        <v>0</v>
      </c>
      <c r="AA47" s="276">
        <f>'様式D-3_037'!BU5</f>
        <v>0</v>
      </c>
      <c r="AB47" s="278">
        <f>'様式D-3_037'!BV5</f>
        <v>0</v>
      </c>
      <c r="AC47" s="240"/>
      <c r="AD47" s="240"/>
      <c r="AE47" s="240"/>
      <c r="AF47" s="240"/>
      <c r="AG47" s="240"/>
      <c r="AH47" s="240"/>
      <c r="AI47" s="240"/>
      <c r="AJ47" s="240"/>
    </row>
    <row r="48" spans="2:36" x14ac:dyDescent="0.15">
      <c r="B48" s="247">
        <f>'様式D-3_038'!AV5</f>
        <v>38</v>
      </c>
      <c r="C48" s="279">
        <f>'様式D-3_038'!AW5</f>
        <v>10.1</v>
      </c>
      <c r="D48" s="261" t="str">
        <f>'様式D-3_038'!AX5</f>
        <v>Ⅱ</v>
      </c>
      <c r="E48" s="250">
        <f>'様式D-3_038'!AY5</f>
        <v>0</v>
      </c>
      <c r="F48" s="251">
        <f>'様式D-3_038'!AZ5</f>
        <v>0</v>
      </c>
      <c r="G48" s="251">
        <f>'様式D-3_038'!BA5</f>
        <v>0</v>
      </c>
      <c r="H48" s="262">
        <f>'様式D-3_038'!BB5</f>
        <v>0</v>
      </c>
      <c r="I48" s="263">
        <f>'様式D-3_038'!BC5</f>
        <v>0</v>
      </c>
      <c r="J48" s="251">
        <f>'様式D-3_038'!BD5</f>
        <v>0</v>
      </c>
      <c r="K48" s="251">
        <f>'様式D-3_038'!BE5</f>
        <v>1</v>
      </c>
      <c r="L48" s="262">
        <f>'様式D-3_038'!BF5</f>
        <v>1</v>
      </c>
      <c r="M48" s="263">
        <f>'様式D-3_038'!BG5</f>
        <v>0</v>
      </c>
      <c r="N48" s="251">
        <f>'様式D-3_038'!BH5</f>
        <v>0</v>
      </c>
      <c r="O48" s="251">
        <f>'様式D-3_038'!BI5</f>
        <v>0</v>
      </c>
      <c r="P48" s="262">
        <f>'様式D-3_038'!BJ5</f>
        <v>0</v>
      </c>
      <c r="Q48" s="270">
        <f>'様式D-3_038'!BK5</f>
        <v>0</v>
      </c>
      <c r="R48" s="271">
        <f>'様式D-3_038'!BL5</f>
        <v>0</v>
      </c>
      <c r="S48" s="272">
        <f>'様式D-3_038'!BM5</f>
        <v>0</v>
      </c>
      <c r="T48" s="273">
        <f>'様式D-3_038'!BN5</f>
        <v>0</v>
      </c>
      <c r="U48" s="274">
        <f>'様式D-3_038'!BO5</f>
        <v>0</v>
      </c>
      <c r="V48" s="275">
        <f>'様式D-3_038'!BP5</f>
        <v>0</v>
      </c>
      <c r="W48" s="276">
        <f>'様式D-3_038'!BQ5</f>
        <v>0.02</v>
      </c>
      <c r="X48" s="277">
        <f>'様式D-3_038'!BR5</f>
        <v>0.42</v>
      </c>
      <c r="Y48" s="274">
        <f>'様式D-3_038'!BS5</f>
        <v>0</v>
      </c>
      <c r="Z48" s="275">
        <f>'様式D-3_038'!BT5</f>
        <v>0</v>
      </c>
      <c r="AA48" s="276">
        <f>'様式D-3_038'!BU5</f>
        <v>0</v>
      </c>
      <c r="AB48" s="278">
        <f>'様式D-3_038'!BV5</f>
        <v>0</v>
      </c>
      <c r="AC48" s="240"/>
      <c r="AD48" s="240"/>
      <c r="AE48" s="240"/>
      <c r="AF48" s="240"/>
      <c r="AG48" s="240"/>
      <c r="AH48" s="240"/>
      <c r="AI48" s="240"/>
      <c r="AJ48" s="240"/>
    </row>
    <row r="49" spans="2:36" x14ac:dyDescent="0.15">
      <c r="B49" s="247">
        <f>'様式D-3_039'!AV5</f>
        <v>39</v>
      </c>
      <c r="C49" s="279">
        <f>'様式D-3_039'!AW5</f>
        <v>10.199999999999999</v>
      </c>
      <c r="D49" s="261" t="str">
        <f>'様式D-3_039'!AX5</f>
        <v>Ⅱ</v>
      </c>
      <c r="E49" s="250">
        <f>'様式D-3_039'!AY5</f>
        <v>0</v>
      </c>
      <c r="F49" s="251">
        <f>'様式D-3_039'!AZ5</f>
        <v>0</v>
      </c>
      <c r="G49" s="251">
        <f>'様式D-3_039'!BA5</f>
        <v>0</v>
      </c>
      <c r="H49" s="262">
        <f>'様式D-3_039'!BB5</f>
        <v>0</v>
      </c>
      <c r="I49" s="263">
        <f>'様式D-3_039'!BC5</f>
        <v>0</v>
      </c>
      <c r="J49" s="251">
        <f>'様式D-3_039'!BD5</f>
        <v>0</v>
      </c>
      <c r="K49" s="251">
        <f>'様式D-3_039'!BE5</f>
        <v>0</v>
      </c>
      <c r="L49" s="262">
        <f>'様式D-3_039'!BF5</f>
        <v>1</v>
      </c>
      <c r="M49" s="263">
        <f>'様式D-3_039'!BG5</f>
        <v>0</v>
      </c>
      <c r="N49" s="251">
        <f>'様式D-3_039'!BH5</f>
        <v>0</v>
      </c>
      <c r="O49" s="251">
        <f>'様式D-3_039'!BI5</f>
        <v>0</v>
      </c>
      <c r="P49" s="262">
        <f>'様式D-3_039'!BJ5</f>
        <v>0</v>
      </c>
      <c r="Q49" s="270">
        <f>'様式D-3_039'!BK5</f>
        <v>0</v>
      </c>
      <c r="R49" s="271">
        <f>'様式D-3_039'!BL5</f>
        <v>0</v>
      </c>
      <c r="S49" s="272">
        <f>'様式D-3_039'!BM5</f>
        <v>0</v>
      </c>
      <c r="T49" s="273">
        <f>'様式D-3_039'!BN5</f>
        <v>0</v>
      </c>
      <c r="U49" s="274">
        <f>'様式D-3_039'!BO5</f>
        <v>0</v>
      </c>
      <c r="V49" s="275">
        <f>'様式D-3_039'!BP5</f>
        <v>0</v>
      </c>
      <c r="W49" s="276">
        <f>'様式D-3_039'!BQ5</f>
        <v>0</v>
      </c>
      <c r="X49" s="277">
        <f>'様式D-3_039'!BR5</f>
        <v>0.32</v>
      </c>
      <c r="Y49" s="274">
        <f>'様式D-3_039'!BS5</f>
        <v>0</v>
      </c>
      <c r="Z49" s="275">
        <f>'様式D-3_039'!BT5</f>
        <v>0</v>
      </c>
      <c r="AA49" s="276">
        <f>'様式D-3_039'!BU5</f>
        <v>0</v>
      </c>
      <c r="AB49" s="278">
        <f>'様式D-3_039'!BV5</f>
        <v>0</v>
      </c>
      <c r="AC49" s="240"/>
      <c r="AD49" s="240"/>
      <c r="AE49" s="240"/>
      <c r="AF49" s="240"/>
      <c r="AG49" s="240"/>
      <c r="AH49" s="240"/>
      <c r="AI49" s="240"/>
      <c r="AJ49" s="240"/>
    </row>
    <row r="50" spans="2:36" x14ac:dyDescent="0.15">
      <c r="B50" s="247">
        <f>'様式D-3_040'!AV5</f>
        <v>40</v>
      </c>
      <c r="C50" s="279">
        <f>'様式D-3_040'!AW5</f>
        <v>10.1</v>
      </c>
      <c r="D50" s="261" t="str">
        <f>'様式D-3_040'!AX5</f>
        <v>Ⅱ</v>
      </c>
      <c r="E50" s="250">
        <f>'様式D-3_040'!AY5</f>
        <v>0</v>
      </c>
      <c r="F50" s="251">
        <f>'様式D-3_040'!AZ5</f>
        <v>0</v>
      </c>
      <c r="G50" s="251">
        <f>'様式D-3_040'!BA5</f>
        <v>0</v>
      </c>
      <c r="H50" s="262">
        <f>'様式D-3_040'!BB5</f>
        <v>0</v>
      </c>
      <c r="I50" s="263">
        <f>'様式D-3_040'!BC5</f>
        <v>0</v>
      </c>
      <c r="J50" s="251">
        <f>'様式D-3_040'!BD5</f>
        <v>0</v>
      </c>
      <c r="K50" s="251">
        <f>'様式D-3_040'!BE5</f>
        <v>1</v>
      </c>
      <c r="L50" s="262">
        <f>'様式D-3_040'!BF5</f>
        <v>3</v>
      </c>
      <c r="M50" s="263">
        <f>'様式D-3_040'!BG5</f>
        <v>0</v>
      </c>
      <c r="N50" s="251">
        <f>'様式D-3_040'!BH5</f>
        <v>0</v>
      </c>
      <c r="O50" s="251">
        <f>'様式D-3_040'!BI5</f>
        <v>0</v>
      </c>
      <c r="P50" s="262">
        <f>'様式D-3_040'!BJ5</f>
        <v>0</v>
      </c>
      <c r="Q50" s="270">
        <f>'様式D-3_040'!BK5</f>
        <v>0</v>
      </c>
      <c r="R50" s="271">
        <f>'様式D-3_040'!BL5</f>
        <v>0</v>
      </c>
      <c r="S50" s="272">
        <f>'様式D-3_040'!BM5</f>
        <v>0</v>
      </c>
      <c r="T50" s="273">
        <f>'様式D-3_040'!BN5</f>
        <v>0</v>
      </c>
      <c r="U50" s="274">
        <f>'様式D-3_040'!BO5</f>
        <v>0</v>
      </c>
      <c r="V50" s="275">
        <f>'様式D-3_040'!BP5</f>
        <v>0</v>
      </c>
      <c r="W50" s="276">
        <f>'様式D-3_040'!BQ5</f>
        <v>5.0000000000000001E-3</v>
      </c>
      <c r="X50" s="277">
        <f>'様式D-3_040'!BR5</f>
        <v>1.17</v>
      </c>
      <c r="Y50" s="274">
        <f>'様式D-3_040'!BS5</f>
        <v>0</v>
      </c>
      <c r="Z50" s="275">
        <f>'様式D-3_040'!BT5</f>
        <v>0</v>
      </c>
      <c r="AA50" s="276">
        <f>'様式D-3_040'!BU5</f>
        <v>0</v>
      </c>
      <c r="AB50" s="278">
        <f>'様式D-3_040'!BV5</f>
        <v>0</v>
      </c>
      <c r="AC50" s="240"/>
      <c r="AD50" s="240"/>
      <c r="AE50" s="240"/>
      <c r="AF50" s="240"/>
      <c r="AG50" s="240"/>
      <c r="AH50" s="240"/>
      <c r="AI50" s="240"/>
      <c r="AJ50" s="240"/>
    </row>
    <row r="51" spans="2:36" x14ac:dyDescent="0.15">
      <c r="B51" s="247">
        <f>'様式D-3_041'!AV5</f>
        <v>41</v>
      </c>
      <c r="C51" s="279">
        <f>'様式D-3_041'!AW5</f>
        <v>10.1</v>
      </c>
      <c r="D51" s="261" t="str">
        <f>'様式D-3_041'!AX5</f>
        <v>Ⅱ</v>
      </c>
      <c r="E51" s="250">
        <f>'様式D-3_041'!AY5</f>
        <v>0</v>
      </c>
      <c r="F51" s="251">
        <f>'様式D-3_041'!AZ5</f>
        <v>0</v>
      </c>
      <c r="G51" s="251">
        <f>'様式D-3_041'!BA5</f>
        <v>0</v>
      </c>
      <c r="H51" s="262">
        <f>'様式D-3_041'!BB5</f>
        <v>0</v>
      </c>
      <c r="I51" s="263">
        <f>'様式D-3_041'!BC5</f>
        <v>0</v>
      </c>
      <c r="J51" s="251">
        <f>'様式D-3_041'!BD5</f>
        <v>0</v>
      </c>
      <c r="K51" s="251">
        <f>'様式D-3_041'!BE5</f>
        <v>1</v>
      </c>
      <c r="L51" s="262">
        <f>'様式D-3_041'!BF5</f>
        <v>1</v>
      </c>
      <c r="M51" s="263">
        <f>'様式D-3_041'!BG5</f>
        <v>0</v>
      </c>
      <c r="N51" s="251">
        <f>'様式D-3_041'!BH5</f>
        <v>0</v>
      </c>
      <c r="O51" s="251">
        <f>'様式D-3_041'!BI5</f>
        <v>0</v>
      </c>
      <c r="P51" s="262">
        <f>'様式D-3_041'!BJ5</f>
        <v>0</v>
      </c>
      <c r="Q51" s="270">
        <f>'様式D-3_041'!BK5</f>
        <v>0</v>
      </c>
      <c r="R51" s="271">
        <f>'様式D-3_041'!BL5</f>
        <v>0</v>
      </c>
      <c r="S51" s="272">
        <f>'様式D-3_041'!BM5</f>
        <v>0</v>
      </c>
      <c r="T51" s="273">
        <f>'様式D-3_041'!BN5</f>
        <v>0</v>
      </c>
      <c r="U51" s="274">
        <f>'様式D-3_041'!BO5</f>
        <v>0</v>
      </c>
      <c r="V51" s="275">
        <f>'様式D-3_041'!BP5</f>
        <v>0</v>
      </c>
      <c r="W51" s="276">
        <f>'様式D-3_041'!BQ5</f>
        <v>1.4999999999999999E-2</v>
      </c>
      <c r="X51" s="277">
        <f>'様式D-3_041'!BR5</f>
        <v>1.01</v>
      </c>
      <c r="Y51" s="274">
        <f>'様式D-3_041'!BS5</f>
        <v>0</v>
      </c>
      <c r="Z51" s="275">
        <f>'様式D-3_041'!BT5</f>
        <v>0</v>
      </c>
      <c r="AA51" s="276">
        <f>'様式D-3_041'!BU5</f>
        <v>0</v>
      </c>
      <c r="AB51" s="278">
        <f>'様式D-3_041'!BV5</f>
        <v>0</v>
      </c>
      <c r="AC51" s="240"/>
      <c r="AD51" s="240"/>
      <c r="AE51" s="240"/>
      <c r="AF51" s="240"/>
      <c r="AG51" s="240"/>
      <c r="AH51" s="240"/>
      <c r="AI51" s="240"/>
      <c r="AJ51" s="240"/>
    </row>
    <row r="52" spans="2:36" x14ac:dyDescent="0.15">
      <c r="B52" s="247">
        <f>'様式D-3_042'!AV5</f>
        <v>42</v>
      </c>
      <c r="C52" s="279">
        <f>'様式D-3_042'!AW5</f>
        <v>4.5</v>
      </c>
      <c r="D52" s="261" t="str">
        <f>'様式D-3_042'!AX5</f>
        <v>Ⅰ</v>
      </c>
      <c r="E52" s="250">
        <f>'様式D-3_042'!AY5</f>
        <v>0</v>
      </c>
      <c r="F52" s="251">
        <f>'様式D-3_042'!AZ5</f>
        <v>0</v>
      </c>
      <c r="G52" s="251">
        <f>'様式D-3_042'!BA5</f>
        <v>0</v>
      </c>
      <c r="H52" s="262">
        <f>'様式D-3_042'!BB5</f>
        <v>0</v>
      </c>
      <c r="I52" s="263">
        <f>'様式D-3_042'!BC5</f>
        <v>0</v>
      </c>
      <c r="J52" s="251">
        <f>'様式D-3_042'!BD5</f>
        <v>0</v>
      </c>
      <c r="K52" s="251">
        <f>'様式D-3_042'!BE5</f>
        <v>0</v>
      </c>
      <c r="L52" s="262">
        <f>'様式D-3_042'!BF5</f>
        <v>0</v>
      </c>
      <c r="M52" s="263">
        <f>'様式D-3_042'!BG5</f>
        <v>0</v>
      </c>
      <c r="N52" s="251">
        <f>'様式D-3_042'!BH5</f>
        <v>0</v>
      </c>
      <c r="O52" s="251">
        <f>'様式D-3_042'!BI5</f>
        <v>0</v>
      </c>
      <c r="P52" s="262">
        <f>'様式D-3_042'!BJ5</f>
        <v>0</v>
      </c>
      <c r="Q52" s="270">
        <f>'様式D-3_042'!BK5</f>
        <v>0</v>
      </c>
      <c r="R52" s="271">
        <f>'様式D-3_042'!BL5</f>
        <v>0</v>
      </c>
      <c r="S52" s="272">
        <f>'様式D-3_042'!BM5</f>
        <v>0</v>
      </c>
      <c r="T52" s="273">
        <f>'様式D-3_042'!BN5</f>
        <v>0</v>
      </c>
      <c r="U52" s="274">
        <f>'様式D-3_042'!BO5</f>
        <v>0</v>
      </c>
      <c r="V52" s="275">
        <f>'様式D-3_042'!BP5</f>
        <v>0</v>
      </c>
      <c r="W52" s="276">
        <f>'様式D-3_042'!BQ5</f>
        <v>0</v>
      </c>
      <c r="X52" s="277">
        <f>'様式D-3_042'!BR5</f>
        <v>0</v>
      </c>
      <c r="Y52" s="274">
        <f>'様式D-3_042'!BS5</f>
        <v>0</v>
      </c>
      <c r="Z52" s="275">
        <f>'様式D-3_042'!BT5</f>
        <v>0</v>
      </c>
      <c r="AA52" s="276">
        <f>'様式D-3_042'!BU5</f>
        <v>0</v>
      </c>
      <c r="AB52" s="278">
        <f>'様式D-3_042'!BV5</f>
        <v>0</v>
      </c>
      <c r="AC52" s="240"/>
      <c r="AD52" s="240"/>
      <c r="AE52" s="240"/>
      <c r="AF52" s="240"/>
      <c r="AG52" s="240"/>
      <c r="AH52" s="240"/>
      <c r="AI52" s="240"/>
      <c r="AJ52" s="240"/>
    </row>
    <row r="53" spans="2:36" x14ac:dyDescent="0.15">
      <c r="B53" s="247">
        <f>'様式D-3_043'!AV5</f>
        <v>43</v>
      </c>
      <c r="C53" s="279">
        <f>'様式D-3_043'!AW5</f>
        <v>10.1</v>
      </c>
      <c r="D53" s="261" t="str">
        <f>'様式D-3_043'!AX5</f>
        <v>Ⅱ</v>
      </c>
      <c r="E53" s="250">
        <f>'様式D-3_043'!AY5</f>
        <v>0</v>
      </c>
      <c r="F53" s="251">
        <f>'様式D-3_043'!AZ5</f>
        <v>0</v>
      </c>
      <c r="G53" s="251">
        <f>'様式D-3_043'!BA5</f>
        <v>0</v>
      </c>
      <c r="H53" s="262">
        <f>'様式D-3_043'!BB5</f>
        <v>0</v>
      </c>
      <c r="I53" s="263">
        <f>'様式D-3_043'!BC5</f>
        <v>0</v>
      </c>
      <c r="J53" s="251">
        <f>'様式D-3_043'!BD5</f>
        <v>0</v>
      </c>
      <c r="K53" s="251">
        <f>'様式D-3_043'!BE5</f>
        <v>0</v>
      </c>
      <c r="L53" s="262">
        <f>'様式D-3_043'!BF5</f>
        <v>2</v>
      </c>
      <c r="M53" s="263">
        <f>'様式D-3_043'!BG5</f>
        <v>0</v>
      </c>
      <c r="N53" s="251">
        <f>'様式D-3_043'!BH5</f>
        <v>0</v>
      </c>
      <c r="O53" s="251">
        <f>'様式D-3_043'!BI5</f>
        <v>0</v>
      </c>
      <c r="P53" s="262">
        <f>'様式D-3_043'!BJ5</f>
        <v>0</v>
      </c>
      <c r="Q53" s="270">
        <f>'様式D-3_043'!BK5</f>
        <v>0</v>
      </c>
      <c r="R53" s="271">
        <f>'様式D-3_043'!BL5</f>
        <v>0</v>
      </c>
      <c r="S53" s="272">
        <f>'様式D-3_043'!BM5</f>
        <v>0</v>
      </c>
      <c r="T53" s="273">
        <f>'様式D-3_043'!BN5</f>
        <v>0</v>
      </c>
      <c r="U53" s="274">
        <f>'様式D-3_043'!BO5</f>
        <v>0</v>
      </c>
      <c r="V53" s="275">
        <f>'様式D-3_043'!BP5</f>
        <v>0</v>
      </c>
      <c r="W53" s="276">
        <f>'様式D-3_043'!BQ5</f>
        <v>0</v>
      </c>
      <c r="X53" s="277">
        <f>'様式D-3_043'!BR5</f>
        <v>0.53</v>
      </c>
      <c r="Y53" s="274">
        <f>'様式D-3_043'!BS5</f>
        <v>0</v>
      </c>
      <c r="Z53" s="275">
        <f>'様式D-3_043'!BT5</f>
        <v>0</v>
      </c>
      <c r="AA53" s="276">
        <f>'様式D-3_043'!BU5</f>
        <v>0</v>
      </c>
      <c r="AB53" s="278">
        <f>'様式D-3_043'!BV5</f>
        <v>0</v>
      </c>
      <c r="AC53" s="240"/>
      <c r="AD53" s="240"/>
      <c r="AE53" s="240"/>
      <c r="AF53" s="240"/>
      <c r="AG53" s="240"/>
      <c r="AH53" s="240"/>
      <c r="AI53" s="240"/>
      <c r="AJ53" s="240"/>
    </row>
    <row r="54" spans="2:36" x14ac:dyDescent="0.15">
      <c r="B54" s="247">
        <f>'様式D-3_044'!AV5</f>
        <v>44</v>
      </c>
      <c r="C54" s="279">
        <f>'様式D-3_044'!AW5</f>
        <v>10.4</v>
      </c>
      <c r="D54" s="261" t="str">
        <f>'様式D-3_044'!AX5</f>
        <v>Ⅱ</v>
      </c>
      <c r="E54" s="250">
        <f>'様式D-3_044'!AY5</f>
        <v>0</v>
      </c>
      <c r="F54" s="251">
        <f>'様式D-3_044'!AZ5</f>
        <v>0</v>
      </c>
      <c r="G54" s="251">
        <f>'様式D-3_044'!BA5</f>
        <v>0</v>
      </c>
      <c r="H54" s="262">
        <f>'様式D-3_044'!BB5</f>
        <v>0</v>
      </c>
      <c r="I54" s="263">
        <f>'様式D-3_044'!BC5</f>
        <v>0</v>
      </c>
      <c r="J54" s="251">
        <f>'様式D-3_044'!BD5</f>
        <v>0</v>
      </c>
      <c r="K54" s="251">
        <f>'様式D-3_044'!BE5</f>
        <v>1</v>
      </c>
      <c r="L54" s="262">
        <f>'様式D-3_044'!BF5</f>
        <v>2</v>
      </c>
      <c r="M54" s="263">
        <f>'様式D-3_044'!BG5</f>
        <v>0</v>
      </c>
      <c r="N54" s="251">
        <f>'様式D-3_044'!BH5</f>
        <v>0</v>
      </c>
      <c r="O54" s="251">
        <f>'様式D-3_044'!BI5</f>
        <v>0</v>
      </c>
      <c r="P54" s="262">
        <f>'様式D-3_044'!BJ5</f>
        <v>0</v>
      </c>
      <c r="Q54" s="270">
        <f>'様式D-3_044'!BK5</f>
        <v>0</v>
      </c>
      <c r="R54" s="271">
        <f>'様式D-3_044'!BL5</f>
        <v>0</v>
      </c>
      <c r="S54" s="272">
        <f>'様式D-3_044'!BM5</f>
        <v>0</v>
      </c>
      <c r="T54" s="273">
        <f>'様式D-3_044'!BN5</f>
        <v>0</v>
      </c>
      <c r="U54" s="274">
        <f>'様式D-3_044'!BO5</f>
        <v>0</v>
      </c>
      <c r="V54" s="275">
        <f>'様式D-3_044'!BP5</f>
        <v>0</v>
      </c>
      <c r="W54" s="276">
        <f>'様式D-3_044'!BQ5</f>
        <v>0.04</v>
      </c>
      <c r="X54" s="277">
        <f>'様式D-3_044'!BR5</f>
        <v>0.45000000000000007</v>
      </c>
      <c r="Y54" s="274">
        <f>'様式D-3_044'!BS5</f>
        <v>0</v>
      </c>
      <c r="Z54" s="275">
        <f>'様式D-3_044'!BT5</f>
        <v>0</v>
      </c>
      <c r="AA54" s="276">
        <f>'様式D-3_044'!BU5</f>
        <v>0</v>
      </c>
      <c r="AB54" s="278">
        <f>'様式D-3_044'!BV5</f>
        <v>0</v>
      </c>
      <c r="AC54" s="240"/>
      <c r="AD54" s="240"/>
      <c r="AE54" s="240"/>
      <c r="AF54" s="240"/>
      <c r="AG54" s="240"/>
      <c r="AH54" s="240"/>
      <c r="AI54" s="240"/>
      <c r="AJ54" s="240"/>
    </row>
    <row r="55" spans="2:36" x14ac:dyDescent="0.15">
      <c r="B55" s="247">
        <f>'様式D-3_045'!AV5</f>
        <v>45</v>
      </c>
      <c r="C55" s="279">
        <f>'様式D-3_045'!AW5</f>
        <v>10.4</v>
      </c>
      <c r="D55" s="261" t="str">
        <f>'様式D-3_045'!AX5</f>
        <v>Ⅱ</v>
      </c>
      <c r="E55" s="250">
        <f>'様式D-3_045'!AY5</f>
        <v>0</v>
      </c>
      <c r="F55" s="251">
        <f>'様式D-3_045'!AZ5</f>
        <v>0</v>
      </c>
      <c r="G55" s="251">
        <f>'様式D-3_045'!BA5</f>
        <v>0</v>
      </c>
      <c r="H55" s="262">
        <f>'様式D-3_045'!BB5</f>
        <v>0</v>
      </c>
      <c r="I55" s="263">
        <f>'様式D-3_045'!BC5</f>
        <v>0</v>
      </c>
      <c r="J55" s="251">
        <f>'様式D-3_045'!BD5</f>
        <v>0</v>
      </c>
      <c r="K55" s="251">
        <f>'様式D-3_045'!BE5</f>
        <v>0</v>
      </c>
      <c r="L55" s="262">
        <f>'様式D-3_045'!BF5</f>
        <v>3</v>
      </c>
      <c r="M55" s="263">
        <f>'様式D-3_045'!BG5</f>
        <v>0</v>
      </c>
      <c r="N55" s="251">
        <f>'様式D-3_045'!BH5</f>
        <v>0</v>
      </c>
      <c r="O55" s="251">
        <f>'様式D-3_045'!BI5</f>
        <v>0</v>
      </c>
      <c r="P55" s="262">
        <f>'様式D-3_045'!BJ5</f>
        <v>0</v>
      </c>
      <c r="Q55" s="270">
        <f>'様式D-3_045'!BK5</f>
        <v>0</v>
      </c>
      <c r="R55" s="271">
        <f>'様式D-3_045'!BL5</f>
        <v>0</v>
      </c>
      <c r="S55" s="272">
        <f>'様式D-3_045'!BM5</f>
        <v>0</v>
      </c>
      <c r="T55" s="273">
        <f>'様式D-3_045'!BN5</f>
        <v>0</v>
      </c>
      <c r="U55" s="274">
        <f>'様式D-3_045'!BO5</f>
        <v>0</v>
      </c>
      <c r="V55" s="275">
        <f>'様式D-3_045'!BP5</f>
        <v>0</v>
      </c>
      <c r="W55" s="276">
        <f>'様式D-3_045'!BQ5</f>
        <v>0</v>
      </c>
      <c r="X55" s="277">
        <f>'様式D-3_045'!BR5</f>
        <v>1.31</v>
      </c>
      <c r="Y55" s="274">
        <f>'様式D-3_045'!BS5</f>
        <v>0</v>
      </c>
      <c r="Z55" s="275">
        <f>'様式D-3_045'!BT5</f>
        <v>0</v>
      </c>
      <c r="AA55" s="276">
        <f>'様式D-3_045'!BU5</f>
        <v>0</v>
      </c>
      <c r="AB55" s="278">
        <f>'様式D-3_045'!BV5</f>
        <v>0</v>
      </c>
      <c r="AC55" s="240"/>
      <c r="AD55" s="240"/>
      <c r="AE55" s="240"/>
      <c r="AF55" s="240"/>
      <c r="AG55" s="240"/>
      <c r="AH55" s="240"/>
      <c r="AI55" s="240"/>
      <c r="AJ55" s="240"/>
    </row>
    <row r="56" spans="2:36" x14ac:dyDescent="0.15">
      <c r="B56" s="247">
        <f>'様式D-3_046'!AV5</f>
        <v>46</v>
      </c>
      <c r="C56" s="279">
        <f>'様式D-3_046'!AW5</f>
        <v>2.2999999999999998</v>
      </c>
      <c r="D56" s="261" t="str">
        <f>'様式D-3_046'!AX5</f>
        <v>Ⅱ</v>
      </c>
      <c r="E56" s="250">
        <f>'様式D-3_046'!AY5</f>
        <v>0</v>
      </c>
      <c r="F56" s="251">
        <f>'様式D-3_046'!AZ5</f>
        <v>0</v>
      </c>
      <c r="G56" s="251">
        <f>'様式D-3_046'!BA5</f>
        <v>0</v>
      </c>
      <c r="H56" s="262">
        <f>'様式D-3_046'!BB5</f>
        <v>0</v>
      </c>
      <c r="I56" s="263">
        <f>'様式D-3_046'!BC5</f>
        <v>0</v>
      </c>
      <c r="J56" s="251">
        <f>'様式D-3_046'!BD5</f>
        <v>0</v>
      </c>
      <c r="K56" s="251">
        <f>'様式D-3_046'!BE5</f>
        <v>0</v>
      </c>
      <c r="L56" s="262">
        <f>'様式D-3_046'!BF5</f>
        <v>2</v>
      </c>
      <c r="M56" s="263">
        <f>'様式D-3_046'!BG5</f>
        <v>0</v>
      </c>
      <c r="N56" s="251">
        <f>'様式D-3_046'!BH5</f>
        <v>0</v>
      </c>
      <c r="O56" s="251">
        <f>'様式D-3_046'!BI5</f>
        <v>0</v>
      </c>
      <c r="P56" s="262">
        <f>'様式D-3_046'!BJ5</f>
        <v>0</v>
      </c>
      <c r="Q56" s="270">
        <f>'様式D-3_046'!BK5</f>
        <v>0</v>
      </c>
      <c r="R56" s="271">
        <f>'様式D-3_046'!BL5</f>
        <v>0</v>
      </c>
      <c r="S56" s="272">
        <f>'様式D-3_046'!BM5</f>
        <v>0</v>
      </c>
      <c r="T56" s="273">
        <f>'様式D-3_046'!BN5</f>
        <v>0</v>
      </c>
      <c r="U56" s="274">
        <f>'様式D-3_046'!BO5</f>
        <v>0</v>
      </c>
      <c r="V56" s="275">
        <f>'様式D-3_046'!BP5</f>
        <v>0</v>
      </c>
      <c r="W56" s="276">
        <f>'様式D-3_046'!BQ5</f>
        <v>0</v>
      </c>
      <c r="X56" s="277">
        <f>'様式D-3_046'!BR5</f>
        <v>0.17500000000000002</v>
      </c>
      <c r="Y56" s="274">
        <f>'様式D-3_046'!BS5</f>
        <v>0</v>
      </c>
      <c r="Z56" s="275">
        <f>'様式D-3_046'!BT5</f>
        <v>0</v>
      </c>
      <c r="AA56" s="276">
        <f>'様式D-3_046'!BU5</f>
        <v>0</v>
      </c>
      <c r="AB56" s="278">
        <f>'様式D-3_046'!BV5</f>
        <v>0</v>
      </c>
      <c r="AC56" s="240"/>
      <c r="AD56" s="240"/>
      <c r="AE56" s="240"/>
      <c r="AF56" s="240"/>
      <c r="AG56" s="240"/>
      <c r="AH56" s="240"/>
      <c r="AI56" s="240"/>
      <c r="AJ56" s="240"/>
    </row>
    <row r="57" spans="2:36" x14ac:dyDescent="0.15">
      <c r="B57" s="280" t="str">
        <f>'様式D-3_PE'!AV5</f>
        <v>PE</v>
      </c>
      <c r="C57" s="269">
        <f>'様式D-3_PE'!AW5</f>
        <v>0</v>
      </c>
      <c r="D57" s="282" t="str">
        <f>'様式D-3_PE'!AX5</f>
        <v>Ⅱ</v>
      </c>
      <c r="E57" s="283">
        <f>'様式D-3_PE'!AY5</f>
        <v>0</v>
      </c>
      <c r="F57" s="284">
        <f>'様式D-3_PE'!AZ5</f>
        <v>0</v>
      </c>
      <c r="G57" s="284">
        <f>'様式D-3_PE'!BA5</f>
        <v>0</v>
      </c>
      <c r="H57" s="285">
        <f>'様式D-3_PE'!BB5</f>
        <v>0</v>
      </c>
      <c r="I57" s="286">
        <f>'様式D-3_PE'!BC5</f>
        <v>0</v>
      </c>
      <c r="J57" s="284">
        <f>'様式D-3_PE'!BD5</f>
        <v>0</v>
      </c>
      <c r="K57" s="284">
        <f>'様式D-3_PE'!BE5</f>
        <v>0</v>
      </c>
      <c r="L57" s="285">
        <f>'様式D-3_PE'!BF5</f>
        <v>3</v>
      </c>
      <c r="M57" s="286">
        <f>'様式D-3_PE'!BG5</f>
        <v>0</v>
      </c>
      <c r="N57" s="284">
        <f>'様式D-3_PE'!BH5</f>
        <v>0</v>
      </c>
      <c r="O57" s="284">
        <f>'様式D-3_PE'!BI5</f>
        <v>0</v>
      </c>
      <c r="P57" s="285">
        <f>'様式D-3_PE'!BJ5</f>
        <v>0</v>
      </c>
      <c r="Q57" s="270">
        <f>'様式D-3_PE'!BK5</f>
        <v>0</v>
      </c>
      <c r="R57" s="271">
        <f>'様式D-3_PE'!BL5</f>
        <v>0</v>
      </c>
      <c r="S57" s="272">
        <f>'様式D-3_PE'!BM5</f>
        <v>0</v>
      </c>
      <c r="T57" s="273">
        <f>'様式D-3_PE'!BN5</f>
        <v>0</v>
      </c>
      <c r="U57" s="274">
        <f>'様式D-3_PE'!BO5</f>
        <v>0</v>
      </c>
      <c r="V57" s="275">
        <f>'様式D-3_PE'!BP5</f>
        <v>0</v>
      </c>
      <c r="W57" s="276">
        <f>'様式D-3_PE'!BQ5</f>
        <v>0</v>
      </c>
      <c r="X57" s="277">
        <f>'様式D-3_PE'!BR5</f>
        <v>0.48</v>
      </c>
      <c r="Y57" s="274">
        <f>'様式D-3_PE'!BS5</f>
        <v>0</v>
      </c>
      <c r="Z57" s="275">
        <f>'様式D-3_PE'!BT5</f>
        <v>0</v>
      </c>
      <c r="AA57" s="276">
        <f>'様式D-3_PE'!BU5</f>
        <v>0</v>
      </c>
      <c r="AB57" s="278">
        <f>'様式D-3_PE'!BV5</f>
        <v>0</v>
      </c>
      <c r="AC57" s="240"/>
      <c r="AD57" s="240"/>
      <c r="AE57" s="240"/>
      <c r="AF57" s="240"/>
      <c r="AG57" s="240"/>
      <c r="AH57" s="240"/>
      <c r="AI57" s="240"/>
      <c r="AJ57" s="240"/>
    </row>
    <row r="58" spans="2:36" x14ac:dyDescent="0.15">
      <c r="B58" s="247"/>
      <c r="C58" s="260"/>
      <c r="D58" s="261"/>
      <c r="E58" s="250"/>
      <c r="F58" s="251"/>
      <c r="G58" s="251"/>
      <c r="H58" s="262"/>
      <c r="I58" s="263"/>
      <c r="J58" s="251"/>
      <c r="K58" s="251"/>
      <c r="L58" s="262"/>
      <c r="M58" s="263"/>
      <c r="N58" s="251"/>
      <c r="O58" s="251"/>
      <c r="P58" s="262"/>
      <c r="Q58" s="264"/>
      <c r="R58" s="265"/>
      <c r="S58" s="255"/>
      <c r="T58" s="266"/>
      <c r="U58" s="267"/>
      <c r="V58" s="265"/>
      <c r="W58" s="255"/>
      <c r="X58" s="266"/>
      <c r="Y58" s="267"/>
      <c r="Z58" s="265"/>
      <c r="AA58" s="255"/>
      <c r="AB58" s="259"/>
      <c r="AC58" s="240"/>
      <c r="AD58" s="240"/>
      <c r="AE58" s="240"/>
      <c r="AF58" s="240"/>
      <c r="AG58" s="240"/>
      <c r="AH58" s="240"/>
      <c r="AI58" s="240"/>
      <c r="AJ58" s="240"/>
    </row>
    <row r="59" spans="2:36" x14ac:dyDescent="0.15">
      <c r="B59" s="247"/>
      <c r="C59" s="260"/>
      <c r="D59" s="268"/>
      <c r="E59" s="250"/>
      <c r="F59" s="251"/>
      <c r="G59" s="251"/>
      <c r="H59" s="262"/>
      <c r="I59" s="263"/>
      <c r="J59" s="251"/>
      <c r="K59" s="251"/>
      <c r="L59" s="262"/>
      <c r="M59" s="263"/>
      <c r="N59" s="251"/>
      <c r="O59" s="251"/>
      <c r="P59" s="262"/>
      <c r="Q59" s="264"/>
      <c r="R59" s="265"/>
      <c r="S59" s="255"/>
      <c r="T59" s="266"/>
      <c r="U59" s="267"/>
      <c r="V59" s="265"/>
      <c r="W59" s="255"/>
      <c r="X59" s="266"/>
      <c r="Y59" s="267"/>
      <c r="Z59" s="265"/>
      <c r="AA59" s="255"/>
      <c r="AB59" s="259"/>
      <c r="AC59" s="240"/>
      <c r="AD59" s="240"/>
      <c r="AE59" s="240"/>
      <c r="AF59" s="240"/>
      <c r="AG59" s="240"/>
      <c r="AH59" s="240"/>
      <c r="AI59" s="240"/>
      <c r="AJ59" s="240"/>
    </row>
    <row r="60" spans="2:36" x14ac:dyDescent="0.15">
      <c r="B60" s="247"/>
      <c r="C60" s="260"/>
      <c r="D60" s="268"/>
      <c r="E60" s="250"/>
      <c r="F60" s="251"/>
      <c r="G60" s="251"/>
      <c r="H60" s="262"/>
      <c r="I60" s="263"/>
      <c r="J60" s="251"/>
      <c r="K60" s="251"/>
      <c r="L60" s="262"/>
      <c r="M60" s="263"/>
      <c r="N60" s="251"/>
      <c r="O60" s="251"/>
      <c r="P60" s="262"/>
      <c r="Q60" s="264"/>
      <c r="R60" s="265"/>
      <c r="S60" s="255"/>
      <c r="T60" s="266"/>
      <c r="U60" s="267"/>
      <c r="V60" s="265"/>
      <c r="W60" s="255"/>
      <c r="X60" s="266"/>
      <c r="Y60" s="267"/>
      <c r="Z60" s="265"/>
      <c r="AA60" s="255"/>
      <c r="AB60" s="259"/>
      <c r="AC60" s="240"/>
      <c r="AD60" s="240"/>
      <c r="AE60" s="240"/>
      <c r="AF60" s="240"/>
      <c r="AG60" s="240"/>
      <c r="AH60" s="240"/>
      <c r="AI60" s="240"/>
      <c r="AJ60" s="240"/>
    </row>
    <row r="61" spans="2:36" x14ac:dyDescent="0.15">
      <c r="B61" s="247"/>
      <c r="C61" s="260"/>
      <c r="D61" s="268"/>
      <c r="E61" s="250"/>
      <c r="F61" s="251"/>
      <c r="G61" s="251"/>
      <c r="H61" s="262"/>
      <c r="I61" s="263"/>
      <c r="J61" s="251"/>
      <c r="K61" s="251"/>
      <c r="L61" s="262"/>
      <c r="M61" s="263"/>
      <c r="N61" s="251"/>
      <c r="O61" s="251"/>
      <c r="P61" s="262"/>
      <c r="Q61" s="264"/>
      <c r="R61" s="265"/>
      <c r="S61" s="255"/>
      <c r="T61" s="266"/>
      <c r="U61" s="267"/>
      <c r="V61" s="265"/>
      <c r="W61" s="255"/>
      <c r="X61" s="266"/>
      <c r="Y61" s="267"/>
      <c r="Z61" s="265"/>
      <c r="AA61" s="255"/>
      <c r="AB61" s="259"/>
      <c r="AC61" s="240"/>
      <c r="AD61" s="240"/>
      <c r="AE61" s="240"/>
      <c r="AF61" s="240"/>
      <c r="AG61" s="240"/>
      <c r="AH61" s="240"/>
      <c r="AI61" s="240"/>
      <c r="AJ61" s="240"/>
    </row>
    <row r="62" spans="2:36" x14ac:dyDescent="0.15">
      <c r="B62" s="247"/>
      <c r="C62" s="260"/>
      <c r="D62" s="268"/>
      <c r="E62" s="250"/>
      <c r="F62" s="251"/>
      <c r="G62" s="251"/>
      <c r="H62" s="262"/>
      <c r="I62" s="263"/>
      <c r="J62" s="251"/>
      <c r="K62" s="251"/>
      <c r="L62" s="262"/>
      <c r="M62" s="263"/>
      <c r="N62" s="251"/>
      <c r="O62" s="251"/>
      <c r="P62" s="262"/>
      <c r="Q62" s="264"/>
      <c r="R62" s="265"/>
      <c r="S62" s="255"/>
      <c r="T62" s="266"/>
      <c r="U62" s="267"/>
      <c r="V62" s="265"/>
      <c r="W62" s="255"/>
      <c r="X62" s="266"/>
      <c r="Y62" s="267"/>
      <c r="Z62" s="265"/>
      <c r="AA62" s="255"/>
      <c r="AB62" s="259"/>
      <c r="AC62" s="240"/>
      <c r="AD62" s="240"/>
      <c r="AE62" s="240"/>
      <c r="AF62" s="240"/>
      <c r="AG62" s="240"/>
      <c r="AH62" s="240"/>
      <c r="AI62" s="240"/>
      <c r="AJ62" s="240"/>
    </row>
    <row r="63" spans="2:36" x14ac:dyDescent="0.15">
      <c r="B63" s="247"/>
      <c r="C63" s="260"/>
      <c r="D63" s="268"/>
      <c r="E63" s="250"/>
      <c r="F63" s="251"/>
      <c r="G63" s="251"/>
      <c r="H63" s="262"/>
      <c r="I63" s="263"/>
      <c r="J63" s="251"/>
      <c r="K63" s="251"/>
      <c r="L63" s="262"/>
      <c r="M63" s="263"/>
      <c r="N63" s="251"/>
      <c r="O63" s="251"/>
      <c r="P63" s="262"/>
      <c r="Q63" s="264"/>
      <c r="R63" s="265"/>
      <c r="S63" s="255"/>
      <c r="T63" s="266"/>
      <c r="U63" s="267"/>
      <c r="V63" s="265"/>
      <c r="W63" s="255"/>
      <c r="X63" s="266"/>
      <c r="Y63" s="267"/>
      <c r="Z63" s="265"/>
      <c r="AA63" s="255"/>
      <c r="AB63" s="259"/>
      <c r="AC63" s="240"/>
      <c r="AD63" s="240"/>
      <c r="AE63" s="240"/>
      <c r="AF63" s="240"/>
      <c r="AG63" s="240"/>
      <c r="AH63" s="240"/>
      <c r="AI63" s="240"/>
      <c r="AJ63" s="240"/>
    </row>
    <row r="64" spans="2:36" x14ac:dyDescent="0.15">
      <c r="B64" s="247"/>
      <c r="C64" s="260"/>
      <c r="D64" s="268"/>
      <c r="E64" s="250"/>
      <c r="F64" s="251"/>
      <c r="G64" s="251"/>
      <c r="H64" s="262"/>
      <c r="I64" s="263"/>
      <c r="J64" s="251"/>
      <c r="K64" s="251"/>
      <c r="L64" s="262"/>
      <c r="M64" s="263"/>
      <c r="N64" s="251"/>
      <c r="O64" s="251"/>
      <c r="P64" s="262"/>
      <c r="Q64" s="264"/>
      <c r="R64" s="265"/>
      <c r="S64" s="255"/>
      <c r="T64" s="266"/>
      <c r="U64" s="267"/>
      <c r="V64" s="265"/>
      <c r="W64" s="255"/>
      <c r="X64" s="266"/>
      <c r="Y64" s="267"/>
      <c r="Z64" s="265"/>
      <c r="AA64" s="255"/>
      <c r="AB64" s="259"/>
      <c r="AC64" s="240"/>
      <c r="AD64" s="240"/>
      <c r="AE64" s="240"/>
      <c r="AF64" s="240"/>
      <c r="AG64" s="240"/>
      <c r="AH64" s="240"/>
      <c r="AI64" s="240"/>
      <c r="AJ64" s="240"/>
    </row>
    <row r="65" spans="2:36" x14ac:dyDescent="0.15">
      <c r="B65" s="247"/>
      <c r="C65" s="260"/>
      <c r="D65" s="268"/>
      <c r="E65" s="250"/>
      <c r="F65" s="251"/>
      <c r="G65" s="251"/>
      <c r="H65" s="262"/>
      <c r="I65" s="263"/>
      <c r="J65" s="251"/>
      <c r="K65" s="251"/>
      <c r="L65" s="262"/>
      <c r="M65" s="263"/>
      <c r="N65" s="251"/>
      <c r="O65" s="251"/>
      <c r="P65" s="262"/>
      <c r="Q65" s="264"/>
      <c r="R65" s="265"/>
      <c r="S65" s="255"/>
      <c r="T65" s="266"/>
      <c r="U65" s="267"/>
      <c r="V65" s="265"/>
      <c r="W65" s="255"/>
      <c r="X65" s="266"/>
      <c r="Y65" s="267"/>
      <c r="Z65" s="265"/>
      <c r="AA65" s="255"/>
      <c r="AB65" s="259"/>
      <c r="AC65" s="240"/>
      <c r="AD65" s="240"/>
      <c r="AE65" s="240"/>
      <c r="AF65" s="240"/>
      <c r="AG65" s="240"/>
      <c r="AH65" s="240"/>
      <c r="AI65" s="240"/>
      <c r="AJ65" s="240"/>
    </row>
    <row r="66" spans="2:36" x14ac:dyDescent="0.15">
      <c r="B66" s="247"/>
      <c r="C66" s="260"/>
      <c r="D66" s="268"/>
      <c r="E66" s="250"/>
      <c r="F66" s="251"/>
      <c r="G66" s="251"/>
      <c r="H66" s="262"/>
      <c r="I66" s="263"/>
      <c r="J66" s="251"/>
      <c r="K66" s="251"/>
      <c r="L66" s="262"/>
      <c r="M66" s="263"/>
      <c r="N66" s="251"/>
      <c r="O66" s="251"/>
      <c r="P66" s="262"/>
      <c r="Q66" s="264"/>
      <c r="R66" s="265"/>
      <c r="S66" s="255"/>
      <c r="T66" s="266"/>
      <c r="U66" s="267"/>
      <c r="V66" s="265"/>
      <c r="W66" s="255"/>
      <c r="X66" s="266"/>
      <c r="Y66" s="267"/>
      <c r="Z66" s="265"/>
      <c r="AA66" s="255"/>
      <c r="AB66" s="259"/>
      <c r="AC66" s="240"/>
      <c r="AD66" s="240"/>
      <c r="AE66" s="240"/>
      <c r="AF66" s="240"/>
      <c r="AG66" s="240"/>
      <c r="AH66" s="240"/>
      <c r="AI66" s="240"/>
      <c r="AJ66" s="240"/>
    </row>
    <row r="67" spans="2:36" x14ac:dyDescent="0.15">
      <c r="B67" s="247"/>
      <c r="C67" s="260"/>
      <c r="D67" s="268"/>
      <c r="E67" s="250"/>
      <c r="F67" s="251"/>
      <c r="G67" s="251"/>
      <c r="H67" s="262"/>
      <c r="I67" s="263"/>
      <c r="J67" s="251"/>
      <c r="K67" s="251"/>
      <c r="L67" s="262"/>
      <c r="M67" s="263"/>
      <c r="N67" s="251"/>
      <c r="O67" s="251"/>
      <c r="P67" s="262"/>
      <c r="Q67" s="264"/>
      <c r="R67" s="265"/>
      <c r="S67" s="255"/>
      <c r="T67" s="266"/>
      <c r="U67" s="267"/>
      <c r="V67" s="265"/>
      <c r="W67" s="255"/>
      <c r="X67" s="266"/>
      <c r="Y67" s="267"/>
      <c r="Z67" s="265"/>
      <c r="AA67" s="255"/>
      <c r="AB67" s="259"/>
      <c r="AC67" s="240"/>
      <c r="AD67" s="240"/>
      <c r="AE67" s="240"/>
      <c r="AF67" s="240"/>
      <c r="AG67" s="240"/>
      <c r="AH67" s="240"/>
      <c r="AI67" s="240"/>
      <c r="AJ67" s="240"/>
    </row>
    <row r="68" spans="2:36" x14ac:dyDescent="0.15">
      <c r="B68" s="247"/>
      <c r="C68" s="260"/>
      <c r="D68" s="268"/>
      <c r="E68" s="250"/>
      <c r="F68" s="251"/>
      <c r="G68" s="251"/>
      <c r="H68" s="262"/>
      <c r="I68" s="263"/>
      <c r="J68" s="251"/>
      <c r="K68" s="251"/>
      <c r="L68" s="262"/>
      <c r="M68" s="263"/>
      <c r="N68" s="251"/>
      <c r="O68" s="251"/>
      <c r="P68" s="262"/>
      <c r="Q68" s="264"/>
      <c r="R68" s="265"/>
      <c r="S68" s="255"/>
      <c r="T68" s="266"/>
      <c r="U68" s="267"/>
      <c r="V68" s="265"/>
      <c r="W68" s="255"/>
      <c r="X68" s="266"/>
      <c r="Y68" s="267"/>
      <c r="Z68" s="265"/>
      <c r="AA68" s="255"/>
      <c r="AB68" s="259"/>
      <c r="AC68" s="240"/>
      <c r="AD68" s="240"/>
      <c r="AE68" s="240"/>
      <c r="AF68" s="240"/>
      <c r="AG68" s="240"/>
      <c r="AH68" s="240"/>
      <c r="AI68" s="240"/>
      <c r="AJ68" s="240"/>
    </row>
    <row r="69" spans="2:36" x14ac:dyDescent="0.15">
      <c r="B69" s="247"/>
      <c r="C69" s="260"/>
      <c r="D69" s="268"/>
      <c r="E69" s="250"/>
      <c r="F69" s="251"/>
      <c r="G69" s="251"/>
      <c r="H69" s="262"/>
      <c r="I69" s="263"/>
      <c r="J69" s="251"/>
      <c r="K69" s="251"/>
      <c r="L69" s="262"/>
      <c r="M69" s="263"/>
      <c r="N69" s="251"/>
      <c r="O69" s="251"/>
      <c r="P69" s="262"/>
      <c r="Q69" s="264"/>
      <c r="R69" s="265"/>
      <c r="S69" s="255"/>
      <c r="T69" s="266"/>
      <c r="U69" s="267"/>
      <c r="V69" s="265"/>
      <c r="W69" s="255"/>
      <c r="X69" s="266"/>
      <c r="Y69" s="267"/>
      <c r="Z69" s="265"/>
      <c r="AA69" s="255"/>
      <c r="AB69" s="259"/>
      <c r="AC69" s="240"/>
      <c r="AD69" s="240"/>
      <c r="AE69" s="240"/>
      <c r="AF69" s="240"/>
      <c r="AG69" s="240"/>
      <c r="AH69" s="240"/>
      <c r="AI69" s="240"/>
      <c r="AJ69" s="240"/>
    </row>
    <row r="70" spans="2:36" x14ac:dyDescent="0.15">
      <c r="B70" s="247"/>
      <c r="C70" s="260"/>
      <c r="D70" s="268"/>
      <c r="E70" s="250"/>
      <c r="F70" s="251"/>
      <c r="G70" s="251"/>
      <c r="H70" s="262"/>
      <c r="I70" s="263"/>
      <c r="J70" s="251"/>
      <c r="K70" s="251"/>
      <c r="L70" s="262"/>
      <c r="M70" s="263"/>
      <c r="N70" s="251"/>
      <c r="O70" s="251"/>
      <c r="P70" s="262"/>
      <c r="Q70" s="264"/>
      <c r="R70" s="265"/>
      <c r="S70" s="255"/>
      <c r="T70" s="266"/>
      <c r="U70" s="267"/>
      <c r="V70" s="265"/>
      <c r="W70" s="255"/>
      <c r="X70" s="266"/>
      <c r="Y70" s="267"/>
      <c r="Z70" s="265"/>
      <c r="AA70" s="255"/>
      <c r="AB70" s="259"/>
      <c r="AC70" s="240"/>
      <c r="AD70" s="240"/>
      <c r="AE70" s="240"/>
      <c r="AF70" s="240"/>
      <c r="AG70" s="240"/>
      <c r="AH70" s="240"/>
      <c r="AI70" s="240"/>
      <c r="AJ70" s="240"/>
    </row>
    <row r="71" spans="2:36" x14ac:dyDescent="0.15">
      <c r="B71" s="247"/>
      <c r="C71" s="260"/>
      <c r="D71" s="268"/>
      <c r="E71" s="250"/>
      <c r="F71" s="251"/>
      <c r="G71" s="251"/>
      <c r="H71" s="262"/>
      <c r="I71" s="263"/>
      <c r="J71" s="251"/>
      <c r="K71" s="251"/>
      <c r="L71" s="262"/>
      <c r="M71" s="263"/>
      <c r="N71" s="251"/>
      <c r="O71" s="251"/>
      <c r="P71" s="262"/>
      <c r="Q71" s="264"/>
      <c r="R71" s="265"/>
      <c r="S71" s="255"/>
      <c r="T71" s="266"/>
      <c r="U71" s="267"/>
      <c r="V71" s="265"/>
      <c r="W71" s="255"/>
      <c r="X71" s="266"/>
      <c r="Y71" s="267"/>
      <c r="Z71" s="265"/>
      <c r="AA71" s="255"/>
      <c r="AB71" s="259"/>
      <c r="AC71" s="240"/>
      <c r="AD71" s="240"/>
      <c r="AE71" s="240"/>
      <c r="AF71" s="240"/>
      <c r="AG71" s="240"/>
      <c r="AH71" s="240"/>
      <c r="AI71" s="240"/>
      <c r="AJ71" s="240"/>
    </row>
    <row r="72" spans="2:36" x14ac:dyDescent="0.15">
      <c r="B72" s="247"/>
      <c r="C72" s="260"/>
      <c r="D72" s="268"/>
      <c r="E72" s="250"/>
      <c r="F72" s="251"/>
      <c r="G72" s="251"/>
      <c r="H72" s="262"/>
      <c r="I72" s="263"/>
      <c r="J72" s="251"/>
      <c r="K72" s="251"/>
      <c r="L72" s="262"/>
      <c r="M72" s="263"/>
      <c r="N72" s="251"/>
      <c r="O72" s="251"/>
      <c r="P72" s="262"/>
      <c r="Q72" s="264"/>
      <c r="R72" s="265"/>
      <c r="S72" s="255"/>
      <c r="T72" s="266"/>
      <c r="U72" s="267"/>
      <c r="V72" s="265"/>
      <c r="W72" s="255"/>
      <c r="X72" s="266"/>
      <c r="Y72" s="267"/>
      <c r="Z72" s="265"/>
      <c r="AA72" s="255"/>
      <c r="AB72" s="259"/>
      <c r="AC72" s="240"/>
      <c r="AD72" s="240"/>
      <c r="AE72" s="240"/>
      <c r="AF72" s="240"/>
      <c r="AG72" s="240"/>
      <c r="AH72" s="240"/>
      <c r="AI72" s="240"/>
      <c r="AJ72" s="240"/>
    </row>
    <row r="73" spans="2:36" x14ac:dyDescent="0.15">
      <c r="B73" s="247"/>
      <c r="C73" s="260"/>
      <c r="D73" s="268"/>
      <c r="E73" s="250"/>
      <c r="F73" s="251"/>
      <c r="G73" s="251"/>
      <c r="H73" s="262"/>
      <c r="I73" s="263"/>
      <c r="J73" s="251"/>
      <c r="K73" s="251"/>
      <c r="L73" s="262"/>
      <c r="M73" s="263"/>
      <c r="N73" s="251"/>
      <c r="O73" s="251"/>
      <c r="P73" s="262"/>
      <c r="Q73" s="264"/>
      <c r="R73" s="265"/>
      <c r="S73" s="255"/>
      <c r="T73" s="266"/>
      <c r="U73" s="267"/>
      <c r="V73" s="265"/>
      <c r="W73" s="255"/>
      <c r="X73" s="266"/>
      <c r="Y73" s="267"/>
      <c r="Z73" s="265"/>
      <c r="AA73" s="255"/>
      <c r="AB73" s="259"/>
      <c r="AC73" s="240"/>
      <c r="AD73" s="240"/>
      <c r="AE73" s="240"/>
      <c r="AF73" s="240"/>
      <c r="AG73" s="240"/>
      <c r="AH73" s="240"/>
      <c r="AI73" s="240"/>
      <c r="AJ73" s="240"/>
    </row>
    <row r="74" spans="2:36" x14ac:dyDescent="0.15">
      <c r="B74" s="247"/>
      <c r="C74" s="269"/>
      <c r="D74" s="268"/>
      <c r="E74" s="250"/>
      <c r="F74" s="251"/>
      <c r="G74" s="251"/>
      <c r="H74" s="262"/>
      <c r="I74" s="263"/>
      <c r="J74" s="251"/>
      <c r="K74" s="251"/>
      <c r="L74" s="262"/>
      <c r="M74" s="263"/>
      <c r="N74" s="251"/>
      <c r="O74" s="251"/>
      <c r="P74" s="262"/>
      <c r="Q74" s="270"/>
      <c r="R74" s="271"/>
      <c r="S74" s="272"/>
      <c r="T74" s="273"/>
      <c r="U74" s="274"/>
      <c r="V74" s="275"/>
      <c r="W74" s="276"/>
      <c r="X74" s="277"/>
      <c r="Y74" s="274"/>
      <c r="Z74" s="275"/>
      <c r="AA74" s="276"/>
      <c r="AB74" s="278"/>
      <c r="AC74" s="240"/>
      <c r="AD74" s="240"/>
      <c r="AE74" s="240"/>
      <c r="AF74" s="240"/>
      <c r="AG74" s="240"/>
      <c r="AH74" s="240"/>
      <c r="AI74" s="240"/>
      <c r="AJ74" s="240"/>
    </row>
    <row r="75" spans="2:36" x14ac:dyDescent="0.15">
      <c r="B75" s="247"/>
      <c r="C75" s="269"/>
      <c r="D75" s="268"/>
      <c r="E75" s="250"/>
      <c r="F75" s="251"/>
      <c r="G75" s="251"/>
      <c r="H75" s="262"/>
      <c r="I75" s="263"/>
      <c r="J75" s="251"/>
      <c r="K75" s="251"/>
      <c r="L75" s="262"/>
      <c r="M75" s="263"/>
      <c r="N75" s="251"/>
      <c r="O75" s="251"/>
      <c r="P75" s="262"/>
      <c r="Q75" s="270"/>
      <c r="R75" s="271"/>
      <c r="S75" s="272"/>
      <c r="T75" s="273"/>
      <c r="U75" s="274"/>
      <c r="V75" s="275"/>
      <c r="W75" s="276"/>
      <c r="X75" s="277"/>
      <c r="Y75" s="274"/>
      <c r="Z75" s="275"/>
      <c r="AA75" s="276"/>
      <c r="AB75" s="278"/>
      <c r="AC75" s="240"/>
      <c r="AD75" s="240"/>
      <c r="AE75" s="240"/>
      <c r="AF75" s="240"/>
      <c r="AG75" s="240"/>
      <c r="AH75" s="240"/>
      <c r="AI75" s="240"/>
      <c r="AJ75" s="240"/>
    </row>
    <row r="76" spans="2:36" x14ac:dyDescent="0.15">
      <c r="B76" s="247"/>
      <c r="C76" s="269"/>
      <c r="D76" s="268"/>
      <c r="E76" s="250"/>
      <c r="F76" s="251"/>
      <c r="G76" s="251"/>
      <c r="H76" s="262"/>
      <c r="I76" s="263"/>
      <c r="J76" s="251"/>
      <c r="K76" s="251"/>
      <c r="L76" s="262"/>
      <c r="M76" s="263"/>
      <c r="N76" s="251"/>
      <c r="O76" s="251"/>
      <c r="P76" s="262"/>
      <c r="Q76" s="270"/>
      <c r="R76" s="271"/>
      <c r="S76" s="272"/>
      <c r="T76" s="273"/>
      <c r="U76" s="274"/>
      <c r="V76" s="275"/>
      <c r="W76" s="276"/>
      <c r="X76" s="277"/>
      <c r="Y76" s="274"/>
      <c r="Z76" s="275"/>
      <c r="AA76" s="276"/>
      <c r="AB76" s="278"/>
      <c r="AC76" s="240"/>
      <c r="AD76" s="240"/>
      <c r="AE76" s="240"/>
      <c r="AF76" s="240"/>
      <c r="AG76" s="240"/>
      <c r="AH76" s="240"/>
      <c r="AI76" s="240"/>
      <c r="AJ76" s="240"/>
    </row>
    <row r="77" spans="2:36" x14ac:dyDescent="0.15">
      <c r="B77" s="247"/>
      <c r="C77" s="269"/>
      <c r="D77" s="268"/>
      <c r="E77" s="250"/>
      <c r="F77" s="251"/>
      <c r="G77" s="251"/>
      <c r="H77" s="262"/>
      <c r="I77" s="263"/>
      <c r="J77" s="251"/>
      <c r="K77" s="251"/>
      <c r="L77" s="262"/>
      <c r="M77" s="263"/>
      <c r="N77" s="251"/>
      <c r="O77" s="251"/>
      <c r="P77" s="262"/>
      <c r="Q77" s="270"/>
      <c r="R77" s="271"/>
      <c r="S77" s="272"/>
      <c r="T77" s="273"/>
      <c r="U77" s="274"/>
      <c r="V77" s="275"/>
      <c r="W77" s="276"/>
      <c r="X77" s="277"/>
      <c r="Y77" s="274"/>
      <c r="Z77" s="275"/>
      <c r="AA77" s="276"/>
      <c r="AB77" s="278"/>
      <c r="AC77" s="240"/>
      <c r="AD77" s="240"/>
      <c r="AE77" s="240"/>
      <c r="AF77" s="240"/>
      <c r="AG77" s="240"/>
      <c r="AH77" s="240"/>
      <c r="AI77" s="240"/>
      <c r="AJ77" s="240"/>
    </row>
    <row r="78" spans="2:36" x14ac:dyDescent="0.15">
      <c r="B78" s="247"/>
      <c r="C78" s="269"/>
      <c r="D78" s="268"/>
      <c r="E78" s="250"/>
      <c r="F78" s="251"/>
      <c r="G78" s="251"/>
      <c r="H78" s="262"/>
      <c r="I78" s="263"/>
      <c r="J78" s="251"/>
      <c r="K78" s="251"/>
      <c r="L78" s="262"/>
      <c r="M78" s="263"/>
      <c r="N78" s="251"/>
      <c r="O78" s="251"/>
      <c r="P78" s="262"/>
      <c r="Q78" s="270"/>
      <c r="R78" s="271"/>
      <c r="S78" s="272"/>
      <c r="T78" s="273"/>
      <c r="U78" s="274"/>
      <c r="V78" s="275"/>
      <c r="W78" s="276"/>
      <c r="X78" s="277"/>
      <c r="Y78" s="274"/>
      <c r="Z78" s="275"/>
      <c r="AA78" s="276"/>
      <c r="AB78" s="278"/>
      <c r="AC78" s="240"/>
      <c r="AD78" s="240"/>
      <c r="AE78" s="240"/>
      <c r="AF78" s="240"/>
      <c r="AG78" s="240"/>
      <c r="AH78" s="240"/>
      <c r="AI78" s="240"/>
      <c r="AJ78" s="240"/>
    </row>
    <row r="79" spans="2:36" x14ac:dyDescent="0.15">
      <c r="B79" s="247"/>
      <c r="C79" s="269"/>
      <c r="D79" s="268"/>
      <c r="E79" s="250"/>
      <c r="F79" s="251"/>
      <c r="G79" s="251"/>
      <c r="H79" s="262"/>
      <c r="I79" s="263"/>
      <c r="J79" s="251"/>
      <c r="K79" s="251"/>
      <c r="L79" s="262"/>
      <c r="M79" s="263"/>
      <c r="N79" s="251"/>
      <c r="O79" s="251"/>
      <c r="P79" s="262"/>
      <c r="Q79" s="270"/>
      <c r="R79" s="271"/>
      <c r="S79" s="272"/>
      <c r="T79" s="273"/>
      <c r="U79" s="274"/>
      <c r="V79" s="275"/>
      <c r="W79" s="276"/>
      <c r="X79" s="277"/>
      <c r="Y79" s="274"/>
      <c r="Z79" s="275"/>
      <c r="AA79" s="276"/>
      <c r="AB79" s="278"/>
      <c r="AC79" s="240"/>
      <c r="AD79" s="240"/>
      <c r="AE79" s="240"/>
      <c r="AF79" s="240"/>
      <c r="AG79" s="240"/>
      <c r="AH79" s="240"/>
      <c r="AI79" s="240"/>
      <c r="AJ79" s="240"/>
    </row>
    <row r="80" spans="2:36" x14ac:dyDescent="0.15">
      <c r="B80" s="247"/>
      <c r="C80" s="269"/>
      <c r="D80" s="268"/>
      <c r="E80" s="250"/>
      <c r="F80" s="251"/>
      <c r="G80" s="251"/>
      <c r="H80" s="262"/>
      <c r="I80" s="263"/>
      <c r="J80" s="251"/>
      <c r="K80" s="251"/>
      <c r="L80" s="262"/>
      <c r="M80" s="263"/>
      <c r="N80" s="251"/>
      <c r="O80" s="251"/>
      <c r="P80" s="262"/>
      <c r="Q80" s="270"/>
      <c r="R80" s="271"/>
      <c r="S80" s="272"/>
      <c r="T80" s="273"/>
      <c r="U80" s="274"/>
      <c r="V80" s="275"/>
      <c r="W80" s="276"/>
      <c r="X80" s="277"/>
      <c r="Y80" s="274"/>
      <c r="Z80" s="275"/>
      <c r="AA80" s="276"/>
      <c r="AB80" s="278"/>
      <c r="AC80" s="240"/>
      <c r="AD80" s="240"/>
      <c r="AE80" s="240"/>
      <c r="AF80" s="240"/>
      <c r="AG80" s="240"/>
      <c r="AH80" s="240"/>
      <c r="AI80" s="240"/>
      <c r="AJ80" s="240"/>
    </row>
    <row r="81" spans="2:36" x14ac:dyDescent="0.15">
      <c r="B81" s="247"/>
      <c r="C81" s="269"/>
      <c r="D81" s="268"/>
      <c r="E81" s="250"/>
      <c r="F81" s="251"/>
      <c r="G81" s="251"/>
      <c r="H81" s="262"/>
      <c r="I81" s="263"/>
      <c r="J81" s="251"/>
      <c r="K81" s="251"/>
      <c r="L81" s="262"/>
      <c r="M81" s="263"/>
      <c r="N81" s="251"/>
      <c r="O81" s="251"/>
      <c r="P81" s="262"/>
      <c r="Q81" s="270"/>
      <c r="R81" s="271"/>
      <c r="S81" s="272"/>
      <c r="T81" s="273"/>
      <c r="U81" s="274"/>
      <c r="V81" s="275"/>
      <c r="W81" s="276"/>
      <c r="X81" s="277"/>
      <c r="Y81" s="274"/>
      <c r="Z81" s="275"/>
      <c r="AA81" s="276"/>
      <c r="AB81" s="278"/>
      <c r="AC81" s="240"/>
      <c r="AD81" s="240"/>
      <c r="AE81" s="240"/>
      <c r="AF81" s="240"/>
      <c r="AG81" s="240"/>
      <c r="AH81" s="240"/>
      <c r="AI81" s="240"/>
      <c r="AJ81" s="240"/>
    </row>
    <row r="82" spans="2:36" x14ac:dyDescent="0.15">
      <c r="B82" s="247"/>
      <c r="C82" s="269"/>
      <c r="D82" s="268"/>
      <c r="E82" s="250"/>
      <c r="F82" s="251"/>
      <c r="G82" s="251"/>
      <c r="H82" s="262"/>
      <c r="I82" s="263"/>
      <c r="J82" s="251"/>
      <c r="K82" s="251"/>
      <c r="L82" s="262"/>
      <c r="M82" s="263"/>
      <c r="N82" s="251"/>
      <c r="O82" s="251"/>
      <c r="P82" s="262"/>
      <c r="Q82" s="270"/>
      <c r="R82" s="271"/>
      <c r="S82" s="272"/>
      <c r="T82" s="273"/>
      <c r="U82" s="274"/>
      <c r="V82" s="275"/>
      <c r="W82" s="276"/>
      <c r="X82" s="277"/>
      <c r="Y82" s="274"/>
      <c r="Z82" s="275"/>
      <c r="AA82" s="276"/>
      <c r="AB82" s="278"/>
      <c r="AC82" s="240"/>
      <c r="AD82" s="240"/>
      <c r="AE82" s="240"/>
      <c r="AF82" s="240"/>
      <c r="AG82" s="240"/>
      <c r="AH82" s="240"/>
      <c r="AI82" s="240"/>
      <c r="AJ82" s="240"/>
    </row>
    <row r="83" spans="2:36" x14ac:dyDescent="0.15">
      <c r="B83" s="247"/>
      <c r="C83" s="269"/>
      <c r="D83" s="268"/>
      <c r="E83" s="250"/>
      <c r="F83" s="251"/>
      <c r="G83" s="251"/>
      <c r="H83" s="262"/>
      <c r="I83" s="263"/>
      <c r="J83" s="251"/>
      <c r="K83" s="251"/>
      <c r="L83" s="262"/>
      <c r="M83" s="263"/>
      <c r="N83" s="251"/>
      <c r="O83" s="251"/>
      <c r="P83" s="262"/>
      <c r="Q83" s="270"/>
      <c r="R83" s="271"/>
      <c r="S83" s="272"/>
      <c r="T83" s="273"/>
      <c r="U83" s="274"/>
      <c r="V83" s="275"/>
      <c r="W83" s="276"/>
      <c r="X83" s="277"/>
      <c r="Y83" s="274"/>
      <c r="Z83" s="275"/>
      <c r="AA83" s="276"/>
      <c r="AB83" s="278"/>
      <c r="AC83" s="240"/>
      <c r="AD83" s="240"/>
      <c r="AE83" s="240"/>
      <c r="AF83" s="240"/>
      <c r="AG83" s="240"/>
      <c r="AH83" s="240"/>
      <c r="AI83" s="240"/>
      <c r="AJ83" s="240"/>
    </row>
    <row r="84" spans="2:36" x14ac:dyDescent="0.15">
      <c r="B84" s="247"/>
      <c r="C84" s="269"/>
      <c r="D84" s="268"/>
      <c r="E84" s="250"/>
      <c r="F84" s="251"/>
      <c r="G84" s="251"/>
      <c r="H84" s="262"/>
      <c r="I84" s="263"/>
      <c r="J84" s="251"/>
      <c r="K84" s="251"/>
      <c r="L84" s="262"/>
      <c r="M84" s="263"/>
      <c r="N84" s="251"/>
      <c r="O84" s="251"/>
      <c r="P84" s="262"/>
      <c r="Q84" s="270"/>
      <c r="R84" s="271"/>
      <c r="S84" s="272"/>
      <c r="T84" s="273"/>
      <c r="U84" s="274"/>
      <c r="V84" s="275"/>
      <c r="W84" s="276"/>
      <c r="X84" s="277"/>
      <c r="Y84" s="274"/>
      <c r="Z84" s="275"/>
      <c r="AA84" s="276"/>
      <c r="AB84" s="278"/>
      <c r="AC84" s="240"/>
      <c r="AD84" s="240"/>
      <c r="AE84" s="240"/>
      <c r="AF84" s="240"/>
      <c r="AG84" s="240"/>
      <c r="AH84" s="240"/>
      <c r="AI84" s="240"/>
      <c r="AJ84" s="240"/>
    </row>
    <row r="85" spans="2:36" x14ac:dyDescent="0.15">
      <c r="B85" s="247"/>
      <c r="C85" s="279"/>
      <c r="D85" s="261"/>
      <c r="E85" s="250"/>
      <c r="F85" s="251"/>
      <c r="G85" s="251"/>
      <c r="H85" s="262"/>
      <c r="I85" s="263"/>
      <c r="J85" s="251"/>
      <c r="K85" s="251"/>
      <c r="L85" s="262"/>
      <c r="M85" s="263"/>
      <c r="N85" s="251"/>
      <c r="O85" s="251"/>
      <c r="P85" s="262"/>
      <c r="Q85" s="270"/>
      <c r="R85" s="271"/>
      <c r="S85" s="272"/>
      <c r="T85" s="273"/>
      <c r="U85" s="274"/>
      <c r="V85" s="275"/>
      <c r="W85" s="276"/>
      <c r="X85" s="277"/>
      <c r="Y85" s="274"/>
      <c r="Z85" s="275"/>
      <c r="AA85" s="276"/>
      <c r="AB85" s="278"/>
      <c r="AC85" s="240"/>
      <c r="AD85" s="240"/>
      <c r="AE85" s="240"/>
      <c r="AF85" s="240"/>
      <c r="AG85" s="240"/>
      <c r="AH85" s="240"/>
      <c r="AI85" s="240"/>
      <c r="AJ85" s="240"/>
    </row>
    <row r="86" spans="2:36" ht="12.75" thickBot="1" x14ac:dyDescent="0.2">
      <c r="B86" s="280"/>
      <c r="C86" s="281"/>
      <c r="D86" s="282"/>
      <c r="E86" s="283"/>
      <c r="F86" s="284"/>
      <c r="G86" s="284"/>
      <c r="H86" s="285"/>
      <c r="I86" s="286"/>
      <c r="J86" s="284"/>
      <c r="K86" s="284"/>
      <c r="L86" s="285"/>
      <c r="M86" s="286"/>
      <c r="N86" s="284"/>
      <c r="O86" s="284"/>
      <c r="P86" s="285"/>
      <c r="Q86" s="270"/>
      <c r="R86" s="271"/>
      <c r="S86" s="272"/>
      <c r="T86" s="273"/>
      <c r="U86" s="274"/>
      <c r="V86" s="275"/>
      <c r="W86" s="276"/>
      <c r="X86" s="277"/>
      <c r="Y86" s="274"/>
      <c r="Z86" s="275"/>
      <c r="AA86" s="287"/>
      <c r="AB86" s="288"/>
      <c r="AC86" s="240"/>
      <c r="AD86" s="240"/>
      <c r="AE86" s="240"/>
      <c r="AF86" s="240"/>
      <c r="AG86" s="240"/>
      <c r="AH86" s="240"/>
      <c r="AI86" s="240"/>
      <c r="AJ86" s="240"/>
    </row>
    <row r="87" spans="2:36" ht="15" customHeight="1" thickTop="1" x14ac:dyDescent="0.15">
      <c r="B87" s="1104" t="s">
        <v>413</v>
      </c>
      <c r="C87" s="1105"/>
      <c r="D87" s="1106"/>
      <c r="E87" s="1110">
        <f t="shared" ref="E87:AA87" si="0">SUM(E10:E57,E58:E86)</f>
        <v>0</v>
      </c>
      <c r="F87" s="1112">
        <f t="shared" si="0"/>
        <v>0</v>
      </c>
      <c r="G87" s="289">
        <f t="shared" si="0"/>
        <v>0</v>
      </c>
      <c r="H87" s="290">
        <f t="shared" si="0"/>
        <v>0</v>
      </c>
      <c r="I87" s="1114">
        <f t="shared" si="0"/>
        <v>0</v>
      </c>
      <c r="J87" s="1112">
        <f t="shared" si="0"/>
        <v>0</v>
      </c>
      <c r="K87" s="289">
        <f t="shared" si="0"/>
        <v>22</v>
      </c>
      <c r="L87" s="290">
        <f t="shared" si="0"/>
        <v>73</v>
      </c>
      <c r="M87" s="1114">
        <f t="shared" si="0"/>
        <v>0</v>
      </c>
      <c r="N87" s="1112">
        <f t="shared" si="0"/>
        <v>0</v>
      </c>
      <c r="O87" s="291">
        <f t="shared" si="0"/>
        <v>0</v>
      </c>
      <c r="P87" s="292">
        <f t="shared" si="0"/>
        <v>0</v>
      </c>
      <c r="Q87" s="293">
        <f t="shared" si="0"/>
        <v>0</v>
      </c>
      <c r="R87" s="294">
        <f t="shared" si="0"/>
        <v>0</v>
      </c>
      <c r="S87" s="295">
        <f t="shared" si="0"/>
        <v>0</v>
      </c>
      <c r="T87" s="296">
        <f t="shared" si="0"/>
        <v>0</v>
      </c>
      <c r="U87" s="297">
        <f t="shared" si="0"/>
        <v>0</v>
      </c>
      <c r="V87" s="298">
        <f t="shared" si="0"/>
        <v>0</v>
      </c>
      <c r="W87" s="299">
        <f t="shared" si="0"/>
        <v>0.47249999999999998</v>
      </c>
      <c r="X87" s="300">
        <f t="shared" si="0"/>
        <v>22.817500000000006</v>
      </c>
      <c r="Y87" s="297">
        <f t="shared" si="0"/>
        <v>0</v>
      </c>
      <c r="Z87" s="298">
        <f t="shared" si="0"/>
        <v>0</v>
      </c>
      <c r="AA87" s="299">
        <f t="shared" si="0"/>
        <v>0</v>
      </c>
      <c r="AB87" s="301">
        <f>SUM(AB58:AB86)</f>
        <v>0</v>
      </c>
      <c r="AC87" s="302"/>
      <c r="AD87" s="302"/>
      <c r="AE87" s="302"/>
      <c r="AF87" s="302"/>
      <c r="AG87" s="302"/>
      <c r="AH87" s="302"/>
      <c r="AI87" s="302"/>
    </row>
    <row r="88" spans="2:36" ht="15" customHeight="1" thickBot="1" x14ac:dyDescent="0.2">
      <c r="B88" s="1107"/>
      <c r="C88" s="1108"/>
      <c r="D88" s="1109"/>
      <c r="E88" s="1111"/>
      <c r="F88" s="1113"/>
      <c r="G88" s="1116">
        <f>G87+H87</f>
        <v>0</v>
      </c>
      <c r="H88" s="1117"/>
      <c r="I88" s="1115"/>
      <c r="J88" s="1113"/>
      <c r="K88" s="1116">
        <f>K87+L87</f>
        <v>95</v>
      </c>
      <c r="L88" s="1117"/>
      <c r="M88" s="1115"/>
      <c r="N88" s="1113"/>
      <c r="O88" s="1118">
        <f>O87+P87</f>
        <v>0</v>
      </c>
      <c r="P88" s="1109"/>
      <c r="Q88" s="1101"/>
      <c r="R88" s="1102"/>
      <c r="S88" s="1102"/>
      <c r="T88" s="1102"/>
      <c r="U88" s="1102"/>
      <c r="V88" s="1102"/>
      <c r="W88" s="1102"/>
      <c r="X88" s="1102"/>
      <c r="Y88" s="1102"/>
      <c r="Z88" s="1102"/>
      <c r="AA88" s="1102"/>
      <c r="AB88" s="1103"/>
    </row>
    <row r="89" spans="2:36" x14ac:dyDescent="0.15">
      <c r="B89" s="303" t="s">
        <v>414</v>
      </c>
      <c r="C89" s="232"/>
      <c r="D89" s="232"/>
      <c r="E89" s="233"/>
      <c r="F89" s="233"/>
      <c r="G89" s="233"/>
      <c r="H89" s="233"/>
      <c r="I89" s="233"/>
      <c r="J89" s="233"/>
      <c r="K89" s="233"/>
      <c r="L89" s="233"/>
      <c r="M89" s="233"/>
      <c r="N89" s="233"/>
      <c r="O89" s="233"/>
      <c r="P89" s="233"/>
      <c r="Q89" s="233"/>
      <c r="R89" s="233"/>
      <c r="S89" s="233"/>
      <c r="T89" s="233"/>
      <c r="U89" s="233"/>
      <c r="V89" s="233"/>
      <c r="W89" s="233"/>
      <c r="X89" s="233"/>
      <c r="Y89" s="233"/>
      <c r="Z89" s="233"/>
      <c r="AA89" s="233"/>
      <c r="AB89" s="233"/>
    </row>
    <row r="90" spans="2:36" x14ac:dyDescent="0.15">
      <c r="B90" s="303" t="s">
        <v>415</v>
      </c>
      <c r="C90" s="232"/>
      <c r="D90" s="232"/>
      <c r="E90" s="233"/>
      <c r="F90" s="233"/>
      <c r="G90" s="233"/>
      <c r="H90" s="233"/>
      <c r="I90" s="233"/>
      <c r="J90" s="233"/>
      <c r="K90" s="233"/>
      <c r="L90" s="233"/>
      <c r="M90" s="233"/>
      <c r="N90" s="233"/>
      <c r="O90" s="233"/>
      <c r="P90" s="233"/>
      <c r="Q90" s="233"/>
      <c r="R90" s="233"/>
      <c r="S90" s="233"/>
      <c r="T90" s="233"/>
      <c r="U90" s="233"/>
      <c r="V90" s="233"/>
      <c r="W90" s="233"/>
      <c r="X90" s="233"/>
      <c r="Y90" s="233"/>
      <c r="Z90" s="233"/>
      <c r="AA90" s="233"/>
      <c r="AB90" s="233"/>
    </row>
    <row r="91" spans="2:36" x14ac:dyDescent="0.15">
      <c r="B91" s="303" t="s">
        <v>416</v>
      </c>
      <c r="C91" s="232"/>
      <c r="D91" s="232"/>
      <c r="E91" s="233"/>
      <c r="F91" s="233"/>
      <c r="G91" s="233"/>
      <c r="H91" s="233"/>
      <c r="I91" s="233"/>
      <c r="J91" s="233"/>
      <c r="K91" s="233"/>
      <c r="L91" s="233"/>
      <c r="M91" s="233"/>
      <c r="N91" s="233"/>
      <c r="O91" s="233"/>
      <c r="P91" s="233"/>
      <c r="Q91" s="233"/>
      <c r="R91" s="233"/>
      <c r="S91" s="233"/>
      <c r="T91" s="233"/>
      <c r="U91" s="233"/>
      <c r="V91" s="233"/>
      <c r="W91" s="233"/>
      <c r="X91" s="233"/>
      <c r="Y91" s="233"/>
      <c r="Z91" s="233"/>
      <c r="AA91" s="233"/>
      <c r="AB91" s="233"/>
    </row>
    <row r="92" spans="2:36" x14ac:dyDescent="0.15">
      <c r="B92" s="303" t="s">
        <v>417</v>
      </c>
      <c r="C92" s="232"/>
      <c r="D92" s="232"/>
      <c r="E92" s="233"/>
      <c r="F92" s="233"/>
      <c r="G92" s="233"/>
      <c r="H92" s="233"/>
      <c r="I92" s="233"/>
      <c r="J92" s="233"/>
      <c r="K92" s="233"/>
      <c r="L92" s="233"/>
      <c r="M92" s="233"/>
      <c r="N92" s="233"/>
      <c r="O92" s="233"/>
      <c r="P92" s="233"/>
      <c r="Q92" s="233"/>
      <c r="R92" s="233"/>
      <c r="S92" s="233"/>
      <c r="T92" s="233"/>
      <c r="U92" s="233"/>
      <c r="V92" s="233"/>
      <c r="W92" s="233"/>
      <c r="X92" s="233"/>
      <c r="Y92" s="233"/>
      <c r="Z92" s="233"/>
      <c r="AA92" s="233"/>
      <c r="AB92" s="233"/>
    </row>
    <row r="93" spans="2:36" x14ac:dyDescent="0.15">
      <c r="B93" s="303" t="s">
        <v>418</v>
      </c>
      <c r="C93" s="232"/>
      <c r="D93" s="232"/>
      <c r="E93" s="233"/>
      <c r="F93" s="233"/>
      <c r="G93" s="233"/>
      <c r="H93" s="233"/>
      <c r="I93" s="233"/>
      <c r="J93" s="233"/>
      <c r="K93" s="233"/>
      <c r="L93" s="233"/>
      <c r="M93" s="233"/>
      <c r="N93" s="233"/>
      <c r="O93" s="233"/>
      <c r="P93" s="233"/>
      <c r="Q93" s="233"/>
      <c r="R93" s="233"/>
      <c r="S93" s="233"/>
      <c r="T93" s="233"/>
      <c r="U93" s="233"/>
      <c r="V93" s="233"/>
      <c r="W93" s="233"/>
      <c r="X93" s="233"/>
      <c r="Y93" s="233"/>
      <c r="Z93" s="233"/>
      <c r="AA93" s="233"/>
      <c r="AB93" s="233"/>
    </row>
  </sheetData>
  <mergeCells count="40">
    <mergeCell ref="Q88:AB88"/>
    <mergeCell ref="B87:D88"/>
    <mergeCell ref="E87:E88"/>
    <mergeCell ref="F87:F88"/>
    <mergeCell ref="I87:I88"/>
    <mergeCell ref="J87:J88"/>
    <mergeCell ref="M87:M88"/>
    <mergeCell ref="N87:N88"/>
    <mergeCell ref="G88:H88"/>
    <mergeCell ref="K88:L88"/>
    <mergeCell ref="O88:P88"/>
    <mergeCell ref="U7:AB7"/>
    <mergeCell ref="E8:H8"/>
    <mergeCell ref="I8:L8"/>
    <mergeCell ref="M8:P8"/>
    <mergeCell ref="Q8:T8"/>
    <mergeCell ref="U8:X8"/>
    <mergeCell ref="Y8:AB8"/>
    <mergeCell ref="B4:Y4"/>
    <mergeCell ref="B5:AB5"/>
    <mergeCell ref="B6:D6"/>
    <mergeCell ref="E6:P6"/>
    <mergeCell ref="Q6:AB6"/>
    <mergeCell ref="B7:B9"/>
    <mergeCell ref="C7:C9"/>
    <mergeCell ref="D7:D9"/>
    <mergeCell ref="E7:P7"/>
    <mergeCell ref="Q7:T7"/>
    <mergeCell ref="Y2:Y3"/>
    <mergeCell ref="Z2:AB3"/>
    <mergeCell ref="B3:E3"/>
    <mergeCell ref="F3:K3"/>
    <mergeCell ref="L3:N3"/>
    <mergeCell ref="O3:S3"/>
    <mergeCell ref="B2:E2"/>
    <mergeCell ref="F2:K2"/>
    <mergeCell ref="L2:N2"/>
    <mergeCell ref="O2:S2"/>
    <mergeCell ref="T2:U3"/>
    <mergeCell ref="V2:X3"/>
  </mergeCells>
  <phoneticPr fontId="12"/>
  <conditionalFormatting sqref="F2:S3">
    <cfRule type="cellIs" dxfId="0"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80" fitToWidth="0" fitToHeight="0" orientation="landscape" r:id="rId1"/>
  <headerFooter alignWithMargins="0"/>
  <rowBreaks count="1" manualBreakCount="1">
    <brk id="50" max="27" man="1"/>
  </rowBreaks>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8">
    <pageSetUpPr fitToPage="1"/>
  </sheetPr>
  <dimension ref="B1:Z17"/>
  <sheetViews>
    <sheetView showGridLines="0" showZeros="0" view="pageBreakPreview" zoomScale="80" zoomScaleNormal="55" zoomScaleSheetLayoutView="80" workbookViewId="0">
      <selection activeCell="AE10" sqref="AE10"/>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5"/>
    </row>
    <row r="2" spans="2:26" ht="24.95" customHeight="1" x14ac:dyDescent="0.15">
      <c r="B2" s="78" t="s">
        <v>419</v>
      </c>
      <c r="C2" s="215"/>
      <c r="D2" s="215"/>
      <c r="E2" s="215"/>
      <c r="F2" s="215"/>
      <c r="G2" s="215"/>
      <c r="H2" s="215"/>
      <c r="I2" s="215"/>
      <c r="J2" s="215"/>
      <c r="K2" s="215"/>
      <c r="L2" s="215"/>
      <c r="M2" s="215"/>
      <c r="N2" s="215"/>
      <c r="O2" s="58"/>
      <c r="P2" s="59"/>
      <c r="Q2" s="1119"/>
      <c r="R2" s="1120"/>
      <c r="S2" s="1120"/>
      <c r="T2" s="1120"/>
      <c r="U2" s="1121" t="s">
        <v>213</v>
      </c>
      <c r="V2" s="1122"/>
      <c r="W2" s="1123"/>
      <c r="X2" s="1124" t="s">
        <v>1031</v>
      </c>
      <c r="Y2" s="1125"/>
      <c r="Z2" s="1126"/>
    </row>
    <row r="3" spans="2:26" s="1" customFormat="1" ht="25.15" customHeight="1" x14ac:dyDescent="0.15">
      <c r="B3" s="543" t="s">
        <v>60</v>
      </c>
      <c r="C3" s="544"/>
      <c r="D3" s="545"/>
      <c r="E3" s="701" t="s">
        <v>550</v>
      </c>
      <c r="F3" s="702"/>
      <c r="G3" s="702"/>
      <c r="H3" s="703"/>
      <c r="I3" s="1127" t="s">
        <v>61</v>
      </c>
      <c r="J3" s="1128"/>
      <c r="K3" s="704"/>
      <c r="L3" s="1129" t="s">
        <v>680</v>
      </c>
      <c r="M3" s="1130"/>
      <c r="N3" s="1131"/>
      <c r="O3" s="524" t="s">
        <v>294</v>
      </c>
      <c r="P3" s="525"/>
      <c r="Q3" s="526"/>
      <c r="R3" s="717" t="s">
        <v>682</v>
      </c>
      <c r="S3" s="718"/>
      <c r="T3" s="719"/>
      <c r="U3" s="536" t="s">
        <v>248</v>
      </c>
      <c r="V3" s="537"/>
      <c r="W3" s="537"/>
      <c r="X3" s="1144">
        <v>45917</v>
      </c>
      <c r="Y3" s="1145"/>
      <c r="Z3" s="1146"/>
    </row>
    <row r="4" spans="2:26" s="1" customFormat="1" ht="25.15" customHeight="1" x14ac:dyDescent="0.15">
      <c r="B4" s="557" t="s">
        <v>165</v>
      </c>
      <c r="C4" s="558"/>
      <c r="D4" s="559"/>
      <c r="E4" s="713" t="s">
        <v>679</v>
      </c>
      <c r="F4" s="714"/>
      <c r="G4" s="714"/>
      <c r="H4" s="715"/>
      <c r="I4" s="696" t="s">
        <v>166</v>
      </c>
      <c r="J4" s="692"/>
      <c r="K4" s="716"/>
      <c r="L4" s="1124" t="s">
        <v>681</v>
      </c>
      <c r="M4" s="1125"/>
      <c r="N4" s="1126"/>
      <c r="O4" s="527"/>
      <c r="P4" s="528"/>
      <c r="Q4" s="529"/>
      <c r="R4" s="720" t="s">
        <v>872</v>
      </c>
      <c r="S4" s="721"/>
      <c r="T4" s="722"/>
      <c r="U4" s="539"/>
      <c r="V4" s="540"/>
      <c r="W4" s="540"/>
      <c r="X4" s="1147"/>
      <c r="Y4" s="1148"/>
      <c r="Z4" s="1149"/>
    </row>
    <row r="5" spans="2:26" ht="49.9" customHeight="1" x14ac:dyDescent="0.15">
      <c r="B5" s="1141" t="s">
        <v>420</v>
      </c>
      <c r="C5" s="1142"/>
      <c r="D5" s="1142"/>
      <c r="E5" s="1142"/>
      <c r="F5" s="1142"/>
      <c r="G5" s="1142"/>
      <c r="H5" s="1142"/>
      <c r="I5" s="1142"/>
      <c r="J5" s="1142"/>
      <c r="K5" s="1142"/>
      <c r="L5" s="1142"/>
      <c r="M5" s="1142"/>
      <c r="N5" s="1142"/>
      <c r="O5" s="1142"/>
      <c r="P5" s="1142"/>
      <c r="Q5" s="1142"/>
      <c r="R5" s="1142"/>
      <c r="S5" s="1142"/>
      <c r="T5" s="1142"/>
      <c r="U5" s="1142"/>
      <c r="V5" s="1142"/>
      <c r="W5" s="1142"/>
      <c r="X5" s="1142"/>
      <c r="Y5" s="1142"/>
      <c r="Z5" s="1143"/>
    </row>
    <row r="6" spans="2:26" ht="49.9" customHeight="1" x14ac:dyDescent="0.15">
      <c r="B6" s="1132" t="s">
        <v>1028</v>
      </c>
      <c r="C6" s="1133"/>
      <c r="D6" s="1133"/>
      <c r="E6" s="1133"/>
      <c r="F6" s="1133"/>
      <c r="G6" s="1133"/>
      <c r="H6" s="1133"/>
      <c r="I6" s="1133"/>
      <c r="J6" s="1133"/>
      <c r="K6" s="1133"/>
      <c r="L6" s="1133"/>
      <c r="M6" s="1133"/>
      <c r="N6" s="1133"/>
      <c r="O6" s="1133"/>
      <c r="P6" s="1133"/>
      <c r="Q6" s="1133"/>
      <c r="R6" s="1133"/>
      <c r="S6" s="1133"/>
      <c r="T6" s="1133"/>
      <c r="U6" s="1133"/>
      <c r="V6" s="1133"/>
      <c r="W6" s="1133"/>
      <c r="X6" s="1133"/>
      <c r="Y6" s="1133"/>
      <c r="Z6" s="1134"/>
    </row>
    <row r="7" spans="2:26" ht="100.15" customHeight="1" x14ac:dyDescent="0.15">
      <c r="B7" s="1135"/>
      <c r="C7" s="1136"/>
      <c r="D7" s="1136"/>
      <c r="E7" s="1136"/>
      <c r="F7" s="1136"/>
      <c r="G7" s="1136"/>
      <c r="H7" s="1136"/>
      <c r="I7" s="1136"/>
      <c r="J7" s="1136"/>
      <c r="K7" s="1136"/>
      <c r="L7" s="1136"/>
      <c r="M7" s="1136"/>
      <c r="N7" s="1136"/>
      <c r="O7" s="1136"/>
      <c r="P7" s="1136"/>
      <c r="Q7" s="1136"/>
      <c r="R7" s="1136"/>
      <c r="S7" s="1136"/>
      <c r="T7" s="1136"/>
      <c r="U7" s="1136"/>
      <c r="V7" s="1136"/>
      <c r="W7" s="1136"/>
      <c r="X7" s="1136"/>
      <c r="Y7" s="1136"/>
      <c r="Z7" s="1137"/>
    </row>
    <row r="8" spans="2:26" ht="49.9" customHeight="1" x14ac:dyDescent="0.15">
      <c r="B8" s="1135"/>
      <c r="C8" s="1136"/>
      <c r="D8" s="1136"/>
      <c r="E8" s="1136"/>
      <c r="F8" s="1136"/>
      <c r="G8" s="1136"/>
      <c r="H8" s="1136"/>
      <c r="I8" s="1136"/>
      <c r="J8" s="1136"/>
      <c r="K8" s="1136"/>
      <c r="L8" s="1136"/>
      <c r="M8" s="1136"/>
      <c r="N8" s="1136"/>
      <c r="O8" s="1136"/>
      <c r="P8" s="1136"/>
      <c r="Q8" s="1136"/>
      <c r="R8" s="1136"/>
      <c r="S8" s="1136"/>
      <c r="T8" s="1136"/>
      <c r="U8" s="1136"/>
      <c r="V8" s="1136"/>
      <c r="W8" s="1136"/>
      <c r="X8" s="1136"/>
      <c r="Y8" s="1136"/>
      <c r="Z8" s="1137"/>
    </row>
    <row r="9" spans="2:26" ht="100.15" customHeight="1" x14ac:dyDescent="0.15">
      <c r="B9" s="1135"/>
      <c r="C9" s="1136"/>
      <c r="D9" s="1136"/>
      <c r="E9" s="1136"/>
      <c r="F9" s="1136"/>
      <c r="G9" s="1136"/>
      <c r="H9" s="1136"/>
      <c r="I9" s="1136"/>
      <c r="J9" s="1136"/>
      <c r="K9" s="1136"/>
      <c r="L9" s="1136"/>
      <c r="M9" s="1136"/>
      <c r="N9" s="1136"/>
      <c r="O9" s="1136"/>
      <c r="P9" s="1136"/>
      <c r="Q9" s="1136"/>
      <c r="R9" s="1136"/>
      <c r="S9" s="1136"/>
      <c r="T9" s="1136"/>
      <c r="U9" s="1136"/>
      <c r="V9" s="1136"/>
      <c r="W9" s="1136"/>
      <c r="X9" s="1136"/>
      <c r="Y9" s="1136"/>
      <c r="Z9" s="1137"/>
    </row>
    <row r="10" spans="2:26" ht="49.9" customHeight="1" x14ac:dyDescent="0.15">
      <c r="B10" s="1135"/>
      <c r="C10" s="1136"/>
      <c r="D10" s="1136"/>
      <c r="E10" s="1136"/>
      <c r="F10" s="1136"/>
      <c r="G10" s="1136"/>
      <c r="H10" s="1136"/>
      <c r="I10" s="1136"/>
      <c r="J10" s="1136"/>
      <c r="K10" s="1136"/>
      <c r="L10" s="1136"/>
      <c r="M10" s="1136"/>
      <c r="N10" s="1136"/>
      <c r="O10" s="1136"/>
      <c r="P10" s="1136"/>
      <c r="Q10" s="1136"/>
      <c r="R10" s="1136"/>
      <c r="S10" s="1136"/>
      <c r="T10" s="1136"/>
      <c r="U10" s="1136"/>
      <c r="V10" s="1136"/>
      <c r="W10" s="1136"/>
      <c r="X10" s="1136"/>
      <c r="Y10" s="1136"/>
      <c r="Z10" s="1137"/>
    </row>
    <row r="11" spans="2:26" ht="100.15" customHeight="1" x14ac:dyDescent="0.15">
      <c r="B11" s="1135"/>
      <c r="C11" s="1136"/>
      <c r="D11" s="1136"/>
      <c r="E11" s="1136"/>
      <c r="F11" s="1136"/>
      <c r="G11" s="1136"/>
      <c r="H11" s="1136"/>
      <c r="I11" s="1136"/>
      <c r="J11" s="1136"/>
      <c r="K11" s="1136"/>
      <c r="L11" s="1136"/>
      <c r="M11" s="1136"/>
      <c r="N11" s="1136"/>
      <c r="O11" s="1136"/>
      <c r="P11" s="1136"/>
      <c r="Q11" s="1136"/>
      <c r="R11" s="1136"/>
      <c r="S11" s="1136"/>
      <c r="T11" s="1136"/>
      <c r="U11" s="1136"/>
      <c r="V11" s="1136"/>
      <c r="W11" s="1136"/>
      <c r="X11" s="1136"/>
      <c r="Y11" s="1136"/>
      <c r="Z11" s="1137"/>
    </row>
    <row r="12" spans="2:26" ht="49.9" customHeight="1" x14ac:dyDescent="0.15">
      <c r="B12" s="1135"/>
      <c r="C12" s="1136"/>
      <c r="D12" s="1136"/>
      <c r="E12" s="1136"/>
      <c r="F12" s="1136"/>
      <c r="G12" s="1136"/>
      <c r="H12" s="1136"/>
      <c r="I12" s="1136"/>
      <c r="J12" s="1136"/>
      <c r="K12" s="1136"/>
      <c r="L12" s="1136"/>
      <c r="M12" s="1136"/>
      <c r="N12" s="1136"/>
      <c r="O12" s="1136"/>
      <c r="P12" s="1136"/>
      <c r="Q12" s="1136"/>
      <c r="R12" s="1136"/>
      <c r="S12" s="1136"/>
      <c r="T12" s="1136"/>
      <c r="U12" s="1136"/>
      <c r="V12" s="1136"/>
      <c r="W12" s="1136"/>
      <c r="X12" s="1136"/>
      <c r="Y12" s="1136"/>
      <c r="Z12" s="1137"/>
    </row>
    <row r="13" spans="2:26" ht="100.15" customHeight="1" x14ac:dyDescent="0.15">
      <c r="B13" s="1135"/>
      <c r="C13" s="1136"/>
      <c r="D13" s="1136"/>
      <c r="E13" s="1136"/>
      <c r="F13" s="1136"/>
      <c r="G13" s="1136"/>
      <c r="H13" s="1136"/>
      <c r="I13" s="1136"/>
      <c r="J13" s="1136"/>
      <c r="K13" s="1136"/>
      <c r="L13" s="1136"/>
      <c r="M13" s="1136"/>
      <c r="N13" s="1136"/>
      <c r="O13" s="1136"/>
      <c r="P13" s="1136"/>
      <c r="Q13" s="1136"/>
      <c r="R13" s="1136"/>
      <c r="S13" s="1136"/>
      <c r="T13" s="1136"/>
      <c r="U13" s="1136"/>
      <c r="V13" s="1136"/>
      <c r="W13" s="1136"/>
      <c r="X13" s="1136"/>
      <c r="Y13" s="1136"/>
      <c r="Z13" s="1137"/>
    </row>
    <row r="14" spans="2:26" ht="49.9" customHeight="1" x14ac:dyDescent="0.15">
      <c r="B14" s="1135"/>
      <c r="C14" s="1136"/>
      <c r="D14" s="1136"/>
      <c r="E14" s="1136"/>
      <c r="F14" s="1136"/>
      <c r="G14" s="1136"/>
      <c r="H14" s="1136"/>
      <c r="I14" s="1136"/>
      <c r="J14" s="1136"/>
      <c r="K14" s="1136"/>
      <c r="L14" s="1136"/>
      <c r="M14" s="1136"/>
      <c r="N14" s="1136"/>
      <c r="O14" s="1136"/>
      <c r="P14" s="1136"/>
      <c r="Q14" s="1136"/>
      <c r="R14" s="1136"/>
      <c r="S14" s="1136"/>
      <c r="T14" s="1136"/>
      <c r="U14" s="1136"/>
      <c r="V14" s="1136"/>
      <c r="W14" s="1136"/>
      <c r="X14" s="1136"/>
      <c r="Y14" s="1136"/>
      <c r="Z14" s="1137"/>
    </row>
    <row r="15" spans="2:26" ht="100.15" customHeight="1" x14ac:dyDescent="0.15">
      <c r="B15" s="1138"/>
      <c r="C15" s="1139"/>
      <c r="D15" s="1139"/>
      <c r="E15" s="1139"/>
      <c r="F15" s="1139"/>
      <c r="G15" s="1139"/>
      <c r="H15" s="1139"/>
      <c r="I15" s="1139"/>
      <c r="J15" s="1139"/>
      <c r="K15" s="1139"/>
      <c r="L15" s="1139"/>
      <c r="M15" s="1139"/>
      <c r="N15" s="1139"/>
      <c r="O15" s="1139"/>
      <c r="P15" s="1139"/>
      <c r="Q15" s="1139"/>
      <c r="R15" s="1139"/>
      <c r="S15" s="1139"/>
      <c r="T15" s="1139"/>
      <c r="U15" s="1139"/>
      <c r="V15" s="1139"/>
      <c r="W15" s="1139"/>
      <c r="X15" s="1139"/>
      <c r="Y15" s="1139"/>
      <c r="Z15" s="1140"/>
    </row>
    <row r="16" spans="2:26" ht="9.75" customHeight="1" x14ac:dyDescent="0.15">
      <c r="B16" s="60"/>
      <c r="C16" s="60"/>
      <c r="D16" s="61"/>
      <c r="E16" s="62"/>
      <c r="F16" s="62"/>
      <c r="G16" s="62"/>
      <c r="H16" s="62"/>
      <c r="I16" s="62"/>
      <c r="J16" s="62"/>
      <c r="K16" s="62"/>
      <c r="L16" s="62"/>
      <c r="M16" s="62"/>
      <c r="N16" s="62"/>
      <c r="O16" s="62"/>
      <c r="P16" s="62"/>
      <c r="Q16" s="62"/>
      <c r="R16" s="62"/>
      <c r="S16" s="62"/>
      <c r="T16" s="62"/>
      <c r="U16" s="62"/>
      <c r="V16" s="62"/>
      <c r="W16" s="62"/>
      <c r="X16" s="62"/>
      <c r="Y16" s="62"/>
      <c r="Z16" s="62"/>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2"/>
  <dataValidations count="1">
    <dataValidation allowBlank="1" showInputMessage="1" showErrorMessage="1" prompt="診断区分の所見を、１ページあたり5,000文字以内で入力する。_x000a_文字数が多い場合には、シートをコピーし複数ページで入力する。" sqref="B6:Z15" xr:uid="{00000000-0002-0000-8300-000000000000}"/>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9"/>
  <dimension ref="B3:J83"/>
  <sheetViews>
    <sheetView view="pageBreakPreview" topLeftCell="A43" zoomScaleNormal="85" zoomScaleSheetLayoutView="100" workbookViewId="0">
      <selection activeCell="H32" sqref="H32"/>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150" t="s">
        <v>421</v>
      </c>
      <c r="C4" s="1151"/>
      <c r="D4" s="1151"/>
      <c r="E4" s="1151"/>
      <c r="F4" s="1152"/>
    </row>
    <row r="5" spans="2:10" ht="14.25" thickBot="1" x14ac:dyDescent="0.2">
      <c r="B5" s="97" t="s">
        <v>422</v>
      </c>
      <c r="C5" s="98" t="s">
        <v>423</v>
      </c>
      <c r="D5" s="98" t="s">
        <v>424</v>
      </c>
      <c r="E5" s="98" t="s">
        <v>425</v>
      </c>
      <c r="F5" s="99" t="s">
        <v>426</v>
      </c>
    </row>
    <row r="6" spans="2:10" ht="14.25" thickTop="1" x14ac:dyDescent="0.15">
      <c r="B6" s="107" t="s">
        <v>427</v>
      </c>
      <c r="C6" s="108" t="s">
        <v>428</v>
      </c>
      <c r="D6" s="108" t="s">
        <v>429</v>
      </c>
      <c r="E6" s="108" t="s">
        <v>430</v>
      </c>
      <c r="F6" s="109" t="s">
        <v>431</v>
      </c>
    </row>
    <row r="7" spans="2:10" x14ac:dyDescent="0.15">
      <c r="B7" s="107" t="s">
        <v>432</v>
      </c>
      <c r="C7" s="108" t="s">
        <v>433</v>
      </c>
      <c r="D7" s="108" t="s">
        <v>434</v>
      </c>
      <c r="E7" s="108" t="s">
        <v>435</v>
      </c>
      <c r="F7" s="109" t="s">
        <v>436</v>
      </c>
    </row>
    <row r="8" spans="2:10" x14ac:dyDescent="0.15">
      <c r="B8" s="107" t="s">
        <v>437</v>
      </c>
      <c r="C8" s="108" t="s">
        <v>438</v>
      </c>
      <c r="D8" s="108"/>
      <c r="E8" s="108" t="s">
        <v>439</v>
      </c>
      <c r="F8" s="109"/>
    </row>
    <row r="9" spans="2:10" x14ac:dyDescent="0.15">
      <c r="B9" s="107" t="s">
        <v>440</v>
      </c>
      <c r="C9" s="108" t="s">
        <v>441</v>
      </c>
      <c r="D9" s="108"/>
      <c r="E9" s="108" t="s">
        <v>442</v>
      </c>
      <c r="F9" s="109"/>
    </row>
    <row r="10" spans="2:10" x14ac:dyDescent="0.15">
      <c r="B10" s="107" t="s">
        <v>443</v>
      </c>
      <c r="C10" s="108" t="s">
        <v>444</v>
      </c>
      <c r="D10" s="108"/>
      <c r="E10" s="108" t="s">
        <v>445</v>
      </c>
      <c r="F10" s="109"/>
    </row>
    <row r="11" spans="2:10" x14ac:dyDescent="0.15">
      <c r="B11" s="107" t="s">
        <v>446</v>
      </c>
      <c r="C11" s="108" t="s">
        <v>447</v>
      </c>
      <c r="D11" s="108"/>
      <c r="E11" s="108"/>
      <c r="F11" s="109"/>
    </row>
    <row r="12" spans="2:10" ht="14.25" thickBot="1" x14ac:dyDescent="0.2">
      <c r="B12" s="110" t="s">
        <v>448</v>
      </c>
      <c r="C12" s="111"/>
      <c r="D12" s="111"/>
      <c r="E12" s="111"/>
      <c r="F12" s="112"/>
    </row>
    <row r="13" spans="2:10" ht="14.25" thickBot="1" x14ac:dyDescent="0.2"/>
    <row r="14" spans="2:10" x14ac:dyDescent="0.15">
      <c r="B14" s="1150" t="s">
        <v>449</v>
      </c>
      <c r="C14" s="1151"/>
      <c r="D14" s="1151"/>
      <c r="E14" s="1151"/>
      <c r="F14" s="1151"/>
      <c r="G14" s="1151"/>
      <c r="H14" s="1151"/>
      <c r="I14" s="1151"/>
      <c r="J14" s="1152"/>
    </row>
    <row r="15" spans="2:10" ht="14.25" thickBot="1" x14ac:dyDescent="0.2">
      <c r="B15" s="97" t="s">
        <v>450</v>
      </c>
      <c r="C15" s="98" t="s">
        <v>451</v>
      </c>
      <c r="D15" s="98" t="s">
        <v>452</v>
      </c>
      <c r="E15" s="98" t="s">
        <v>453</v>
      </c>
      <c r="F15" s="98" t="s">
        <v>454</v>
      </c>
      <c r="G15" s="98" t="s">
        <v>455</v>
      </c>
      <c r="H15" s="98" t="s">
        <v>456</v>
      </c>
      <c r="I15" s="98" t="s">
        <v>457</v>
      </c>
      <c r="J15" s="99" t="s">
        <v>458</v>
      </c>
    </row>
    <row r="16" spans="2:10" ht="14.25" thickTop="1" x14ac:dyDescent="0.15">
      <c r="B16" s="100" t="s">
        <v>459</v>
      </c>
      <c r="C16" s="101" t="s">
        <v>460</v>
      </c>
      <c r="D16" s="101" t="s">
        <v>461</v>
      </c>
      <c r="E16" s="101" t="s">
        <v>462</v>
      </c>
      <c r="F16" s="101" t="s">
        <v>463</v>
      </c>
      <c r="G16" s="101" t="s">
        <v>463</v>
      </c>
      <c r="H16" s="101" t="s">
        <v>464</v>
      </c>
      <c r="I16" s="101" t="s">
        <v>465</v>
      </c>
      <c r="J16" s="102" t="s">
        <v>466</v>
      </c>
    </row>
    <row r="17" spans="2:10" x14ac:dyDescent="0.15">
      <c r="B17" s="100" t="s">
        <v>467</v>
      </c>
      <c r="C17" s="101" t="s">
        <v>468</v>
      </c>
      <c r="D17" s="101" t="s">
        <v>469</v>
      </c>
      <c r="E17" s="101" t="s">
        <v>470</v>
      </c>
      <c r="F17" s="101" t="s">
        <v>471</v>
      </c>
      <c r="G17" s="101" t="s">
        <v>472</v>
      </c>
      <c r="H17" s="101" t="s">
        <v>473</v>
      </c>
      <c r="I17" s="101" t="s">
        <v>474</v>
      </c>
      <c r="J17" s="102" t="s">
        <v>475</v>
      </c>
    </row>
    <row r="18" spans="2:10" x14ac:dyDescent="0.15">
      <c r="B18" s="100" t="s">
        <v>476</v>
      </c>
      <c r="C18" s="101" t="s">
        <v>477</v>
      </c>
      <c r="D18" s="101" t="s">
        <v>478</v>
      </c>
      <c r="E18" s="101" t="s">
        <v>479</v>
      </c>
      <c r="F18" s="101" t="s">
        <v>480</v>
      </c>
      <c r="G18" s="101" t="s">
        <v>481</v>
      </c>
      <c r="H18" s="101"/>
      <c r="I18" s="101" t="s">
        <v>473</v>
      </c>
      <c r="J18" s="102" t="s">
        <v>482</v>
      </c>
    </row>
    <row r="19" spans="2:10" x14ac:dyDescent="0.15">
      <c r="B19" s="100" t="s">
        <v>483</v>
      </c>
      <c r="C19" s="101" t="s">
        <v>484</v>
      </c>
      <c r="D19" s="101"/>
      <c r="E19" s="101" t="s">
        <v>485</v>
      </c>
      <c r="F19" s="101" t="s">
        <v>481</v>
      </c>
      <c r="G19" s="101" t="s">
        <v>486</v>
      </c>
      <c r="H19" s="101"/>
      <c r="I19" s="101"/>
      <c r="J19" s="102"/>
    </row>
    <row r="20" spans="2:10" x14ac:dyDescent="0.15">
      <c r="B20" s="100" t="s">
        <v>487</v>
      </c>
      <c r="C20" s="101" t="s">
        <v>488</v>
      </c>
      <c r="D20" s="101"/>
      <c r="E20" s="101" t="s">
        <v>489</v>
      </c>
      <c r="F20" s="101" t="s">
        <v>486</v>
      </c>
      <c r="G20" s="101" t="s">
        <v>490</v>
      </c>
      <c r="H20" s="101"/>
      <c r="I20" s="101"/>
      <c r="J20" s="102"/>
    </row>
    <row r="21" spans="2:10" x14ac:dyDescent="0.15">
      <c r="B21" s="100" t="s">
        <v>444</v>
      </c>
      <c r="C21" s="101" t="s">
        <v>491</v>
      </c>
      <c r="D21" s="101"/>
      <c r="E21" s="101" t="s">
        <v>492</v>
      </c>
      <c r="F21" s="101" t="s">
        <v>490</v>
      </c>
      <c r="G21" s="101"/>
      <c r="H21" s="101"/>
      <c r="I21" s="101"/>
      <c r="J21" s="102"/>
    </row>
    <row r="22" spans="2:10" x14ac:dyDescent="0.15">
      <c r="B22" s="100"/>
      <c r="C22" s="101" t="s">
        <v>493</v>
      </c>
      <c r="D22" s="101"/>
      <c r="E22" s="101" t="s">
        <v>494</v>
      </c>
      <c r="F22" s="101"/>
      <c r="G22" s="101"/>
      <c r="H22" s="101"/>
      <c r="I22" s="101"/>
      <c r="J22" s="102"/>
    </row>
    <row r="23" spans="2:10" x14ac:dyDescent="0.15">
      <c r="B23" s="100"/>
      <c r="C23" s="101" t="s">
        <v>495</v>
      </c>
      <c r="D23" s="101"/>
      <c r="E23" s="101" t="s">
        <v>496</v>
      </c>
      <c r="F23" s="101"/>
      <c r="G23" s="101"/>
      <c r="H23" s="101"/>
      <c r="I23" s="101"/>
      <c r="J23" s="102"/>
    </row>
    <row r="24" spans="2:10" x14ac:dyDescent="0.15">
      <c r="B24" s="100"/>
      <c r="C24" s="101" t="s">
        <v>497</v>
      </c>
      <c r="D24" s="101"/>
      <c r="E24" s="101" t="s">
        <v>498</v>
      </c>
      <c r="F24" s="101"/>
      <c r="G24" s="101"/>
      <c r="H24" s="101"/>
      <c r="I24" s="101"/>
      <c r="J24" s="102"/>
    </row>
    <row r="25" spans="2:10" x14ac:dyDescent="0.15">
      <c r="B25" s="100"/>
      <c r="C25" s="101" t="s">
        <v>499</v>
      </c>
      <c r="D25" s="101"/>
      <c r="E25" s="101" t="s">
        <v>500</v>
      </c>
      <c r="F25" s="101"/>
      <c r="G25" s="101"/>
      <c r="H25" s="101"/>
      <c r="I25" s="101"/>
      <c r="J25" s="102"/>
    </row>
    <row r="26" spans="2:10" x14ac:dyDescent="0.15">
      <c r="B26" s="100"/>
      <c r="C26" s="101" t="s">
        <v>501</v>
      </c>
      <c r="D26" s="101"/>
      <c r="E26" s="103" t="s">
        <v>502</v>
      </c>
      <c r="F26" s="101"/>
      <c r="G26" s="101"/>
      <c r="H26" s="101"/>
      <c r="I26" s="101"/>
      <c r="J26" s="102"/>
    </row>
    <row r="27" spans="2:10" x14ac:dyDescent="0.15">
      <c r="B27" s="100"/>
      <c r="C27" s="101" t="s">
        <v>503</v>
      </c>
      <c r="D27" s="101"/>
      <c r="E27" s="101" t="s">
        <v>504</v>
      </c>
      <c r="F27" s="101"/>
      <c r="G27" s="101"/>
      <c r="H27" s="101"/>
      <c r="I27" s="101"/>
      <c r="J27" s="102"/>
    </row>
    <row r="28" spans="2:10" x14ac:dyDescent="0.15">
      <c r="B28" s="100"/>
      <c r="C28" s="101" t="s">
        <v>505</v>
      </c>
      <c r="D28" s="101"/>
      <c r="E28" s="103"/>
      <c r="F28" s="101"/>
      <c r="G28" s="101"/>
      <c r="H28" s="101"/>
      <c r="I28" s="101"/>
      <c r="J28" s="102"/>
    </row>
    <row r="29" spans="2:10" x14ac:dyDescent="0.15">
      <c r="B29" s="100"/>
      <c r="C29" s="101" t="s">
        <v>444</v>
      </c>
      <c r="D29" s="101"/>
      <c r="E29" s="101"/>
      <c r="F29" s="101"/>
      <c r="G29" s="101"/>
      <c r="H29" s="101"/>
      <c r="I29" s="101"/>
      <c r="J29" s="102"/>
    </row>
    <row r="30" spans="2:10" x14ac:dyDescent="0.15">
      <c r="B30" s="100"/>
      <c r="C30" s="101"/>
      <c r="D30" s="101"/>
      <c r="E30" s="101"/>
      <c r="F30" s="101"/>
      <c r="G30" s="101"/>
      <c r="H30" s="101"/>
      <c r="I30" s="101"/>
      <c r="J30" s="102"/>
    </row>
    <row r="31" spans="2:10" x14ac:dyDescent="0.15">
      <c r="B31" s="100"/>
      <c r="C31" s="101" t="s">
        <v>505</v>
      </c>
      <c r="D31" s="101"/>
      <c r="E31" s="101"/>
      <c r="F31" s="101"/>
      <c r="G31" s="101"/>
      <c r="H31" s="101"/>
      <c r="I31" s="101"/>
      <c r="J31" s="102"/>
    </row>
    <row r="32" spans="2:10" x14ac:dyDescent="0.15">
      <c r="B32" s="100"/>
      <c r="C32" s="101" t="s">
        <v>444</v>
      </c>
      <c r="D32" s="101"/>
      <c r="E32" s="101"/>
      <c r="F32" s="101"/>
      <c r="G32" s="101"/>
      <c r="H32" s="101"/>
      <c r="I32" s="101"/>
      <c r="J32" s="102"/>
    </row>
    <row r="33" spans="2:10" x14ac:dyDescent="0.15">
      <c r="B33" s="100"/>
      <c r="C33" s="101"/>
      <c r="D33" s="101"/>
      <c r="E33" s="101"/>
      <c r="F33" s="101"/>
      <c r="G33" s="101"/>
      <c r="H33" s="101"/>
      <c r="I33" s="101"/>
      <c r="J33" s="102"/>
    </row>
    <row r="34" spans="2:10" x14ac:dyDescent="0.15">
      <c r="B34" s="100"/>
      <c r="C34" s="101" t="s">
        <v>506</v>
      </c>
      <c r="D34" s="101"/>
      <c r="E34" s="101"/>
      <c r="F34" s="101"/>
      <c r="G34" s="101"/>
      <c r="H34" s="101"/>
      <c r="I34" s="101"/>
      <c r="J34" s="102"/>
    </row>
    <row r="35" spans="2:10" x14ac:dyDescent="0.15">
      <c r="B35" s="100"/>
      <c r="C35" s="101" t="s">
        <v>444</v>
      </c>
      <c r="D35" s="101"/>
      <c r="E35" s="101"/>
      <c r="F35" s="101"/>
      <c r="G35" s="101"/>
      <c r="H35" s="101"/>
      <c r="I35" s="101"/>
      <c r="J35" s="102"/>
    </row>
    <row r="36" spans="2:10" x14ac:dyDescent="0.15">
      <c r="B36" s="100"/>
      <c r="C36" s="101"/>
      <c r="D36" s="101"/>
      <c r="E36" s="101"/>
      <c r="F36" s="101"/>
      <c r="G36" s="101"/>
      <c r="H36" s="101"/>
      <c r="I36" s="101"/>
      <c r="J36" s="102"/>
    </row>
    <row r="37" spans="2:10" x14ac:dyDescent="0.15">
      <c r="B37" s="100"/>
      <c r="C37" s="101" t="s">
        <v>507</v>
      </c>
      <c r="D37" s="101"/>
      <c r="E37" s="101"/>
      <c r="F37" s="101"/>
      <c r="G37" s="101"/>
      <c r="H37" s="101"/>
      <c r="I37" s="101"/>
      <c r="J37" s="102"/>
    </row>
    <row r="38" spans="2:10" x14ac:dyDescent="0.15">
      <c r="B38" s="100"/>
      <c r="C38" s="101" t="s">
        <v>508</v>
      </c>
      <c r="D38" s="101"/>
      <c r="E38" s="101"/>
      <c r="F38" s="101"/>
      <c r="G38" s="101"/>
      <c r="H38" s="101"/>
      <c r="I38" s="101"/>
      <c r="J38" s="102"/>
    </row>
    <row r="39" spans="2:10" x14ac:dyDescent="0.15">
      <c r="B39" s="100"/>
      <c r="C39" s="101" t="s">
        <v>444</v>
      </c>
      <c r="D39" s="101"/>
      <c r="E39" s="101"/>
      <c r="F39" s="101"/>
      <c r="G39" s="101"/>
      <c r="H39" s="101"/>
      <c r="I39" s="101"/>
      <c r="J39" s="102"/>
    </row>
    <row r="40" spans="2:10" x14ac:dyDescent="0.15">
      <c r="B40" s="100"/>
      <c r="C40" s="101"/>
      <c r="D40" s="101"/>
      <c r="E40" s="101"/>
      <c r="F40" s="101"/>
      <c r="G40" s="101"/>
      <c r="H40" s="101"/>
      <c r="I40" s="101"/>
      <c r="J40" s="102"/>
    </row>
    <row r="41" spans="2:10" x14ac:dyDescent="0.15">
      <c r="B41" s="100"/>
      <c r="C41" s="101" t="s">
        <v>509</v>
      </c>
      <c r="D41" s="101"/>
      <c r="E41" s="101"/>
      <c r="F41" s="101"/>
      <c r="G41" s="101"/>
      <c r="H41" s="101"/>
      <c r="I41" s="101"/>
      <c r="J41" s="102"/>
    </row>
    <row r="42" spans="2:10" x14ac:dyDescent="0.15">
      <c r="B42" s="100"/>
      <c r="C42" s="101" t="s">
        <v>510</v>
      </c>
      <c r="D42" s="101"/>
      <c r="E42" s="101"/>
      <c r="F42" s="101"/>
      <c r="G42" s="101"/>
      <c r="H42" s="101"/>
      <c r="I42" s="101"/>
      <c r="J42" s="102"/>
    </row>
    <row r="43" spans="2:10" x14ac:dyDescent="0.15">
      <c r="B43" s="100"/>
      <c r="C43" s="101" t="s">
        <v>511</v>
      </c>
      <c r="D43" s="101"/>
      <c r="E43" s="101"/>
      <c r="F43" s="101"/>
      <c r="G43" s="101"/>
      <c r="H43" s="101"/>
      <c r="I43" s="101"/>
      <c r="J43" s="102"/>
    </row>
    <row r="44" spans="2:10" x14ac:dyDescent="0.15">
      <c r="B44" s="100"/>
      <c r="C44" s="101" t="s">
        <v>512</v>
      </c>
      <c r="D44" s="101"/>
      <c r="E44" s="101"/>
      <c r="F44" s="101"/>
      <c r="G44" s="101"/>
      <c r="H44" s="101"/>
      <c r="I44" s="101"/>
      <c r="J44" s="102"/>
    </row>
    <row r="45" spans="2:10" x14ac:dyDescent="0.15">
      <c r="B45" s="100"/>
      <c r="C45" s="101" t="s">
        <v>444</v>
      </c>
      <c r="D45" s="101"/>
      <c r="E45" s="101"/>
      <c r="F45" s="101"/>
      <c r="G45" s="101"/>
      <c r="H45" s="101"/>
      <c r="I45" s="101"/>
      <c r="J45" s="102"/>
    </row>
    <row r="46" spans="2:10" x14ac:dyDescent="0.15">
      <c r="B46" s="100"/>
      <c r="C46" s="101"/>
      <c r="D46" s="101"/>
      <c r="E46" s="101"/>
      <c r="F46" s="101"/>
      <c r="G46" s="101"/>
      <c r="H46" s="101"/>
      <c r="I46" s="101"/>
      <c r="J46" s="102"/>
    </row>
    <row r="47" spans="2:10" ht="14.25" thickBot="1" x14ac:dyDescent="0.2">
      <c r="B47" s="104"/>
      <c r="C47" s="105" t="s">
        <v>444</v>
      </c>
      <c r="D47" s="105"/>
      <c r="E47" s="105"/>
      <c r="F47" s="105"/>
      <c r="G47" s="105"/>
      <c r="H47" s="105"/>
      <c r="I47" s="105"/>
      <c r="J47" s="106"/>
    </row>
    <row r="49" spans="2:7" ht="14.25" thickBot="1" x14ac:dyDescent="0.2">
      <c r="C49" s="44"/>
      <c r="D49" s="44"/>
      <c r="E49" s="44"/>
      <c r="F49" s="44"/>
      <c r="G49" s="44"/>
    </row>
    <row r="50" spans="2:7" x14ac:dyDescent="0.15">
      <c r="B50" s="1153" t="s">
        <v>513</v>
      </c>
      <c r="C50" s="1154"/>
      <c r="D50" s="1154"/>
      <c r="E50" s="1154"/>
      <c r="F50" s="1154"/>
      <c r="G50" s="1155"/>
    </row>
    <row r="51" spans="2:7" ht="14.25" thickBot="1" x14ac:dyDescent="0.2">
      <c r="B51" s="95" t="s">
        <v>514</v>
      </c>
      <c r="C51" s="39" t="s">
        <v>450</v>
      </c>
      <c r="D51" s="39" t="s">
        <v>515</v>
      </c>
      <c r="E51" s="39" t="s">
        <v>516</v>
      </c>
      <c r="F51" s="40" t="s">
        <v>517</v>
      </c>
      <c r="G51" s="96" t="s">
        <v>518</v>
      </c>
    </row>
    <row r="52" spans="2:7" ht="14.25" thickTop="1" x14ac:dyDescent="0.15">
      <c r="B52" s="113" t="s">
        <v>519</v>
      </c>
      <c r="C52" s="101" t="s">
        <v>520</v>
      </c>
      <c r="D52" s="101" t="s">
        <v>521</v>
      </c>
      <c r="E52" s="101" t="s">
        <v>522</v>
      </c>
      <c r="F52" s="101" t="s">
        <v>523</v>
      </c>
      <c r="G52" s="102" t="s">
        <v>466</v>
      </c>
    </row>
    <row r="53" spans="2:7" x14ac:dyDescent="0.15">
      <c r="B53" s="113" t="s">
        <v>524</v>
      </c>
      <c r="C53" s="101" t="s">
        <v>525</v>
      </c>
      <c r="D53" s="101" t="s">
        <v>526</v>
      </c>
      <c r="E53" s="101" t="s">
        <v>527</v>
      </c>
      <c r="F53" s="101" t="s">
        <v>528</v>
      </c>
      <c r="G53" s="102" t="s">
        <v>475</v>
      </c>
    </row>
    <row r="54" spans="2:7" x14ac:dyDescent="0.15">
      <c r="B54" s="113" t="s">
        <v>529</v>
      </c>
      <c r="C54" s="101" t="s">
        <v>530</v>
      </c>
      <c r="D54" s="101" t="s">
        <v>531</v>
      </c>
      <c r="E54" s="101" t="s">
        <v>532</v>
      </c>
      <c r="F54" s="101"/>
      <c r="G54" s="102" t="s">
        <v>482</v>
      </c>
    </row>
    <row r="55" spans="2:7" x14ac:dyDescent="0.15">
      <c r="B55" s="113" t="s">
        <v>533</v>
      </c>
      <c r="C55" s="101"/>
      <c r="D55" s="101"/>
      <c r="E55" s="101" t="s">
        <v>534</v>
      </c>
      <c r="F55" s="101"/>
      <c r="G55" s="102"/>
    </row>
    <row r="56" spans="2:7" x14ac:dyDescent="0.15">
      <c r="B56" s="113"/>
      <c r="C56" s="101" t="s">
        <v>535</v>
      </c>
      <c r="D56" s="101"/>
      <c r="E56" s="101" t="s">
        <v>536</v>
      </c>
      <c r="F56" s="101"/>
      <c r="G56" s="102"/>
    </row>
    <row r="57" spans="2:7" x14ac:dyDescent="0.15">
      <c r="B57" s="113"/>
      <c r="C57" s="101" t="s">
        <v>537</v>
      </c>
      <c r="D57" s="101"/>
      <c r="E57" s="101" t="s">
        <v>538</v>
      </c>
      <c r="F57" s="101"/>
      <c r="G57" s="102"/>
    </row>
    <row r="58" spans="2:7" x14ac:dyDescent="0.15">
      <c r="B58" s="113"/>
      <c r="C58" s="101" t="s">
        <v>539</v>
      </c>
      <c r="D58" s="101"/>
      <c r="E58" s="101" t="s">
        <v>504</v>
      </c>
      <c r="F58" s="101"/>
      <c r="G58" s="102"/>
    </row>
    <row r="59" spans="2:7" x14ac:dyDescent="0.15">
      <c r="B59" s="113"/>
      <c r="C59" s="101" t="s">
        <v>540</v>
      </c>
      <c r="D59" s="101"/>
      <c r="E59" s="101"/>
      <c r="F59" s="101"/>
      <c r="G59" s="102"/>
    </row>
    <row r="60" spans="2:7" x14ac:dyDescent="0.15">
      <c r="B60" s="113"/>
      <c r="C60" s="101" t="s">
        <v>444</v>
      </c>
      <c r="D60" s="101"/>
      <c r="E60" s="101"/>
      <c r="F60" s="101"/>
      <c r="G60" s="102"/>
    </row>
    <row r="61" spans="2:7" x14ac:dyDescent="0.15">
      <c r="B61" s="113"/>
      <c r="C61" s="101"/>
      <c r="D61" s="101"/>
      <c r="E61" s="101"/>
      <c r="F61" s="101"/>
      <c r="G61" s="102"/>
    </row>
    <row r="62" spans="2:7" x14ac:dyDescent="0.15">
      <c r="B62" s="113"/>
      <c r="C62" s="101" t="s">
        <v>188</v>
      </c>
      <c r="D62" s="101"/>
      <c r="E62" s="101"/>
      <c r="F62" s="101"/>
      <c r="G62" s="102"/>
    </row>
    <row r="63" spans="2:7" x14ac:dyDescent="0.15">
      <c r="B63" s="113"/>
      <c r="C63" s="101" t="s">
        <v>189</v>
      </c>
      <c r="D63" s="101"/>
      <c r="E63" s="101"/>
      <c r="F63" s="101"/>
      <c r="G63" s="102"/>
    </row>
    <row r="64" spans="2:7" x14ac:dyDescent="0.15">
      <c r="B64" s="113"/>
      <c r="C64" s="101" t="s">
        <v>190</v>
      </c>
      <c r="D64" s="101"/>
      <c r="E64" s="101"/>
      <c r="F64" s="101"/>
      <c r="G64" s="102"/>
    </row>
    <row r="65" spans="2:7" x14ac:dyDescent="0.15">
      <c r="B65" s="113"/>
      <c r="C65" s="101" t="s">
        <v>191</v>
      </c>
      <c r="D65" s="101"/>
      <c r="E65" s="101"/>
      <c r="F65" s="101"/>
      <c r="G65" s="102"/>
    </row>
    <row r="66" spans="2:7" x14ac:dyDescent="0.15">
      <c r="B66" s="113"/>
      <c r="C66" s="101" t="s">
        <v>541</v>
      </c>
      <c r="D66" s="101"/>
      <c r="E66" s="101"/>
      <c r="F66" s="101"/>
      <c r="G66" s="102"/>
    </row>
    <row r="67" spans="2:7" x14ac:dyDescent="0.15">
      <c r="B67" s="113"/>
      <c r="C67" s="101" t="s">
        <v>542</v>
      </c>
      <c r="D67" s="101"/>
      <c r="E67" s="101"/>
      <c r="F67" s="101"/>
      <c r="G67" s="102"/>
    </row>
    <row r="68" spans="2:7" x14ac:dyDescent="0.15">
      <c r="B68" s="113"/>
      <c r="C68" s="101" t="s">
        <v>192</v>
      </c>
      <c r="D68" s="101"/>
      <c r="E68" s="101"/>
      <c r="F68" s="101"/>
      <c r="G68" s="102"/>
    </row>
    <row r="69" spans="2:7" x14ac:dyDescent="0.15">
      <c r="B69" s="113"/>
      <c r="C69" s="101" t="s">
        <v>193</v>
      </c>
      <c r="D69" s="101"/>
      <c r="E69" s="101"/>
      <c r="F69" s="101"/>
      <c r="G69" s="102"/>
    </row>
    <row r="70" spans="2:7" x14ac:dyDescent="0.15">
      <c r="B70" s="113"/>
      <c r="C70" s="101" t="s">
        <v>543</v>
      </c>
      <c r="D70" s="101"/>
      <c r="E70" s="101"/>
      <c r="F70" s="101"/>
      <c r="G70" s="102"/>
    </row>
    <row r="71" spans="2:7" x14ac:dyDescent="0.15">
      <c r="B71" s="113"/>
      <c r="C71" s="101" t="s">
        <v>195</v>
      </c>
      <c r="D71" s="101"/>
      <c r="E71" s="101"/>
      <c r="F71" s="101"/>
      <c r="G71" s="102"/>
    </row>
    <row r="72" spans="2:7" x14ac:dyDescent="0.15">
      <c r="B72" s="113"/>
      <c r="C72" s="101" t="s">
        <v>197</v>
      </c>
      <c r="D72" s="101"/>
      <c r="E72" s="101"/>
      <c r="F72" s="101"/>
      <c r="G72" s="102"/>
    </row>
    <row r="73" spans="2:7" x14ac:dyDescent="0.15">
      <c r="B73" s="113"/>
      <c r="C73" s="101" t="s">
        <v>198</v>
      </c>
      <c r="D73" s="101"/>
      <c r="E73" s="101"/>
      <c r="F73" s="101"/>
      <c r="G73" s="102"/>
    </row>
    <row r="74" spans="2:7" x14ac:dyDescent="0.15">
      <c r="B74" s="113"/>
      <c r="C74" s="101" t="s">
        <v>199</v>
      </c>
      <c r="D74" s="101"/>
      <c r="E74" s="101"/>
      <c r="F74" s="101"/>
      <c r="G74" s="102"/>
    </row>
    <row r="75" spans="2:7" x14ac:dyDescent="0.15">
      <c r="B75" s="113"/>
      <c r="C75" s="101" t="s">
        <v>200</v>
      </c>
      <c r="D75" s="101"/>
      <c r="E75" s="101"/>
      <c r="F75" s="101"/>
      <c r="G75" s="102"/>
    </row>
    <row r="76" spans="2:7" x14ac:dyDescent="0.15">
      <c r="B76" s="113"/>
      <c r="C76" s="101" t="s">
        <v>201</v>
      </c>
      <c r="D76" s="101"/>
      <c r="E76" s="101"/>
      <c r="F76" s="101"/>
      <c r="G76" s="102"/>
    </row>
    <row r="77" spans="2:7" x14ac:dyDescent="0.15">
      <c r="B77" s="113"/>
      <c r="C77" s="101" t="s">
        <v>504</v>
      </c>
      <c r="D77" s="101"/>
      <c r="E77" s="101"/>
      <c r="F77" s="101"/>
      <c r="G77" s="102"/>
    </row>
    <row r="78" spans="2:7" x14ac:dyDescent="0.15">
      <c r="B78" s="113"/>
      <c r="C78" s="101"/>
      <c r="D78" s="101"/>
      <c r="E78" s="101"/>
      <c r="F78" s="101"/>
      <c r="G78" s="102"/>
    </row>
    <row r="79" spans="2:7" x14ac:dyDescent="0.15">
      <c r="B79" s="113"/>
      <c r="C79" s="101" t="s">
        <v>544</v>
      </c>
      <c r="D79" s="101"/>
      <c r="E79" s="101"/>
      <c r="F79" s="101"/>
      <c r="G79" s="102"/>
    </row>
    <row r="80" spans="2:7" x14ac:dyDescent="0.15">
      <c r="B80" s="113"/>
      <c r="C80" s="101" t="s">
        <v>545</v>
      </c>
      <c r="D80" s="101"/>
      <c r="E80" s="101"/>
      <c r="F80" s="101"/>
      <c r="G80" s="102"/>
    </row>
    <row r="81" spans="2:7" x14ac:dyDescent="0.15">
      <c r="B81" s="113"/>
      <c r="C81" s="101" t="s">
        <v>546</v>
      </c>
      <c r="D81" s="101"/>
      <c r="E81" s="101"/>
      <c r="F81" s="101"/>
      <c r="G81" s="102"/>
    </row>
    <row r="82" spans="2:7" x14ac:dyDescent="0.15">
      <c r="B82" s="113"/>
      <c r="C82" s="101" t="s">
        <v>547</v>
      </c>
      <c r="D82" s="101"/>
      <c r="E82" s="101"/>
      <c r="F82" s="101"/>
      <c r="G82" s="102"/>
    </row>
    <row r="83" spans="2:7" ht="14.25" thickBot="1" x14ac:dyDescent="0.2">
      <c r="B83" s="114"/>
      <c r="C83" s="105" t="s">
        <v>504</v>
      </c>
      <c r="D83" s="105"/>
      <c r="E83" s="105"/>
      <c r="F83" s="105"/>
      <c r="G83" s="106"/>
    </row>
  </sheetData>
  <mergeCells count="3">
    <mergeCell ref="B14:J14"/>
    <mergeCell ref="B50:G50"/>
    <mergeCell ref="B4:F4"/>
  </mergeCells>
  <phoneticPr fontId="12"/>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2.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DFDDF6-2908-453B-B75E-0C4F7A558B6F}">
  <ds:schemaRefs>
    <ds:schemaRef ds:uri="http://schemas.openxmlformats.org/package/2006/metadata/core-properties"/>
    <ds:schemaRef ds:uri="http://www.w3.org/XML/1998/namespace"/>
    <ds:schemaRef ds:uri="http://purl.org/dc/dcmitype/"/>
    <ds:schemaRef ds:uri="http://purl.org/dc/terms/"/>
    <ds:schemaRef ds:uri="http://schemas.microsoft.com/office/2006/documentManagement/types"/>
    <ds:schemaRef ds:uri="http://purl.org/dc/elements/1.1/"/>
    <ds:schemaRef ds:uri="http://schemas.microsoft.com/office/infopath/2007/PartnerControls"/>
    <ds:schemaRef ds:uri="472a4ffc-735f-4c55-96bd-3d43cfd721f4"/>
    <ds:schemaRef ds:uri="a51e9b84-0d65-4c4a-a814-9438be8277eb"/>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133</vt:i4>
      </vt:variant>
      <vt:variant>
        <vt:lpstr>名前付き一覧</vt:lpstr>
      </vt:variant>
      <vt:variant>
        <vt:i4>237</vt:i4>
      </vt:variant>
    </vt:vector>
  </HeadingPairs>
  <TitlesOfParts>
    <vt:vector size="370" baseType="lpstr">
      <vt:lpstr>点検様式作成フロー</vt:lpstr>
      <vt:lpstr>変状面積算出方法</vt:lpstr>
      <vt:lpstr>記入の留意点</vt:lpstr>
      <vt:lpstr>様式A-1</vt:lpstr>
      <vt:lpstr>様式A-2</vt:lpstr>
      <vt:lpstr>様式A-2 (2)</vt:lpstr>
      <vt:lpstr>様式A-3</vt:lpstr>
      <vt:lpstr>様式A-3 (2)</vt:lpstr>
      <vt:lpstr>様式A-3 (3)</vt:lpstr>
      <vt:lpstr>様式A-3 (4)</vt:lpstr>
      <vt:lpstr>様式B (1)</vt:lpstr>
      <vt:lpstr>様式B (2)</vt:lpstr>
      <vt:lpstr>様式B (3)</vt:lpstr>
      <vt:lpstr>様式B (4)</vt:lpstr>
      <vt:lpstr>様式B (5)</vt:lpstr>
      <vt:lpstr>様式B (6)</vt:lpstr>
      <vt:lpstr>様式B (7)</vt:lpstr>
      <vt:lpstr>様式C-1-1 (1)</vt:lpstr>
      <vt:lpstr>様式C-1-1 (2)</vt:lpstr>
      <vt:lpstr>様式C-1-1 (3)</vt:lpstr>
      <vt:lpstr>様式C-1-2 (1)</vt:lpstr>
      <vt:lpstr>様式C-1-2 (2)</vt:lpstr>
      <vt:lpstr>様式C-1-2 (3)</vt:lpstr>
      <vt:lpstr>様式C-1-2 (4)</vt:lpstr>
      <vt:lpstr>様式C-2</vt:lpstr>
      <vt:lpstr>様式D-1-1 P001</vt:lpstr>
      <vt:lpstr>様式D-1-1 P002</vt:lpstr>
      <vt:lpstr>様式D-1-1 P003</vt:lpstr>
      <vt:lpstr>様式D-1-1 P004</vt:lpstr>
      <vt:lpstr>様式D-1-1 P005</vt:lpstr>
      <vt:lpstr>様式D-1-1 P006</vt:lpstr>
      <vt:lpstr>様式D-1-1 P007</vt:lpstr>
      <vt:lpstr>様式D-1-1 P008</vt:lpstr>
      <vt:lpstr>様式D-1-1 P009</vt:lpstr>
      <vt:lpstr>様式D-1-1 P010</vt:lpstr>
      <vt:lpstr>様式D-1-1 P011</vt:lpstr>
      <vt:lpstr>様式D-1-1 P012</vt:lpstr>
      <vt:lpstr>様式D-1-1 P013</vt:lpstr>
      <vt:lpstr>様式D-1-1 P014</vt:lpstr>
      <vt:lpstr>様式D-1-1 P015</vt:lpstr>
      <vt:lpstr>様式D-1-1 P016</vt:lpstr>
      <vt:lpstr>様式D-1-1 P017</vt:lpstr>
      <vt:lpstr>様式D-1-1 P018</vt:lpstr>
      <vt:lpstr>様式D-1-1 P019</vt:lpstr>
      <vt:lpstr>様式D-1-1 P020</vt:lpstr>
      <vt:lpstr>様式D-1-1 P021</vt:lpstr>
      <vt:lpstr>様式D-1-1 P022</vt:lpstr>
      <vt:lpstr>様式D-1-1 P023</vt:lpstr>
      <vt:lpstr>様式D-1-1 P024</vt:lpstr>
      <vt:lpstr>様式D-1-1 P025</vt:lpstr>
      <vt:lpstr>様式D-1-2 P001</vt:lpstr>
      <vt:lpstr>様式D-1-2 P002</vt:lpstr>
      <vt:lpstr>様式D-1-2 P003</vt:lpstr>
      <vt:lpstr>様式D-1-2 P004</vt:lpstr>
      <vt:lpstr>様式D-1-2 P005</vt:lpstr>
      <vt:lpstr>様式D-1-2 P006</vt:lpstr>
      <vt:lpstr>様式D-1-2 P007</vt:lpstr>
      <vt:lpstr>様式D-1-2 P008</vt:lpstr>
      <vt:lpstr>様式D-1-2 P009</vt:lpstr>
      <vt:lpstr>様式D-1-2 P010</vt:lpstr>
      <vt:lpstr>様式D-1-2 P011</vt:lpstr>
      <vt:lpstr>様式D-1-2 P012</vt:lpstr>
      <vt:lpstr>様式D-1-2 P013</vt:lpstr>
      <vt:lpstr>様式D-1-2 P014</vt:lpstr>
      <vt:lpstr>様式D-1-2 P015</vt:lpstr>
      <vt:lpstr>様式D-1-2 P016</vt:lpstr>
      <vt:lpstr>様式D-1-2 P017</vt:lpstr>
      <vt:lpstr>様式D-1-2 P018</vt:lpstr>
      <vt:lpstr>様式D-1-2 P019</vt:lpstr>
      <vt:lpstr>様式D-2-1 (1)</vt:lpstr>
      <vt:lpstr>様式D-2-1 (2)</vt:lpstr>
      <vt:lpstr>様式D-2-1 (3)</vt:lpstr>
      <vt:lpstr>様式D-2-1 (4)</vt:lpstr>
      <vt:lpstr>様式D-2-1 (5)</vt:lpstr>
      <vt:lpstr>様式D-2-1 (6)</vt:lpstr>
      <vt:lpstr>様式D-2-1 (7)</vt:lpstr>
      <vt:lpstr>様式D-2-1´(1)</vt:lpstr>
      <vt:lpstr>様式D-2-1´ (2)</vt:lpstr>
      <vt:lpstr>様式D-2-1´ (3)</vt:lpstr>
      <vt:lpstr>様式D-2-1´ (4)</vt:lpstr>
      <vt:lpstr>様式D-2-1´ (5)</vt:lpstr>
      <vt:lpstr>様式D-3_PS</vt:lpstr>
      <vt:lpstr>様式D-3_001</vt:lpstr>
      <vt:lpstr>様式D-3_002</vt:lpstr>
      <vt:lpstr>様式D-3_003</vt:lpstr>
      <vt:lpstr>様式D-3_004</vt:lpstr>
      <vt:lpstr>様式D-3_005</vt:lpstr>
      <vt:lpstr>様式D-3_006</vt:lpstr>
      <vt:lpstr>様式D-3_007</vt:lpstr>
      <vt:lpstr>様式D-3_008</vt:lpstr>
      <vt:lpstr>様式D-3_009</vt:lpstr>
      <vt:lpstr>様式D-3_010</vt:lpstr>
      <vt:lpstr>様式D-3_011</vt:lpstr>
      <vt:lpstr>様式D-3_012</vt:lpstr>
      <vt:lpstr>様式D-3_013</vt:lpstr>
      <vt:lpstr>様式D-3_014</vt:lpstr>
      <vt:lpstr>様式D-3_015</vt:lpstr>
      <vt:lpstr>様式D-3_016</vt:lpstr>
      <vt:lpstr>様式D-3_017</vt:lpstr>
      <vt:lpstr>様式D-3_018</vt:lpstr>
      <vt:lpstr>様式D-3_019</vt:lpstr>
      <vt:lpstr>様式D-3_020</vt:lpstr>
      <vt:lpstr>様式D-3_021</vt:lpstr>
      <vt:lpstr>様式D-3_022</vt:lpstr>
      <vt:lpstr>様式D-3_023</vt:lpstr>
      <vt:lpstr>様式D-3_024</vt:lpstr>
      <vt:lpstr>様式D-3_025</vt:lpstr>
      <vt:lpstr>様式D-3_026</vt:lpstr>
      <vt:lpstr>様式D-3_027</vt:lpstr>
      <vt:lpstr>様式D-3_028</vt:lpstr>
      <vt:lpstr>様式D-3_029</vt:lpstr>
      <vt:lpstr>様式D-3_030</vt:lpstr>
      <vt:lpstr>様式D-3_031</vt:lpstr>
      <vt:lpstr>様式D-3_032</vt:lpstr>
      <vt:lpstr>様式D-3_033</vt:lpstr>
      <vt:lpstr>様式D-3_034</vt:lpstr>
      <vt:lpstr>様式D-3_035</vt:lpstr>
      <vt:lpstr>様式D-3_036</vt:lpstr>
      <vt:lpstr>様式D-3_037</vt:lpstr>
      <vt:lpstr>様式D-3_038</vt:lpstr>
      <vt:lpstr>様式D-3_039</vt:lpstr>
      <vt:lpstr>様式D-3_040</vt:lpstr>
      <vt:lpstr>様式D-3_041</vt:lpstr>
      <vt:lpstr>様式D-3_042</vt:lpstr>
      <vt:lpstr>様式D-3_043</vt:lpstr>
      <vt:lpstr>様式D-3_044</vt:lpstr>
      <vt:lpstr>様式D-3_045</vt:lpstr>
      <vt:lpstr>様式D-3_046</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'様式A-2 (2)'!Print_Area</vt:lpstr>
      <vt:lpstr>'様式A-3'!Print_Area</vt:lpstr>
      <vt:lpstr>'様式A-3 (2)'!Print_Area</vt:lpstr>
      <vt:lpstr>'様式A-3 (3)'!Print_Area</vt:lpstr>
      <vt:lpstr>'様式A-3 (4)'!Print_Area</vt:lpstr>
      <vt:lpstr>'様式B (1)'!Print_Area</vt:lpstr>
      <vt:lpstr>'様式B (2)'!Print_Area</vt:lpstr>
      <vt:lpstr>'様式B (3)'!Print_Area</vt:lpstr>
      <vt:lpstr>'様式B (4)'!Print_Area</vt:lpstr>
      <vt:lpstr>'様式B (5)'!Print_Area</vt:lpstr>
      <vt:lpstr>'様式B (6)'!Print_Area</vt:lpstr>
      <vt:lpstr>'様式B (7)'!Print_Area</vt:lpstr>
      <vt:lpstr>'様式C-1-1 (1)'!Print_Area</vt:lpstr>
      <vt:lpstr>'様式C-1-1 (2)'!Print_Area</vt:lpstr>
      <vt:lpstr>'様式C-1-1 (3)'!Print_Area</vt:lpstr>
      <vt:lpstr>'様式C-1-2 (1)'!Print_Area</vt:lpstr>
      <vt:lpstr>'様式C-1-2 (2)'!Print_Area</vt:lpstr>
      <vt:lpstr>'様式C-1-2 (3)'!Print_Area</vt:lpstr>
      <vt:lpstr>'様式C-1-2 (4)'!Print_Area</vt:lpstr>
      <vt:lpstr>'様式C-2'!Print_Area</vt:lpstr>
      <vt:lpstr>'様式D-1-1 P001'!Print_Area</vt:lpstr>
      <vt:lpstr>'様式D-1-1 P002'!Print_Area</vt:lpstr>
      <vt:lpstr>'様式D-1-1 P003'!Print_Area</vt:lpstr>
      <vt:lpstr>'様式D-1-1 P004'!Print_Area</vt:lpstr>
      <vt:lpstr>'様式D-1-1 P005'!Print_Area</vt:lpstr>
      <vt:lpstr>'様式D-1-1 P006'!Print_Area</vt:lpstr>
      <vt:lpstr>'様式D-1-1 P007'!Print_Area</vt:lpstr>
      <vt:lpstr>'様式D-1-1 P008'!Print_Area</vt:lpstr>
      <vt:lpstr>'様式D-1-1 P009'!Print_Area</vt:lpstr>
      <vt:lpstr>'様式D-1-1 P010'!Print_Area</vt:lpstr>
      <vt:lpstr>'様式D-1-1 P011'!Print_Area</vt:lpstr>
      <vt:lpstr>'様式D-1-1 P012'!Print_Area</vt:lpstr>
      <vt:lpstr>'様式D-1-1 P013'!Print_Area</vt:lpstr>
      <vt:lpstr>'様式D-1-1 P014'!Print_Area</vt:lpstr>
      <vt:lpstr>'様式D-1-1 P015'!Print_Area</vt:lpstr>
      <vt:lpstr>'様式D-1-1 P016'!Print_Area</vt:lpstr>
      <vt:lpstr>'様式D-1-1 P017'!Print_Area</vt:lpstr>
      <vt:lpstr>'様式D-1-1 P018'!Print_Area</vt:lpstr>
      <vt:lpstr>'様式D-1-1 P019'!Print_Area</vt:lpstr>
      <vt:lpstr>'様式D-1-1 P020'!Print_Area</vt:lpstr>
      <vt:lpstr>'様式D-1-1 P021'!Print_Area</vt:lpstr>
      <vt:lpstr>'様式D-1-1 P022'!Print_Area</vt:lpstr>
      <vt:lpstr>'様式D-1-1 P023'!Print_Area</vt:lpstr>
      <vt:lpstr>'様式D-1-1 P024'!Print_Area</vt:lpstr>
      <vt:lpstr>'様式D-1-1 P025'!Print_Area</vt:lpstr>
      <vt:lpstr>'様式D-1-2 P001'!Print_Area</vt:lpstr>
      <vt:lpstr>'様式D-1-2 P002'!Print_Area</vt:lpstr>
      <vt:lpstr>'様式D-1-2 P003'!Print_Area</vt:lpstr>
      <vt:lpstr>'様式D-1-2 P004'!Print_Area</vt:lpstr>
      <vt:lpstr>'様式D-1-2 P005'!Print_Area</vt:lpstr>
      <vt:lpstr>'様式D-1-2 P006'!Print_Area</vt:lpstr>
      <vt:lpstr>'様式D-1-2 P007'!Print_Area</vt:lpstr>
      <vt:lpstr>'様式D-1-2 P008'!Print_Area</vt:lpstr>
      <vt:lpstr>'様式D-1-2 P009'!Print_Area</vt:lpstr>
      <vt:lpstr>'様式D-1-2 P010'!Print_Area</vt:lpstr>
      <vt:lpstr>'様式D-1-2 P011'!Print_Area</vt:lpstr>
      <vt:lpstr>'様式D-1-2 P012'!Print_Area</vt:lpstr>
      <vt:lpstr>'様式D-1-2 P013'!Print_Area</vt:lpstr>
      <vt:lpstr>'様式D-1-2 P014'!Print_Area</vt:lpstr>
      <vt:lpstr>'様式D-1-2 P015'!Print_Area</vt:lpstr>
      <vt:lpstr>'様式D-1-2 P016'!Print_Area</vt:lpstr>
      <vt:lpstr>'様式D-1-2 P017'!Print_Area</vt:lpstr>
      <vt:lpstr>'様式D-1-2 P018'!Print_Area</vt:lpstr>
      <vt:lpstr>'様式D-1-2 P019'!Print_Area</vt:lpstr>
      <vt:lpstr>'様式D-2-1 (1)'!Print_Area</vt:lpstr>
      <vt:lpstr>'様式D-2-1 (2)'!Print_Area</vt:lpstr>
      <vt:lpstr>'様式D-2-1 (3)'!Print_Area</vt:lpstr>
      <vt:lpstr>'様式D-2-1 (4)'!Print_Area</vt:lpstr>
      <vt:lpstr>'様式D-2-1 (5)'!Print_Area</vt:lpstr>
      <vt:lpstr>'様式D-2-1 (6)'!Print_Area</vt:lpstr>
      <vt:lpstr>'様式D-2-1 (7)'!Print_Area</vt:lpstr>
      <vt:lpstr>'様式D-2-1´ (2)'!Print_Area</vt:lpstr>
      <vt:lpstr>'様式D-2-1´ (3)'!Print_Area</vt:lpstr>
      <vt:lpstr>'様式D-2-1´ (4)'!Print_Area</vt:lpstr>
      <vt:lpstr>'様式D-2-1´ (5)'!Print_Area</vt:lpstr>
      <vt:lpstr>'様式D-2-1´(1)'!Print_Area</vt:lpstr>
      <vt:lpstr>'様式D-3_001'!Print_Area</vt:lpstr>
      <vt:lpstr>'様式D-3_002'!Print_Area</vt:lpstr>
      <vt:lpstr>'様式D-3_003'!Print_Area</vt:lpstr>
      <vt:lpstr>'様式D-3_004'!Print_Area</vt:lpstr>
      <vt:lpstr>'様式D-3_005'!Print_Area</vt:lpstr>
      <vt:lpstr>'様式D-3_006'!Print_Area</vt:lpstr>
      <vt:lpstr>'様式D-3_007'!Print_Area</vt:lpstr>
      <vt:lpstr>'様式D-3_008'!Print_Area</vt:lpstr>
      <vt:lpstr>'様式D-3_009'!Print_Area</vt:lpstr>
      <vt:lpstr>'様式D-3_010'!Print_Area</vt:lpstr>
      <vt:lpstr>'様式D-3_011'!Print_Area</vt:lpstr>
      <vt:lpstr>'様式D-3_012'!Print_Area</vt:lpstr>
      <vt:lpstr>'様式D-3_013'!Print_Area</vt:lpstr>
      <vt:lpstr>'様式D-3_014'!Print_Area</vt:lpstr>
      <vt:lpstr>'様式D-3_015'!Print_Area</vt:lpstr>
      <vt:lpstr>'様式D-3_016'!Print_Area</vt:lpstr>
      <vt:lpstr>'様式D-3_017'!Print_Area</vt:lpstr>
      <vt:lpstr>'様式D-3_018'!Print_Area</vt:lpstr>
      <vt:lpstr>'様式D-3_019'!Print_Area</vt:lpstr>
      <vt:lpstr>'様式D-3_020'!Print_Area</vt:lpstr>
      <vt:lpstr>'様式D-3_021'!Print_Area</vt:lpstr>
      <vt:lpstr>'様式D-3_022'!Print_Area</vt:lpstr>
      <vt:lpstr>'様式D-3_023'!Print_Area</vt:lpstr>
      <vt:lpstr>'様式D-3_024'!Print_Area</vt:lpstr>
      <vt:lpstr>'様式D-3_025'!Print_Area</vt:lpstr>
      <vt:lpstr>'様式D-3_026'!Print_Area</vt:lpstr>
      <vt:lpstr>'様式D-3_027'!Print_Area</vt:lpstr>
      <vt:lpstr>'様式D-3_028'!Print_Area</vt:lpstr>
      <vt:lpstr>'様式D-3_029'!Print_Area</vt:lpstr>
      <vt:lpstr>'様式D-3_030'!Print_Area</vt:lpstr>
      <vt:lpstr>'様式D-3_031'!Print_Area</vt:lpstr>
      <vt:lpstr>'様式D-3_032'!Print_Area</vt:lpstr>
      <vt:lpstr>'様式D-3_033'!Print_Area</vt:lpstr>
      <vt:lpstr>'様式D-3_034'!Print_Area</vt:lpstr>
      <vt:lpstr>'様式D-3_035'!Print_Area</vt:lpstr>
      <vt:lpstr>'様式D-3_036'!Print_Area</vt:lpstr>
      <vt:lpstr>'様式D-3_037'!Print_Area</vt:lpstr>
      <vt:lpstr>'様式D-3_038'!Print_Area</vt:lpstr>
      <vt:lpstr>'様式D-3_039'!Print_Area</vt:lpstr>
      <vt:lpstr>'様式D-3_040'!Print_Area</vt:lpstr>
      <vt:lpstr>'様式D-3_041'!Print_Area</vt:lpstr>
      <vt:lpstr>'様式D-3_042'!Print_Area</vt:lpstr>
      <vt:lpstr>'様式D-3_043'!Print_Area</vt:lpstr>
      <vt:lpstr>'様式D-3_044'!Print_Area</vt:lpstr>
      <vt:lpstr>'様式D-3_045'!Print_Area</vt:lpstr>
      <vt:lpstr>'様式D-3_046'!Print_Area</vt:lpstr>
      <vt:lpstr>'様式D-3_PE'!Print_Area</vt:lpstr>
      <vt:lpstr>'様式D-3_PS'!Print_Area</vt:lpstr>
      <vt:lpstr>様式E!Print_Area</vt:lpstr>
      <vt:lpstr>様式F!Print_Area</vt:lpstr>
      <vt:lpstr>様式G!Print_Area</vt:lpstr>
      <vt:lpstr>'様式A-2'!Print_Titles</vt:lpstr>
      <vt:lpstr>'様式A-2 (2)'!Print_Titles</vt:lpstr>
      <vt:lpstr>'様式D-1-1 P001'!Print_Titles</vt:lpstr>
      <vt:lpstr>'様式D-1-1 P002'!Print_Titles</vt:lpstr>
      <vt:lpstr>'様式D-1-1 P003'!Print_Titles</vt:lpstr>
      <vt:lpstr>'様式D-1-1 P004'!Print_Titles</vt:lpstr>
      <vt:lpstr>'様式D-1-1 P005'!Print_Titles</vt:lpstr>
      <vt:lpstr>'様式D-1-1 P006'!Print_Titles</vt:lpstr>
      <vt:lpstr>'様式D-1-1 P007'!Print_Titles</vt:lpstr>
      <vt:lpstr>'様式D-1-1 P008'!Print_Titles</vt:lpstr>
      <vt:lpstr>'様式D-1-1 P009'!Print_Titles</vt:lpstr>
      <vt:lpstr>'様式D-1-1 P010'!Print_Titles</vt:lpstr>
      <vt:lpstr>'様式D-1-1 P011'!Print_Titles</vt:lpstr>
      <vt:lpstr>'様式D-1-1 P012'!Print_Titles</vt:lpstr>
      <vt:lpstr>'様式D-1-1 P013'!Print_Titles</vt:lpstr>
      <vt:lpstr>'様式D-1-1 P014'!Print_Titles</vt:lpstr>
      <vt:lpstr>'様式D-1-1 P015'!Print_Titles</vt:lpstr>
      <vt:lpstr>'様式D-1-1 P016'!Print_Titles</vt:lpstr>
      <vt:lpstr>'様式D-1-1 P017'!Print_Titles</vt:lpstr>
      <vt:lpstr>'様式D-1-1 P018'!Print_Titles</vt:lpstr>
      <vt:lpstr>'様式D-1-1 P019'!Print_Titles</vt:lpstr>
      <vt:lpstr>'様式D-1-1 P020'!Print_Titles</vt:lpstr>
      <vt:lpstr>'様式D-1-1 P021'!Print_Titles</vt:lpstr>
      <vt:lpstr>'様式D-1-1 P022'!Print_Titles</vt:lpstr>
      <vt:lpstr>'様式D-1-1 P023'!Print_Titles</vt:lpstr>
      <vt:lpstr>'様式D-1-1 P024'!Print_Titles</vt:lpstr>
      <vt:lpstr>'様式D-1-1 P025'!Print_Titles</vt:lpstr>
      <vt:lpstr>'様式D-1-2 P001'!Print_Titles</vt:lpstr>
      <vt:lpstr>'様式D-1-2 P002'!Print_Titles</vt:lpstr>
      <vt:lpstr>'様式D-1-2 P003'!Print_Titles</vt:lpstr>
      <vt:lpstr>'様式D-1-2 P004'!Print_Titles</vt:lpstr>
      <vt:lpstr>'様式D-1-2 P005'!Print_Titles</vt:lpstr>
      <vt:lpstr>'様式D-1-2 P006'!Print_Titles</vt:lpstr>
      <vt:lpstr>'様式D-1-2 P007'!Print_Titles</vt:lpstr>
      <vt:lpstr>'様式D-1-2 P008'!Print_Titles</vt:lpstr>
      <vt:lpstr>'様式D-1-2 P009'!Print_Titles</vt:lpstr>
      <vt:lpstr>'様式D-1-2 P010'!Print_Titles</vt:lpstr>
      <vt:lpstr>'様式D-1-2 P011'!Print_Titles</vt:lpstr>
      <vt:lpstr>'様式D-1-2 P012'!Print_Titles</vt:lpstr>
      <vt:lpstr>'様式D-1-2 P013'!Print_Titles</vt:lpstr>
      <vt:lpstr>'様式D-1-2 P014'!Print_Titles</vt:lpstr>
      <vt:lpstr>'様式D-1-2 P015'!Print_Titles</vt:lpstr>
      <vt:lpstr>'様式D-1-2 P016'!Print_Titles</vt:lpstr>
      <vt:lpstr>'様式D-1-2 P017'!Print_Titles</vt:lpstr>
      <vt:lpstr>'様式D-1-2 P018'!Print_Titles</vt:lpstr>
      <vt:lpstr>'様式D-1-2 P019'!Print_Titles</vt:lpstr>
      <vt:lpstr>'様式D-3_001'!Print_Titles</vt:lpstr>
      <vt:lpstr>'様式D-3_002'!Print_Titles</vt:lpstr>
      <vt:lpstr>'様式D-3_003'!Print_Titles</vt:lpstr>
      <vt:lpstr>'様式D-3_004'!Print_Titles</vt:lpstr>
      <vt:lpstr>'様式D-3_005'!Print_Titles</vt:lpstr>
      <vt:lpstr>'様式D-3_006'!Print_Titles</vt:lpstr>
      <vt:lpstr>'様式D-3_007'!Print_Titles</vt:lpstr>
      <vt:lpstr>'様式D-3_008'!Print_Titles</vt:lpstr>
      <vt:lpstr>'様式D-3_009'!Print_Titles</vt:lpstr>
      <vt:lpstr>'様式D-3_010'!Print_Titles</vt:lpstr>
      <vt:lpstr>'様式D-3_011'!Print_Titles</vt:lpstr>
      <vt:lpstr>'様式D-3_012'!Print_Titles</vt:lpstr>
      <vt:lpstr>'様式D-3_013'!Print_Titles</vt:lpstr>
      <vt:lpstr>'様式D-3_014'!Print_Titles</vt:lpstr>
      <vt:lpstr>'様式D-3_015'!Print_Titles</vt:lpstr>
      <vt:lpstr>'様式D-3_016'!Print_Titles</vt:lpstr>
      <vt:lpstr>'様式D-3_017'!Print_Titles</vt:lpstr>
      <vt:lpstr>'様式D-3_018'!Print_Titles</vt:lpstr>
      <vt:lpstr>'様式D-3_019'!Print_Titles</vt:lpstr>
      <vt:lpstr>'様式D-3_020'!Print_Titles</vt:lpstr>
      <vt:lpstr>'様式D-3_021'!Print_Titles</vt:lpstr>
      <vt:lpstr>'様式D-3_022'!Print_Titles</vt:lpstr>
      <vt:lpstr>'様式D-3_023'!Print_Titles</vt:lpstr>
      <vt:lpstr>'様式D-3_024'!Print_Titles</vt:lpstr>
      <vt:lpstr>'様式D-3_025'!Print_Titles</vt:lpstr>
      <vt:lpstr>'様式D-3_026'!Print_Titles</vt:lpstr>
      <vt:lpstr>'様式D-3_027'!Print_Titles</vt:lpstr>
      <vt:lpstr>'様式D-3_028'!Print_Titles</vt:lpstr>
      <vt:lpstr>'様式D-3_029'!Print_Titles</vt:lpstr>
      <vt:lpstr>'様式D-3_030'!Print_Titles</vt:lpstr>
      <vt:lpstr>'様式D-3_031'!Print_Titles</vt:lpstr>
      <vt:lpstr>'様式D-3_032'!Print_Titles</vt:lpstr>
      <vt:lpstr>'様式D-3_033'!Print_Titles</vt:lpstr>
      <vt:lpstr>'様式D-3_034'!Print_Titles</vt:lpstr>
      <vt:lpstr>'様式D-3_035'!Print_Titles</vt:lpstr>
      <vt:lpstr>'様式D-3_036'!Print_Titles</vt:lpstr>
      <vt:lpstr>'様式D-3_037'!Print_Titles</vt:lpstr>
      <vt:lpstr>'様式D-3_038'!Print_Titles</vt:lpstr>
      <vt:lpstr>'様式D-3_039'!Print_Titles</vt:lpstr>
      <vt:lpstr>'様式D-3_040'!Print_Titles</vt:lpstr>
      <vt:lpstr>'様式D-3_041'!Print_Titles</vt:lpstr>
      <vt:lpstr>'様式D-3_042'!Print_Titles</vt:lpstr>
      <vt:lpstr>'様式D-3_043'!Print_Titles</vt:lpstr>
      <vt:lpstr>'様式D-3_044'!Print_Titles</vt:lpstr>
      <vt:lpstr>'様式D-3_045'!Print_Titles</vt:lpstr>
      <vt:lpstr>'様式D-3_046'!Print_Titles</vt:lpstr>
      <vt:lpstr>'様式D-3_PE'!Print_Titles</vt:lpstr>
      <vt:lpstr>'様式D-3_PS'!Print_Titles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小島 幸恵</cp:lastModifiedBy>
  <cp:revision/>
  <cp:lastPrinted>2026-02-21T06:01:36Z</cp:lastPrinted>
  <dcterms:created xsi:type="dcterms:W3CDTF">2012-04-09T00:49:26Z</dcterms:created>
  <dcterms:modified xsi:type="dcterms:W3CDTF">2026-04-13T01:56:42Z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