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EE1955B7-EAE5-4D3E-BF26-9347C844ED5E}" xr6:coauthVersionLast="47" xr6:coauthVersionMax="47" xr10:uidLastSave="{00000000-0000-0000-0000-000000000000}"/>
  <bookViews>
    <workbookView xWindow="-120" yWindow="-120" windowWidth="38640" windowHeight="21120"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B_004" sheetId="100" r:id="rId10"/>
    <sheet name="様式B_005" sheetId="101" r:id="rId11"/>
    <sheet name="様式C-1-1" sheetId="60" r:id="rId12"/>
    <sheet name="様式C-1-2" sheetId="61" r:id="rId13"/>
    <sheet name="様式C-2" sheetId="63" r:id="rId14"/>
    <sheet name="様式D-1-1_001" sheetId="94" r:id="rId15"/>
    <sheet name="様式D-1-1_002" sheetId="102" r:id="rId16"/>
    <sheet name="様式D-1-1_003" sheetId="103" r:id="rId17"/>
    <sheet name="様式D-1-1_004" sheetId="104" r:id="rId18"/>
    <sheet name="様式D-1-1_005" sheetId="105" r:id="rId19"/>
    <sheet name="様式D-1-1_006" sheetId="106" r:id="rId20"/>
    <sheet name="様式D-1-1_007" sheetId="107" r:id="rId21"/>
    <sheet name="様式D-1-1_008" sheetId="108" r:id="rId22"/>
    <sheet name="様式D-1-1_009" sheetId="109" r:id="rId23"/>
    <sheet name="様式D-1-2" sheetId="65" r:id="rId24"/>
    <sheet name="様式D-2-1" sheetId="42" r:id="rId25"/>
    <sheet name="様式D-2-1´_001" sheetId="55" r:id="rId26"/>
    <sheet name="様式D-2-1´_002" sheetId="110" r:id="rId27"/>
    <sheet name="様式D-2-1´_003" sheetId="111" r:id="rId28"/>
    <sheet name="様式D-2-1´_004" sheetId="112" r:id="rId29"/>
    <sheet name="様式D-3_PS" sheetId="83" r:id="rId30"/>
    <sheet name="様式D-3_S001" sheetId="113" r:id="rId31"/>
    <sheet name="様式D-3_S002" sheetId="114" r:id="rId32"/>
    <sheet name="様式D-3_S003" sheetId="115" r:id="rId33"/>
    <sheet name="様式D-3_S004" sheetId="116" r:id="rId34"/>
    <sheet name="様式D-3_S005" sheetId="117" r:id="rId35"/>
    <sheet name="様式D-3_S006" sheetId="118" r:id="rId36"/>
    <sheet name="様式D-3_S007" sheetId="119" r:id="rId37"/>
    <sheet name="様式D-3_S008" sheetId="120" r:id="rId38"/>
    <sheet name="様式D-3_S009" sheetId="121" r:id="rId39"/>
    <sheet name="様式D-3_S010" sheetId="122" r:id="rId40"/>
    <sheet name="様式D-3_S011" sheetId="123" r:id="rId41"/>
    <sheet name="様式D-3_S012" sheetId="124" r:id="rId42"/>
    <sheet name="様式D-3_S013" sheetId="125" r:id="rId43"/>
    <sheet name="様式D-3_S014" sheetId="126" r:id="rId44"/>
    <sheet name="様式D-3_S015" sheetId="127" r:id="rId45"/>
    <sheet name="様式D-3_S016" sheetId="128" r:id="rId46"/>
    <sheet name="様式D-3_S017" sheetId="129" r:id="rId47"/>
    <sheet name="様式D-3_S018" sheetId="130" r:id="rId48"/>
    <sheet name="様式D-3_S019" sheetId="131" r:id="rId49"/>
    <sheet name="様式D-3_S020" sheetId="132" r:id="rId50"/>
    <sheet name="様式D-3_S021" sheetId="133" r:id="rId51"/>
    <sheet name="様式D-3_S022" sheetId="134" r:id="rId52"/>
    <sheet name="様式D-3_S023" sheetId="135" r:id="rId53"/>
    <sheet name="様式D-3_S024" sheetId="136" r:id="rId54"/>
    <sheet name="様式D-3_S025" sheetId="137" r:id="rId55"/>
    <sheet name="様式D-3_S026" sheetId="138" r:id="rId56"/>
    <sheet name="様式D-3_S027" sheetId="139" r:id="rId57"/>
    <sheet name="様式D-3_S028" sheetId="140" r:id="rId58"/>
    <sheet name="様式D-3_S029" sheetId="141" r:id="rId59"/>
    <sheet name="様式D-3_S030" sheetId="142" r:id="rId60"/>
    <sheet name="様式D-3_S031" sheetId="143" r:id="rId61"/>
    <sheet name="様式D-3_S032" sheetId="144" r:id="rId62"/>
    <sheet name="様式D-3_PE" sheetId="145" r:id="rId63"/>
    <sheet name="様式E" sheetId="64" r:id="rId64"/>
    <sheet name="様式F" sheetId="81" r:id="rId65"/>
    <sheet name="様式G" sheetId="95" r:id="rId66"/>
    <sheet name="(参考)リスト" sheetId="74" r:id="rId67"/>
  </sheets>
  <externalReferences>
    <externalReference r:id="rId68"/>
    <externalReference r:id="rId69"/>
  </externalReferences>
  <definedNames>
    <definedName name="_xlnm.Print_Area" localSheetId="66">'(参考)リスト'!$A$3:$K$84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様式B_004!$A$1:$AA$33</definedName>
    <definedName name="_xlnm.Print_Area" localSheetId="10">様式B_005!$A$1:$AA$33</definedName>
    <definedName name="_xlnm.Print_Area" localSheetId="11">'様式C-1-1'!$B$2:$Y$48</definedName>
    <definedName name="_xlnm.Print_Area" localSheetId="12">'様式C-1-2'!$B$2:$X$46</definedName>
    <definedName name="_xlnm.Print_Area" localSheetId="13">'様式C-2'!$B$2:$Z$23</definedName>
    <definedName name="_xlnm.Print_Area" localSheetId="14">'様式D-1-1_001'!$B$2:$W$30</definedName>
    <definedName name="_xlnm.Print_Area" localSheetId="15">'様式D-1-1_002'!$B$2:$W$30</definedName>
    <definedName name="_xlnm.Print_Area" localSheetId="16">'様式D-1-1_003'!$B$2:$W$30</definedName>
    <definedName name="_xlnm.Print_Area" localSheetId="17">'様式D-1-1_004'!$B$2:$W$30</definedName>
    <definedName name="_xlnm.Print_Area" localSheetId="18">'様式D-1-1_005'!$B$2:$W$30</definedName>
    <definedName name="_xlnm.Print_Area" localSheetId="19">'様式D-1-1_006'!$B$2:$W$30</definedName>
    <definedName name="_xlnm.Print_Area" localSheetId="20">'様式D-1-1_007'!$B$2:$W$30</definedName>
    <definedName name="_xlnm.Print_Area" localSheetId="21">'様式D-1-1_008'!$B$2:$W$30</definedName>
    <definedName name="_xlnm.Print_Area" localSheetId="22">'様式D-1-1_009'!$B$2:$W$30</definedName>
    <definedName name="_xlnm.Print_Area" localSheetId="23">'様式D-1-2'!$B$2:$Y$41</definedName>
    <definedName name="_xlnm.Print_Area" localSheetId="24">'様式D-2-1'!$B$3:$AI$19</definedName>
    <definedName name="_xlnm.Print_Area" localSheetId="25">'様式D-2-1´_001'!$B$3:$AI$19</definedName>
    <definedName name="_xlnm.Print_Area" localSheetId="26">'様式D-2-1´_002'!$B$3:$AI$19</definedName>
    <definedName name="_xlnm.Print_Area" localSheetId="27">'様式D-2-1´_003'!$B$3:$AI$19</definedName>
    <definedName name="_xlnm.Print_Area" localSheetId="28">'様式D-2-1´_004'!$B$3:$AI$19</definedName>
    <definedName name="_xlnm.Print_Area" localSheetId="62">'様式D-3_PE'!$A$1:$AO$45</definedName>
    <definedName name="_xlnm.Print_Area" localSheetId="29">'様式D-3_PS'!$A$1:$AO$45</definedName>
    <definedName name="_xlnm.Print_Area" localSheetId="30">'様式D-3_S001'!$A$1:$AO$45</definedName>
    <definedName name="_xlnm.Print_Area" localSheetId="31">'様式D-3_S002'!$A$1:$AO$45</definedName>
    <definedName name="_xlnm.Print_Area" localSheetId="32">'様式D-3_S003'!$A$1:$AO$45</definedName>
    <definedName name="_xlnm.Print_Area" localSheetId="33">'様式D-3_S004'!$A$1:$AO$45</definedName>
    <definedName name="_xlnm.Print_Area" localSheetId="34">'様式D-3_S005'!$A$1:$AO$45</definedName>
    <definedName name="_xlnm.Print_Area" localSheetId="35">'様式D-3_S006'!$A$1:$AO$45</definedName>
    <definedName name="_xlnm.Print_Area" localSheetId="36">'様式D-3_S007'!$A$1:$AO$45</definedName>
    <definedName name="_xlnm.Print_Area" localSheetId="37">'様式D-3_S008'!$A$1:$AO$45</definedName>
    <definedName name="_xlnm.Print_Area" localSheetId="38">'様式D-3_S009'!$A$1:$AO$45</definedName>
    <definedName name="_xlnm.Print_Area" localSheetId="39">'様式D-3_S010'!$A$1:$AO$45</definedName>
    <definedName name="_xlnm.Print_Area" localSheetId="40">'様式D-3_S011'!$A$1:$AO$45</definedName>
    <definedName name="_xlnm.Print_Area" localSheetId="41">'様式D-3_S012'!$A$1:$AO$45</definedName>
    <definedName name="_xlnm.Print_Area" localSheetId="42">'様式D-3_S013'!$A$1:$AO$45</definedName>
    <definedName name="_xlnm.Print_Area" localSheetId="43">'様式D-3_S014'!$A$1:$AO$45</definedName>
    <definedName name="_xlnm.Print_Area" localSheetId="44">'様式D-3_S015'!$A$1:$AO$45</definedName>
    <definedName name="_xlnm.Print_Area" localSheetId="45">'様式D-3_S016'!$A$1:$AO$45</definedName>
    <definedName name="_xlnm.Print_Area" localSheetId="46">'様式D-3_S017'!$A$1:$AO$45</definedName>
    <definedName name="_xlnm.Print_Area" localSheetId="47">'様式D-3_S018'!$A$1:$AO$45</definedName>
    <definedName name="_xlnm.Print_Area" localSheetId="48">'様式D-3_S019'!$A$1:$AO$45</definedName>
    <definedName name="_xlnm.Print_Area" localSheetId="49">'様式D-3_S020'!$A$1:$AO$45</definedName>
    <definedName name="_xlnm.Print_Area" localSheetId="50">'様式D-3_S021'!$A$1:$AO$45</definedName>
    <definedName name="_xlnm.Print_Area" localSheetId="51">'様式D-3_S022'!$A$1:$AO$45</definedName>
    <definedName name="_xlnm.Print_Area" localSheetId="52">'様式D-3_S023'!$A$1:$AO$45</definedName>
    <definedName name="_xlnm.Print_Area" localSheetId="53">'様式D-3_S024'!$A$1:$AO$45</definedName>
    <definedName name="_xlnm.Print_Area" localSheetId="54">'様式D-3_S025'!$A$1:$AO$45</definedName>
    <definedName name="_xlnm.Print_Area" localSheetId="55">'様式D-3_S026'!$A$1:$AO$45</definedName>
    <definedName name="_xlnm.Print_Area" localSheetId="56">'様式D-3_S027'!$A$1:$AO$45</definedName>
    <definedName name="_xlnm.Print_Area" localSheetId="57">'様式D-3_S028'!$A$1:$AO$45</definedName>
    <definedName name="_xlnm.Print_Area" localSheetId="58">'様式D-3_S029'!$A$1:$AO$45</definedName>
    <definedName name="_xlnm.Print_Area" localSheetId="59">'様式D-3_S030'!$A$1:$AO$45</definedName>
    <definedName name="_xlnm.Print_Area" localSheetId="60">'様式D-3_S031'!$A$1:$AO$45</definedName>
    <definedName name="_xlnm.Print_Area" localSheetId="61">'様式D-3_S032'!$A$1:$AO$45</definedName>
    <definedName name="_xlnm.Print_Area" localSheetId="64">様式F!$B$1:$AB$50</definedName>
    <definedName name="_xlnm.Print_Area" localSheetId="65">様式G!$A$1:$AA$16</definedName>
    <definedName name="_xlnm.Print_Titles" localSheetId="4">'様式A-2'!$3:$9</definedName>
    <definedName name="_xlnm.Print_Titles" localSheetId="11">'様式C-1-1'!$2:$8</definedName>
    <definedName name="_xlnm.Print_Titles" localSheetId="12">'様式C-1-2'!$2:$7</definedName>
    <definedName name="_xlnm.Print_Titles" localSheetId="13">'様式C-2'!$2:$6</definedName>
    <definedName name="_xlnm.Print_Titles" localSheetId="14">'様式D-1-1_001'!$B:$W</definedName>
    <definedName name="_xlnm.Print_Titles" localSheetId="15">'様式D-1-1_002'!$B:$W</definedName>
    <definedName name="_xlnm.Print_Titles" localSheetId="16">'様式D-1-1_003'!$B:$W</definedName>
    <definedName name="_xlnm.Print_Titles" localSheetId="17">'様式D-1-1_004'!$B:$W</definedName>
    <definedName name="_xlnm.Print_Titles" localSheetId="18">'様式D-1-1_005'!$B:$W</definedName>
    <definedName name="_xlnm.Print_Titles" localSheetId="19">'様式D-1-1_006'!$B:$W</definedName>
    <definedName name="_xlnm.Print_Titles" localSheetId="20">'様式D-1-1_007'!$B:$W</definedName>
    <definedName name="_xlnm.Print_Titles" localSheetId="21">'様式D-1-1_008'!$B:$W</definedName>
    <definedName name="_xlnm.Print_Titles" localSheetId="22">'様式D-1-1_009'!$B:$W</definedName>
    <definedName name="_xlnm.Print_Titles" localSheetId="29">'様式D-3_PS'!$B:$AO</definedName>
    <definedName name="_xlnm.Print_Titles" localSheetId="64">様式F!$1:$9</definedName>
    <definedName name="Z_D77EBD73_782E_4A63_AC37_29D349B4D009_.wvu.Cols" localSheetId="11" hidden="1">'様式C-1-1'!#REF!</definedName>
    <definedName name="Z_D77EBD73_782E_4A63_AC37_29D349B4D009_.wvu.Cols" localSheetId="12" hidden="1">'様式C-1-2'!#REF!</definedName>
    <definedName name="Z_D77EBD73_782E_4A63_AC37_29D349B4D009_.wvu.Cols" localSheetId="13"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様式B_004!#REF!</definedName>
    <definedName name="Z_D77EBD73_782E_4A63_AC37_29D349B4D009_.wvu.PrintArea" localSheetId="10" hidden="1">様式B_005!#REF!</definedName>
    <definedName name="Z_D77EBD73_782E_4A63_AC37_29D349B4D009_.wvu.PrintArea" localSheetId="11" hidden="1">'様式C-1-1'!$B$2:$X$46</definedName>
    <definedName name="Z_D77EBD73_782E_4A63_AC37_29D349B4D009_.wvu.PrintArea" localSheetId="12" hidden="1">'様式C-1-2'!#REF!</definedName>
    <definedName name="Z_D77EBD73_782E_4A63_AC37_29D349B4D009_.wvu.PrintArea" localSheetId="13" hidden="1">'様式C-2'!$B$2:$Z$21</definedName>
    <definedName name="Z_D77EBD73_782E_4A63_AC37_29D349B4D009_.wvu.PrintArea" localSheetId="24" hidden="1">'様式D-2-1'!$B$3:$AI$18</definedName>
    <definedName name="Z_D77EBD73_782E_4A63_AC37_29D349B4D009_.wvu.PrintArea" localSheetId="25" hidden="1">'様式D-2-1´_001'!$B$3:$AI$18</definedName>
    <definedName name="Z_D77EBD73_782E_4A63_AC37_29D349B4D009_.wvu.PrintArea" localSheetId="26" hidden="1">'様式D-2-1´_002'!#REF!</definedName>
    <definedName name="Z_D77EBD73_782E_4A63_AC37_29D349B4D009_.wvu.PrintArea" localSheetId="27" hidden="1">'様式D-2-1´_003'!#REF!</definedName>
    <definedName name="Z_D77EBD73_782E_4A63_AC37_29D349B4D009_.wvu.PrintArea" localSheetId="28" hidden="1">'様式D-2-1´_004'!#REF!</definedName>
    <definedName name="Z_D77EBD73_782E_4A63_AC37_29D349B4D009_.wvu.PrintArea" localSheetId="29" hidden="1">'様式D-3_PS'!$B$3:$AO$47</definedName>
    <definedName name="Z_D77EBD73_782E_4A63_AC37_29D349B4D009_.wvu.PrintArea" localSheetId="65"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81" l="1"/>
  <c r="C29" i="81"/>
  <c r="D26" i="81"/>
  <c r="AJ37" i="145"/>
  <c r="AI37" i="145"/>
  <c r="BI5" i="145" s="1"/>
  <c r="O43" i="81" s="1"/>
  <c r="AH37" i="145"/>
  <c r="AG37" i="145"/>
  <c r="AF37" i="145"/>
  <c r="AE37" i="145"/>
  <c r="BE5" i="145" s="1"/>
  <c r="K43" i="81" s="1"/>
  <c r="AD37" i="145"/>
  <c r="BD5" i="145" s="1"/>
  <c r="J43" i="81" s="1"/>
  <c r="AC37" i="145"/>
  <c r="AB37" i="145"/>
  <c r="AA37" i="145"/>
  <c r="BA5" i="145" s="1"/>
  <c r="G43" i="81" s="1"/>
  <c r="Z37" i="145"/>
  <c r="Y37" i="145"/>
  <c r="BN5" i="145" s="1"/>
  <c r="T43" i="81" s="1"/>
  <c r="AJ35" i="145"/>
  <c r="AI35" i="145"/>
  <c r="AH35" i="145"/>
  <c r="AG35" i="145"/>
  <c r="AF35" i="145"/>
  <c r="AE35" i="145"/>
  <c r="AD35" i="145"/>
  <c r="AC35" i="145"/>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V5" i="145"/>
  <c r="AB43" i="81" s="1"/>
  <c r="BU5" i="145"/>
  <c r="AA43" i="81" s="1"/>
  <c r="BT5" i="145"/>
  <c r="Z43" i="81" s="1"/>
  <c r="BS5" i="145"/>
  <c r="Y43" i="81" s="1"/>
  <c r="BR5" i="145"/>
  <c r="X43" i="81" s="1"/>
  <c r="BQ5" i="145"/>
  <c r="W43" i="81" s="1"/>
  <c r="BP5" i="145"/>
  <c r="V43" i="81" s="1"/>
  <c r="BO5" i="145"/>
  <c r="U43" i="81" s="1"/>
  <c r="BJ5" i="145"/>
  <c r="BH5" i="145"/>
  <c r="N43" i="81" s="1"/>
  <c r="BG5" i="145"/>
  <c r="M43" i="81" s="1"/>
  <c r="BF5" i="145"/>
  <c r="L43" i="81" s="1"/>
  <c r="BC5" i="145"/>
  <c r="I43" i="81" s="1"/>
  <c r="BB5" i="145"/>
  <c r="H43" i="81" s="1"/>
  <c r="AZ5" i="145"/>
  <c r="F43" i="81" s="1"/>
  <c r="AY5" i="145"/>
  <c r="E43" i="81" s="1"/>
  <c r="AX5" i="145"/>
  <c r="D43" i="81" s="1"/>
  <c r="AW5" i="145"/>
  <c r="C43" i="81" s="1"/>
  <c r="AV5" i="145"/>
  <c r="B43" i="81" s="1"/>
  <c r="AJ37" i="144"/>
  <c r="AI37" i="144"/>
  <c r="AH37" i="144"/>
  <c r="AG37" i="144"/>
  <c r="AF37" i="144"/>
  <c r="AE37" i="144"/>
  <c r="BE5" i="144" s="1"/>
  <c r="K42" i="81" s="1"/>
  <c r="AD37" i="144"/>
  <c r="AC37" i="144"/>
  <c r="BC5" i="144" s="1"/>
  <c r="I42" i="81" s="1"/>
  <c r="AB37" i="144"/>
  <c r="AA37" i="144"/>
  <c r="Z37" i="144"/>
  <c r="Y37" i="144"/>
  <c r="BN5" i="144" s="1"/>
  <c r="T42" i="81" s="1"/>
  <c r="AJ35" i="144"/>
  <c r="BV5" i="144" s="1"/>
  <c r="AB42" i="81" s="1"/>
  <c r="AI35" i="144"/>
  <c r="BU5" i="144" s="1"/>
  <c r="AA42" i="81" s="1"/>
  <c r="AH35" i="144"/>
  <c r="BT5" i="144" s="1"/>
  <c r="Z42" i="81" s="1"/>
  <c r="AG35" i="144"/>
  <c r="BS5" i="144" s="1"/>
  <c r="Y42" i="81" s="1"/>
  <c r="AF35" i="144"/>
  <c r="BR5" i="144" s="1"/>
  <c r="X42" i="81" s="1"/>
  <c r="AE35" i="144"/>
  <c r="AD35" i="144"/>
  <c r="BP5" i="144" s="1"/>
  <c r="V42" i="81" s="1"/>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Q5" i="144"/>
  <c r="W42" i="81" s="1"/>
  <c r="BO5" i="144"/>
  <c r="U42" i="81" s="1"/>
  <c r="BM5" i="144"/>
  <c r="S42" i="81" s="1"/>
  <c r="BL5" i="144"/>
  <c r="R42" i="81" s="1"/>
  <c r="BK5" i="144"/>
  <c r="Q42" i="81" s="1"/>
  <c r="BJ5" i="144"/>
  <c r="P42" i="81" s="1"/>
  <c r="BI5" i="144"/>
  <c r="O42" i="81" s="1"/>
  <c r="BH5" i="144"/>
  <c r="N42" i="81" s="1"/>
  <c r="BG5" i="144"/>
  <c r="M42" i="81" s="1"/>
  <c r="BF5" i="144"/>
  <c r="L42" i="81" s="1"/>
  <c r="BD5" i="144"/>
  <c r="J42" i="81" s="1"/>
  <c r="AX5" i="144"/>
  <c r="D42" i="81" s="1"/>
  <c r="AW5" i="144"/>
  <c r="C42" i="81" s="1"/>
  <c r="AV5" i="144"/>
  <c r="B42" i="81" s="1"/>
  <c r="AJ37" i="143"/>
  <c r="BJ5" i="143" s="1"/>
  <c r="P41" i="81" s="1"/>
  <c r="AI37" i="143"/>
  <c r="AH37" i="143"/>
  <c r="BH5" i="143" s="1"/>
  <c r="N41" i="81" s="1"/>
  <c r="AG37" i="143"/>
  <c r="BG5" i="143" s="1"/>
  <c r="M41" i="81" s="1"/>
  <c r="AF37" i="143"/>
  <c r="BF5" i="143" s="1"/>
  <c r="L41" i="81" s="1"/>
  <c r="AE37" i="143"/>
  <c r="BE5" i="143" s="1"/>
  <c r="K41" i="81" s="1"/>
  <c r="AD37" i="143"/>
  <c r="AC37" i="143"/>
  <c r="BC5" i="143" s="1"/>
  <c r="I41" i="81" s="1"/>
  <c r="AB37" i="143"/>
  <c r="AA37" i="143"/>
  <c r="Z37" i="143"/>
  <c r="Y37" i="143"/>
  <c r="AZ5" i="143" s="1"/>
  <c r="F41" i="81" s="1"/>
  <c r="AJ35" i="143"/>
  <c r="AI35" i="143"/>
  <c r="AH35" i="143"/>
  <c r="AG35" i="143"/>
  <c r="AF35" i="143"/>
  <c r="AE35" i="143"/>
  <c r="AD35" i="143"/>
  <c r="BP5" i="143" s="1"/>
  <c r="V41" i="81" s="1"/>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V5" i="143"/>
  <c r="AB41" i="81" s="1"/>
  <c r="BU5" i="143"/>
  <c r="AA41" i="81" s="1"/>
  <c r="BT5" i="143"/>
  <c r="Z41" i="81" s="1"/>
  <c r="BS5" i="143"/>
  <c r="Y41" i="81" s="1"/>
  <c r="BR5" i="143"/>
  <c r="X41" i="81" s="1"/>
  <c r="BQ5" i="143"/>
  <c r="W41" i="81" s="1"/>
  <c r="BO5" i="143"/>
  <c r="U41" i="81" s="1"/>
  <c r="BI5" i="143"/>
  <c r="O41" i="81" s="1"/>
  <c r="BD5" i="143"/>
  <c r="J41" i="81" s="1"/>
  <c r="BB5" i="143"/>
  <c r="H41" i="81" s="1"/>
  <c r="BA5" i="143"/>
  <c r="G41" i="81" s="1"/>
  <c r="AX5" i="143"/>
  <c r="D41" i="81" s="1"/>
  <c r="AW5" i="143"/>
  <c r="C41" i="81" s="1"/>
  <c r="AV5" i="143"/>
  <c r="B41" i="81" s="1"/>
  <c r="AJ37" i="142"/>
  <c r="BJ5" i="142" s="1"/>
  <c r="P40" i="81" s="1"/>
  <c r="AI37" i="142"/>
  <c r="AH37" i="142"/>
  <c r="AG37" i="142"/>
  <c r="AF37" i="142"/>
  <c r="AE37" i="142"/>
  <c r="BE5" i="142" s="1"/>
  <c r="K40" i="81" s="1"/>
  <c r="AD37" i="142"/>
  <c r="BD5" i="142" s="1"/>
  <c r="J40" i="81" s="1"/>
  <c r="AC37" i="142"/>
  <c r="BC5" i="142" s="1"/>
  <c r="I40" i="81" s="1"/>
  <c r="AB37" i="142"/>
  <c r="AA37" i="142"/>
  <c r="Z37" i="142"/>
  <c r="Y37" i="142"/>
  <c r="AJ35" i="142"/>
  <c r="BV5" i="142" s="1"/>
  <c r="AB40" i="81" s="1"/>
  <c r="AI35" i="142"/>
  <c r="BU5" i="142" s="1"/>
  <c r="AA40" i="81" s="1"/>
  <c r="AH35" i="142"/>
  <c r="BT5" i="142" s="1"/>
  <c r="Z40" i="81" s="1"/>
  <c r="AG35" i="142"/>
  <c r="AF35" i="142"/>
  <c r="BR5" i="142" s="1"/>
  <c r="X40" i="81" s="1"/>
  <c r="AE35" i="142"/>
  <c r="AD35" i="142"/>
  <c r="BP5" i="142" s="1"/>
  <c r="V40" i="81" s="1"/>
  <c r="AC35" i="142"/>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S5" i="142"/>
  <c r="Y40" i="81" s="1"/>
  <c r="BQ5" i="142"/>
  <c r="W40" i="81" s="1"/>
  <c r="BO5" i="142"/>
  <c r="U40" i="81" s="1"/>
  <c r="BL5" i="142"/>
  <c r="R40" i="81" s="1"/>
  <c r="BI5" i="142"/>
  <c r="O40" i="81" s="1"/>
  <c r="BH5" i="142"/>
  <c r="N40" i="81" s="1"/>
  <c r="BG5" i="142"/>
  <c r="M40" i="81" s="1"/>
  <c r="BF5" i="142"/>
  <c r="L40" i="81" s="1"/>
  <c r="AX5" i="142"/>
  <c r="D40" i="81" s="1"/>
  <c r="AW5" i="142"/>
  <c r="C40" i="81" s="1"/>
  <c r="AV5" i="142"/>
  <c r="B40" i="81" s="1"/>
  <c r="AJ37" i="141"/>
  <c r="BJ5" i="141" s="1"/>
  <c r="P39" i="81" s="1"/>
  <c r="AI37" i="141"/>
  <c r="AH37" i="141"/>
  <c r="BH5" i="141" s="1"/>
  <c r="N39" i="81" s="1"/>
  <c r="AG37" i="141"/>
  <c r="BG5" i="141" s="1"/>
  <c r="M39" i="81" s="1"/>
  <c r="AF37" i="141"/>
  <c r="AE37" i="141"/>
  <c r="BE5" i="141" s="1"/>
  <c r="K39" i="81" s="1"/>
  <c r="AD37" i="141"/>
  <c r="AC37" i="141"/>
  <c r="AB37" i="141"/>
  <c r="AA37" i="141"/>
  <c r="BB5" i="141" s="1"/>
  <c r="H39" i="81" s="1"/>
  <c r="Z37" i="141"/>
  <c r="Y37" i="141"/>
  <c r="BN5" i="141" s="1"/>
  <c r="T39" i="81" s="1"/>
  <c r="AJ35" i="141"/>
  <c r="AI35" i="141"/>
  <c r="AH35" i="141"/>
  <c r="AG35" i="141"/>
  <c r="AF35" i="141"/>
  <c r="BR5" i="141" s="1"/>
  <c r="X39" i="81" s="1"/>
  <c r="AE35" i="141"/>
  <c r="BQ5" i="141" s="1"/>
  <c r="W39" i="81" s="1"/>
  <c r="AD35" i="141"/>
  <c r="BP5" i="141" s="1"/>
  <c r="V39" i="81" s="1"/>
  <c r="AC35" i="141"/>
  <c r="BO5" i="141" s="1"/>
  <c r="U39" i="8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V5" i="141"/>
  <c r="AB39" i="81" s="1"/>
  <c r="BU5" i="141"/>
  <c r="AA39" i="81" s="1"/>
  <c r="BT5" i="141"/>
  <c r="Z39" i="81" s="1"/>
  <c r="BS5" i="141"/>
  <c r="Y39" i="81" s="1"/>
  <c r="BL5" i="141"/>
  <c r="R39" i="81" s="1"/>
  <c r="BK5" i="141"/>
  <c r="Q39" i="81" s="1"/>
  <c r="BI5" i="141"/>
  <c r="O39" i="81" s="1"/>
  <c r="BF5" i="141"/>
  <c r="L39" i="81" s="1"/>
  <c r="BD5" i="141"/>
  <c r="J39" i="81" s="1"/>
  <c r="BC5" i="141"/>
  <c r="I39" i="81" s="1"/>
  <c r="AZ5" i="141"/>
  <c r="F39" i="81" s="1"/>
  <c r="AY5" i="141"/>
  <c r="E39" i="81" s="1"/>
  <c r="AX5" i="141"/>
  <c r="D39" i="81" s="1"/>
  <c r="AW5" i="141"/>
  <c r="C39" i="81" s="1"/>
  <c r="AV5" i="141"/>
  <c r="B39" i="81" s="1"/>
  <c r="AJ37" i="140"/>
  <c r="AI37" i="140"/>
  <c r="AH37" i="140"/>
  <c r="AG37" i="140"/>
  <c r="BG5" i="140" s="1"/>
  <c r="M38" i="81" s="1"/>
  <c r="AF37" i="140"/>
  <c r="BF5" i="140" s="1"/>
  <c r="L38" i="81" s="1"/>
  <c r="AE37" i="140"/>
  <c r="BE5" i="140" s="1"/>
  <c r="K38" i="81" s="1"/>
  <c r="AD37" i="140"/>
  <c r="BD5" i="140" s="1"/>
  <c r="J38" i="81" s="1"/>
  <c r="AC37" i="140"/>
  <c r="BC5" i="140" s="1"/>
  <c r="I38" i="81" s="1"/>
  <c r="AB37" i="140"/>
  <c r="AA37" i="140"/>
  <c r="Z37" i="140"/>
  <c r="Y37" i="140"/>
  <c r="AJ35" i="140"/>
  <c r="BV5" i="140" s="1"/>
  <c r="AB38" i="81" s="1"/>
  <c r="AI35" i="140"/>
  <c r="AH35" i="140"/>
  <c r="AG35" i="140"/>
  <c r="AF35" i="140"/>
  <c r="BR5" i="140" s="1"/>
  <c r="X38" i="81" s="1"/>
  <c r="AE35" i="140"/>
  <c r="AD35" i="140"/>
  <c r="BP5" i="140" s="1"/>
  <c r="V38" i="81" s="1"/>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U5" i="140"/>
  <c r="AA38" i="81" s="1"/>
  <c r="BT5" i="140"/>
  <c r="Z38" i="81" s="1"/>
  <c r="BS5" i="140"/>
  <c r="Y38" i="81" s="1"/>
  <c r="BQ5" i="140"/>
  <c r="W38" i="81" s="1"/>
  <c r="BO5" i="140"/>
  <c r="U38" i="81" s="1"/>
  <c r="BJ5" i="140"/>
  <c r="P38" i="81" s="1"/>
  <c r="BI5" i="140"/>
  <c r="O38" i="81" s="1"/>
  <c r="BH5" i="140"/>
  <c r="N38" i="81" s="1"/>
  <c r="AZ5" i="140"/>
  <c r="F38" i="81" s="1"/>
  <c r="AX5" i="140"/>
  <c r="D38" i="81" s="1"/>
  <c r="AW5" i="140"/>
  <c r="C38" i="81" s="1"/>
  <c r="AV5" i="140"/>
  <c r="B38" i="81" s="1"/>
  <c r="AJ37" i="139"/>
  <c r="BJ5" i="139" s="1"/>
  <c r="P37" i="81" s="1"/>
  <c r="AI37" i="139"/>
  <c r="BI5" i="139" s="1"/>
  <c r="O37" i="81" s="1"/>
  <c r="AH37" i="139"/>
  <c r="AG37" i="139"/>
  <c r="BG5" i="139" s="1"/>
  <c r="M37" i="81" s="1"/>
  <c r="AF37" i="139"/>
  <c r="AE37" i="139"/>
  <c r="AD37" i="139"/>
  <c r="AC37" i="139"/>
  <c r="BC5" i="139" s="1"/>
  <c r="I37" i="81" s="1"/>
  <c r="AB37" i="139"/>
  <c r="AA37" i="139"/>
  <c r="Z37" i="139"/>
  <c r="Y37" i="139"/>
  <c r="BB5" i="139" s="1"/>
  <c r="H37" i="81" s="1"/>
  <c r="AJ35" i="139"/>
  <c r="BV5" i="139" s="1"/>
  <c r="AB37" i="81" s="1"/>
  <c r="AI35" i="139"/>
  <c r="AH35" i="139"/>
  <c r="BT5" i="139" s="1"/>
  <c r="Z37" i="81" s="1"/>
  <c r="AG35" i="139"/>
  <c r="BS5" i="139" s="1"/>
  <c r="Y37" i="81" s="1"/>
  <c r="AF35" i="139"/>
  <c r="BR5" i="139" s="1"/>
  <c r="X37" i="81" s="1"/>
  <c r="AE35" i="139"/>
  <c r="BQ5" i="139" s="1"/>
  <c r="W37" i="81" s="1"/>
  <c r="AD35" i="139"/>
  <c r="BP5" i="139" s="1"/>
  <c r="V37" i="81" s="1"/>
  <c r="AC35" i="139"/>
  <c r="BO5" i="139" s="1"/>
  <c r="U37" i="81"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U5" i="139"/>
  <c r="AA37" i="81" s="1"/>
  <c r="BN5" i="139"/>
  <c r="T37" i="81" s="1"/>
  <c r="BM5" i="139"/>
  <c r="S37" i="81" s="1"/>
  <c r="BK5" i="139"/>
  <c r="Q37" i="81" s="1"/>
  <c r="BH5" i="139"/>
  <c r="N37" i="81" s="1"/>
  <c r="BF5" i="139"/>
  <c r="L37" i="81" s="1"/>
  <c r="BE5" i="139"/>
  <c r="K37" i="81" s="1"/>
  <c r="BD5" i="139"/>
  <c r="J37" i="81" s="1"/>
  <c r="BA5" i="139"/>
  <c r="G37" i="81" s="1"/>
  <c r="AY5" i="139"/>
  <c r="E37" i="81" s="1"/>
  <c r="AX5" i="139"/>
  <c r="D37" i="81" s="1"/>
  <c r="AW5" i="139"/>
  <c r="C37" i="81" s="1"/>
  <c r="AV5" i="139"/>
  <c r="B37" i="81" s="1"/>
  <c r="AJ37" i="138"/>
  <c r="AI37" i="138"/>
  <c r="BI5" i="138" s="1"/>
  <c r="O36" i="81" s="1"/>
  <c r="AH37" i="138"/>
  <c r="BH5" i="138" s="1"/>
  <c r="N36" i="81" s="1"/>
  <c r="AG37" i="138"/>
  <c r="BG5" i="138" s="1"/>
  <c r="M36" i="81" s="1"/>
  <c r="AF37" i="138"/>
  <c r="BF5" i="138" s="1"/>
  <c r="L36" i="81" s="1"/>
  <c r="AE37" i="138"/>
  <c r="AD37" i="138"/>
  <c r="AC37" i="138"/>
  <c r="BC5" i="138" s="1"/>
  <c r="I36" i="81" s="1"/>
  <c r="AB37" i="138"/>
  <c r="AA37" i="138"/>
  <c r="Z37" i="138"/>
  <c r="BB5" i="138" s="1"/>
  <c r="H36" i="81" s="1"/>
  <c r="Y37" i="138"/>
  <c r="BK5" i="138" s="1"/>
  <c r="Q36" i="81" s="1"/>
  <c r="AJ35" i="138"/>
  <c r="AI35" i="138"/>
  <c r="AH35" i="138"/>
  <c r="BT5" i="138" s="1"/>
  <c r="Z36" i="81" s="1"/>
  <c r="AG35" i="138"/>
  <c r="AF35" i="138"/>
  <c r="BR5" i="138" s="1"/>
  <c r="X36" i="81" s="1"/>
  <c r="AE35" i="138"/>
  <c r="AD35" i="138"/>
  <c r="AC35" i="138"/>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V5" i="138"/>
  <c r="AB36" i="81" s="1"/>
  <c r="BU5" i="138"/>
  <c r="AA36" i="81" s="1"/>
  <c r="BS5" i="138"/>
  <c r="Y36" i="81" s="1"/>
  <c r="BQ5" i="138"/>
  <c r="W36" i="81" s="1"/>
  <c r="BP5" i="138"/>
  <c r="V36" i="81" s="1"/>
  <c r="BO5" i="138"/>
  <c r="U36" i="81" s="1"/>
  <c r="BJ5" i="138"/>
  <c r="P36" i="81" s="1"/>
  <c r="BE5" i="138"/>
  <c r="K36" i="81" s="1"/>
  <c r="BD5" i="138"/>
  <c r="J36" i="81" s="1"/>
  <c r="AY5" i="138"/>
  <c r="E36" i="81" s="1"/>
  <c r="AX5" i="138"/>
  <c r="D36" i="81" s="1"/>
  <c r="AW5" i="138"/>
  <c r="C36" i="81" s="1"/>
  <c r="AV5" i="138"/>
  <c r="B36" i="81" s="1"/>
  <c r="AJ37" i="137"/>
  <c r="AI37" i="137"/>
  <c r="BI5" i="137" s="1"/>
  <c r="O35" i="81" s="1"/>
  <c r="AH37" i="137"/>
  <c r="AG37" i="137"/>
  <c r="AF37" i="137"/>
  <c r="AE37" i="137"/>
  <c r="BE5" i="137" s="1"/>
  <c r="K35" i="81" s="1"/>
  <c r="AD37" i="137"/>
  <c r="AC37" i="137"/>
  <c r="AB37" i="137"/>
  <c r="AA37" i="137"/>
  <c r="Z37" i="137"/>
  <c r="Y37" i="137"/>
  <c r="BL5" i="137" s="1"/>
  <c r="R35" i="81" s="1"/>
  <c r="AJ35" i="137"/>
  <c r="BV5" i="137" s="1"/>
  <c r="AB35" i="81" s="1"/>
  <c r="AI35" i="137"/>
  <c r="BU5" i="137" s="1"/>
  <c r="AA35" i="81" s="1"/>
  <c r="AH35" i="137"/>
  <c r="BT5" i="137" s="1"/>
  <c r="Z35" i="81" s="1"/>
  <c r="AG35" i="137"/>
  <c r="BS5" i="137" s="1"/>
  <c r="Y35" i="81" s="1"/>
  <c r="AF35" i="137"/>
  <c r="BR5" i="137" s="1"/>
  <c r="X35" i="81" s="1"/>
  <c r="AE35" i="137"/>
  <c r="BQ5" i="137" s="1"/>
  <c r="W35" i="81" s="1"/>
  <c r="AD35" i="137"/>
  <c r="BP5" i="137" s="1"/>
  <c r="V35" i="81" s="1"/>
  <c r="AC35" i="137"/>
  <c r="BO5" i="137" s="1"/>
  <c r="U35" i="81" s="1"/>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M5" i="137"/>
  <c r="S35" i="81" s="1"/>
  <c r="BJ5" i="137"/>
  <c r="P35" i="81" s="1"/>
  <c r="BH5" i="137"/>
  <c r="N35" i="81" s="1"/>
  <c r="BG5" i="137"/>
  <c r="M35" i="81" s="1"/>
  <c r="BF5" i="137"/>
  <c r="L35" i="81" s="1"/>
  <c r="BD5" i="137"/>
  <c r="J35" i="81" s="1"/>
  <c r="BC5" i="137"/>
  <c r="I35" i="81" s="1"/>
  <c r="BA5" i="137"/>
  <c r="G35" i="81" s="1"/>
  <c r="AX5" i="137"/>
  <c r="D35" i="81" s="1"/>
  <c r="AW5" i="137"/>
  <c r="C35" i="81" s="1"/>
  <c r="AV5" i="137"/>
  <c r="B35" i="81" s="1"/>
  <c r="AJ37" i="136"/>
  <c r="BJ5" i="136" s="1"/>
  <c r="P34" i="81" s="1"/>
  <c r="AI37" i="136"/>
  <c r="AH37" i="136"/>
  <c r="BH5" i="136" s="1"/>
  <c r="N34" i="81" s="1"/>
  <c r="AG37" i="136"/>
  <c r="AF37" i="136"/>
  <c r="AE37" i="136"/>
  <c r="BE5" i="136" s="1"/>
  <c r="K34" i="81" s="1"/>
  <c r="AD37" i="136"/>
  <c r="AC37" i="136"/>
  <c r="BC5" i="136" s="1"/>
  <c r="I34" i="81" s="1"/>
  <c r="AB37" i="136"/>
  <c r="AA37" i="136"/>
  <c r="Z37" i="136"/>
  <c r="Y37" i="136"/>
  <c r="BM5" i="136" s="1"/>
  <c r="S34" i="81" s="1"/>
  <c r="AJ35" i="136"/>
  <c r="BV5" i="136" s="1"/>
  <c r="AB34" i="81" s="1"/>
  <c r="AI35" i="136"/>
  <c r="AH35" i="136"/>
  <c r="BT5" i="136" s="1"/>
  <c r="Z34" i="81" s="1"/>
  <c r="AG35" i="136"/>
  <c r="AF35" i="136"/>
  <c r="AE35" i="136"/>
  <c r="BQ5" i="136" s="1"/>
  <c r="W34" i="81" s="1"/>
  <c r="AD35" i="136"/>
  <c r="AC35" i="136"/>
  <c r="BO5" i="136" s="1"/>
  <c r="U34" i="81"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U5" i="136"/>
  <c r="AA34" i="81" s="1"/>
  <c r="BS5" i="136"/>
  <c r="Y34" i="81" s="1"/>
  <c r="BR5" i="136"/>
  <c r="X34" i="81" s="1"/>
  <c r="BP5" i="136"/>
  <c r="V34" i="81" s="1"/>
  <c r="BL5" i="136"/>
  <c r="R34" i="81" s="1"/>
  <c r="BI5" i="136"/>
  <c r="O34" i="81" s="1"/>
  <c r="BG5" i="136"/>
  <c r="M34" i="81" s="1"/>
  <c r="BF5" i="136"/>
  <c r="L34" i="81" s="1"/>
  <c r="BD5" i="136"/>
  <c r="J34" i="81" s="1"/>
  <c r="BA5" i="136"/>
  <c r="G34" i="81" s="1"/>
  <c r="AY5" i="136"/>
  <c r="E34" i="81" s="1"/>
  <c r="AX5" i="136"/>
  <c r="D34" i="81" s="1"/>
  <c r="AW5" i="136"/>
  <c r="C34" i="81" s="1"/>
  <c r="AV5" i="136"/>
  <c r="B34" i="81" s="1"/>
  <c r="AJ37" i="135"/>
  <c r="AI37" i="135"/>
  <c r="AH37" i="135"/>
  <c r="AG37" i="135"/>
  <c r="BG5" i="135" s="1"/>
  <c r="M33" i="81" s="1"/>
  <c r="AF37" i="135"/>
  <c r="AE37" i="135"/>
  <c r="AD37" i="135"/>
  <c r="BD5" i="135" s="1"/>
  <c r="J33" i="81" s="1"/>
  <c r="AC37" i="135"/>
  <c r="AB37" i="135"/>
  <c r="AA37" i="135"/>
  <c r="Z37" i="135"/>
  <c r="Y37" i="135"/>
  <c r="AZ5" i="135" s="1"/>
  <c r="F33" i="81" s="1"/>
  <c r="AJ35" i="135"/>
  <c r="BV5" i="135" s="1"/>
  <c r="AB33" i="81" s="1"/>
  <c r="AI35" i="135"/>
  <c r="BU5" i="135" s="1"/>
  <c r="AA33" i="81" s="1"/>
  <c r="AH35" i="135"/>
  <c r="BT5" i="135" s="1"/>
  <c r="Z33" i="81" s="1"/>
  <c r="AG35" i="135"/>
  <c r="BS5" i="135" s="1"/>
  <c r="Y33" i="81" s="1"/>
  <c r="AF35" i="135"/>
  <c r="BR5" i="135" s="1"/>
  <c r="X33" i="81" s="1"/>
  <c r="AE35" i="135"/>
  <c r="BQ5" i="135" s="1"/>
  <c r="W33" i="81" s="1"/>
  <c r="AD35" i="135"/>
  <c r="AC35" i="135"/>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P5" i="135"/>
  <c r="V33" i="81" s="1"/>
  <c r="BO5" i="135"/>
  <c r="U33" i="81" s="1"/>
  <c r="BJ5" i="135"/>
  <c r="P33" i="81" s="1"/>
  <c r="BI5" i="135"/>
  <c r="O33" i="81" s="1"/>
  <c r="BH5" i="135"/>
  <c r="N33" i="81" s="1"/>
  <c r="BF5" i="135"/>
  <c r="L33" i="81" s="1"/>
  <c r="BE5" i="135"/>
  <c r="K33" i="81" s="1"/>
  <c r="BC5" i="135"/>
  <c r="I33" i="81" s="1"/>
  <c r="AX5" i="135"/>
  <c r="D33" i="81" s="1"/>
  <c r="AW5" i="135"/>
  <c r="C33" i="81" s="1"/>
  <c r="AV5" i="135"/>
  <c r="B33" i="81" s="1"/>
  <c r="AJ37" i="134"/>
  <c r="BJ5" i="134" s="1"/>
  <c r="P32" i="81" s="1"/>
  <c r="AI37" i="134"/>
  <c r="AH37" i="134"/>
  <c r="AG37" i="134"/>
  <c r="BG5" i="134" s="1"/>
  <c r="M32" i="81" s="1"/>
  <c r="AF37" i="134"/>
  <c r="AE37" i="134"/>
  <c r="BE5" i="134" s="1"/>
  <c r="K32" i="81" s="1"/>
  <c r="AD37" i="134"/>
  <c r="BD5" i="134" s="1"/>
  <c r="J32" i="81" s="1"/>
  <c r="AC37" i="134"/>
  <c r="AB37" i="134"/>
  <c r="AA37" i="134"/>
  <c r="Z37" i="134"/>
  <c r="BM5" i="134" s="1"/>
  <c r="S32" i="81" s="1"/>
  <c r="Y37" i="134"/>
  <c r="BL5" i="134" s="1"/>
  <c r="R32" i="81" s="1"/>
  <c r="AJ35" i="134"/>
  <c r="BV5" i="134" s="1"/>
  <c r="AB32" i="81" s="1"/>
  <c r="AI35" i="134"/>
  <c r="AH35" i="134"/>
  <c r="AG35" i="134"/>
  <c r="BS5" i="134" s="1"/>
  <c r="Y32" i="81" s="1"/>
  <c r="AF35" i="134"/>
  <c r="AE35" i="134"/>
  <c r="BQ5" i="134" s="1"/>
  <c r="W32" i="81" s="1"/>
  <c r="AD35" i="134"/>
  <c r="AC35" i="134"/>
  <c r="BO5" i="134" s="1"/>
  <c r="U32" i="81" s="1"/>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U5" i="134"/>
  <c r="AA32" i="81" s="1"/>
  <c r="BT5" i="134"/>
  <c r="Z32" i="81" s="1"/>
  <c r="BR5" i="134"/>
  <c r="X32" i="81" s="1"/>
  <c r="BP5" i="134"/>
  <c r="V32" i="81" s="1"/>
  <c r="BN5" i="134"/>
  <c r="T32" i="81" s="1"/>
  <c r="BK5" i="134"/>
  <c r="Q32" i="81" s="1"/>
  <c r="BI5" i="134"/>
  <c r="O32" i="81" s="1"/>
  <c r="BH5" i="134"/>
  <c r="N32" i="81" s="1"/>
  <c r="BF5" i="134"/>
  <c r="L32" i="81" s="1"/>
  <c r="BC5" i="134"/>
  <c r="I32" i="81" s="1"/>
  <c r="BB5" i="134"/>
  <c r="H32" i="81" s="1"/>
  <c r="BA5" i="134"/>
  <c r="G32" i="81" s="1"/>
  <c r="AZ5" i="134"/>
  <c r="F32" i="81" s="1"/>
  <c r="AY5" i="134"/>
  <c r="E32" i="81" s="1"/>
  <c r="AX5" i="134"/>
  <c r="D32" i="81" s="1"/>
  <c r="AW5" i="134"/>
  <c r="C32" i="81" s="1"/>
  <c r="AV5" i="134"/>
  <c r="B32" i="81" s="1"/>
  <c r="AJ37" i="133"/>
  <c r="AI37" i="133"/>
  <c r="BI5" i="133" s="1"/>
  <c r="O31" i="81" s="1"/>
  <c r="AH37" i="133"/>
  <c r="AG37" i="133"/>
  <c r="AF37" i="133"/>
  <c r="BF5" i="133" s="1"/>
  <c r="L31" i="81" s="1"/>
  <c r="AE37" i="133"/>
  <c r="AD37" i="133"/>
  <c r="BD5" i="133" s="1"/>
  <c r="J31" i="81" s="1"/>
  <c r="AC37" i="133"/>
  <c r="BC5" i="133" s="1"/>
  <c r="I31" i="81" s="1"/>
  <c r="AB37" i="133"/>
  <c r="AA37" i="133"/>
  <c r="BA5" i="133" s="1"/>
  <c r="G31" i="81" s="1"/>
  <c r="Z37" i="133"/>
  <c r="Y37" i="133"/>
  <c r="AJ35" i="133"/>
  <c r="BV5" i="133" s="1"/>
  <c r="AB31" i="81" s="1"/>
  <c r="AI35" i="133"/>
  <c r="BU5" i="133" s="1"/>
  <c r="AA31" i="81" s="1"/>
  <c r="AH35" i="133"/>
  <c r="BT5" i="133" s="1"/>
  <c r="Z31" i="81" s="1"/>
  <c r="AG35" i="133"/>
  <c r="BS5" i="133" s="1"/>
  <c r="Y31" i="81" s="1"/>
  <c r="AF35" i="133"/>
  <c r="AE35" i="133"/>
  <c r="BQ5" i="133" s="1"/>
  <c r="W31" i="81" s="1"/>
  <c r="AD35" i="133"/>
  <c r="AC35" i="133"/>
  <c r="BO5" i="133" s="1"/>
  <c r="U31" i="81" s="1"/>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R5" i="133"/>
  <c r="X31" i="81" s="1"/>
  <c r="BP5" i="133"/>
  <c r="V31" i="81" s="1"/>
  <c r="BN5" i="133"/>
  <c r="T31" i="81" s="1"/>
  <c r="BL5" i="133"/>
  <c r="R31" i="81" s="1"/>
  <c r="BK5" i="133"/>
  <c r="Q31" i="81" s="1"/>
  <c r="BJ5" i="133"/>
  <c r="P31" i="81" s="1"/>
  <c r="BH5" i="133"/>
  <c r="N31" i="81" s="1"/>
  <c r="BG5" i="133"/>
  <c r="M31" i="81" s="1"/>
  <c r="BE5" i="133"/>
  <c r="K31" i="81" s="1"/>
  <c r="AZ5" i="133"/>
  <c r="F31" i="81" s="1"/>
  <c r="AY5" i="133"/>
  <c r="E31" i="81" s="1"/>
  <c r="AX5" i="133"/>
  <c r="D31" i="81" s="1"/>
  <c r="AW5" i="133"/>
  <c r="C31" i="81" s="1"/>
  <c r="AV5" i="133"/>
  <c r="B31" i="81" s="1"/>
  <c r="AJ37" i="132"/>
  <c r="AI37" i="132"/>
  <c r="BI5" i="132" s="1"/>
  <c r="O30" i="81" s="1"/>
  <c r="AH37" i="132"/>
  <c r="AG37" i="132"/>
  <c r="BG5" i="132" s="1"/>
  <c r="M30" i="81" s="1"/>
  <c r="AF37" i="132"/>
  <c r="BF5" i="132" s="1"/>
  <c r="L30" i="81" s="1"/>
  <c r="AE37" i="132"/>
  <c r="AD37" i="132"/>
  <c r="AC37" i="132"/>
  <c r="AB37" i="132"/>
  <c r="AA37" i="132"/>
  <c r="Z37" i="132"/>
  <c r="Y37" i="132"/>
  <c r="AJ35" i="132"/>
  <c r="AI35" i="132"/>
  <c r="BU5" i="132" s="1"/>
  <c r="AA30" i="81" s="1"/>
  <c r="AH35" i="132"/>
  <c r="AG35" i="132"/>
  <c r="BS5" i="132" s="1"/>
  <c r="Y30" i="81" s="1"/>
  <c r="AF35" i="132"/>
  <c r="AE35" i="132"/>
  <c r="BQ5" i="132" s="1"/>
  <c r="W30" i="81" s="1"/>
  <c r="AD35" i="132"/>
  <c r="AC35" i="132"/>
  <c r="BO5" i="132" s="1"/>
  <c r="U30" i="81" s="1"/>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Q11" i="132"/>
  <c r="BV5" i="132"/>
  <c r="AB30" i="81" s="1"/>
  <c r="BT5" i="132"/>
  <c r="Z30" i="81" s="1"/>
  <c r="BR5" i="132"/>
  <c r="X30" i="81" s="1"/>
  <c r="BP5" i="132"/>
  <c r="V30" i="81" s="1"/>
  <c r="BK5" i="132"/>
  <c r="Q30" i="81" s="1"/>
  <c r="BJ5" i="132"/>
  <c r="P30" i="81" s="1"/>
  <c r="BH5" i="132"/>
  <c r="N30" i="81" s="1"/>
  <c r="BE5" i="132"/>
  <c r="K30" i="81" s="1"/>
  <c r="BD5" i="132"/>
  <c r="J30" i="81" s="1"/>
  <c r="BC5" i="132"/>
  <c r="I30" i="81" s="1"/>
  <c r="AZ5" i="132"/>
  <c r="F30" i="81" s="1"/>
  <c r="AY5" i="132"/>
  <c r="E30" i="81" s="1"/>
  <c r="AX5" i="132"/>
  <c r="D30" i="81" s="1"/>
  <c r="AW5" i="132"/>
  <c r="C30" i="81" s="1"/>
  <c r="AV5" i="132"/>
  <c r="B30" i="81" s="1"/>
  <c r="AJ37" i="131"/>
  <c r="AI37" i="131"/>
  <c r="AH37" i="131"/>
  <c r="BH5" i="131" s="1"/>
  <c r="N29" i="81" s="1"/>
  <c r="AG37" i="131"/>
  <c r="AF37" i="131"/>
  <c r="BF5" i="131" s="1"/>
  <c r="L29" i="81" s="1"/>
  <c r="AE37" i="131"/>
  <c r="BE5" i="131" s="1"/>
  <c r="K29" i="81" s="1"/>
  <c r="AD37" i="131"/>
  <c r="AC37" i="131"/>
  <c r="BC5" i="131" s="1"/>
  <c r="I29" i="81" s="1"/>
  <c r="AB37" i="131"/>
  <c r="AA37" i="131"/>
  <c r="Z37" i="131"/>
  <c r="Y37" i="131"/>
  <c r="BK5" i="131" s="1"/>
  <c r="Q29" i="81" s="1"/>
  <c r="AJ35" i="131"/>
  <c r="AI35" i="131"/>
  <c r="BU5" i="131" s="1"/>
  <c r="AA29" i="81" s="1"/>
  <c r="AH35" i="131"/>
  <c r="AG35" i="131"/>
  <c r="BS5" i="131" s="1"/>
  <c r="Y29" i="81" s="1"/>
  <c r="AF35" i="131"/>
  <c r="AE35" i="131"/>
  <c r="BQ5" i="131" s="1"/>
  <c r="W29" i="81" s="1"/>
  <c r="AD35" i="131"/>
  <c r="AC35" i="13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Q11" i="131"/>
  <c r="BV5" i="131"/>
  <c r="AB29" i="81" s="1"/>
  <c r="BT5" i="131"/>
  <c r="Z29" i="81" s="1"/>
  <c r="BR5" i="131"/>
  <c r="X29" i="81" s="1"/>
  <c r="BP5" i="131"/>
  <c r="V29" i="81" s="1"/>
  <c r="BO5" i="131"/>
  <c r="U29" i="81" s="1"/>
  <c r="BM5" i="131"/>
  <c r="S29" i="81" s="1"/>
  <c r="BJ5" i="131"/>
  <c r="P29" i="81" s="1"/>
  <c r="BI5" i="131"/>
  <c r="O29" i="81" s="1"/>
  <c r="BG5" i="131"/>
  <c r="M29" i="81" s="1"/>
  <c r="BD5" i="131"/>
  <c r="J29" i="81" s="1"/>
  <c r="AX5" i="131"/>
  <c r="D29" i="81" s="1"/>
  <c r="AW5" i="131"/>
  <c r="AV5" i="131"/>
  <c r="B29" i="81" s="1"/>
  <c r="AJ37" i="130"/>
  <c r="AI37" i="130"/>
  <c r="BI5" i="130" s="1"/>
  <c r="O28" i="81" s="1"/>
  <c r="AH37" i="130"/>
  <c r="BH5" i="130" s="1"/>
  <c r="N28" i="81" s="1"/>
  <c r="AG37" i="130"/>
  <c r="AF37" i="130"/>
  <c r="AE37" i="130"/>
  <c r="AD37" i="130"/>
  <c r="BD5" i="130" s="1"/>
  <c r="J28" i="81" s="1"/>
  <c r="AC37" i="130"/>
  <c r="AB37" i="130"/>
  <c r="AA37" i="130"/>
  <c r="Z37" i="130"/>
  <c r="Y37" i="130"/>
  <c r="BB5" i="130" s="1"/>
  <c r="H28" i="81" s="1"/>
  <c r="AJ35" i="130"/>
  <c r="AI35" i="130"/>
  <c r="BU5" i="130" s="1"/>
  <c r="AA28" i="81" s="1"/>
  <c r="AH35" i="130"/>
  <c r="AG35" i="130"/>
  <c r="BS5" i="130" s="1"/>
  <c r="Y28" i="81" s="1"/>
  <c r="AF35" i="130"/>
  <c r="AE35" i="130"/>
  <c r="BQ5" i="130" s="1"/>
  <c r="W28" i="81" s="1"/>
  <c r="AD35" i="130"/>
  <c r="BP5" i="130" s="1"/>
  <c r="V28" i="81" s="1"/>
  <c r="AC35" i="130"/>
  <c r="BO5" i="130" s="1"/>
  <c r="U28" i="81" s="1"/>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Q11" i="130"/>
  <c r="BV5" i="130"/>
  <c r="AB28" i="81" s="1"/>
  <c r="BT5" i="130"/>
  <c r="Z28" i="81" s="1"/>
  <c r="BR5" i="130"/>
  <c r="X28" i="81" s="1"/>
  <c r="BJ5" i="130"/>
  <c r="P28" i="81" s="1"/>
  <c r="BG5" i="130"/>
  <c r="M28" i="81" s="1"/>
  <c r="BF5" i="130"/>
  <c r="L28" i="81" s="1"/>
  <c r="BE5" i="130"/>
  <c r="K28" i="81" s="1"/>
  <c r="BC5" i="130"/>
  <c r="I28" i="81" s="1"/>
  <c r="AX5" i="130"/>
  <c r="D28" i="81" s="1"/>
  <c r="AW5" i="130"/>
  <c r="C28" i="81" s="1"/>
  <c r="AV5" i="130"/>
  <c r="B28" i="81" s="1"/>
  <c r="AJ37" i="129"/>
  <c r="BJ5" i="129" s="1"/>
  <c r="P27" i="81" s="1"/>
  <c r="AI37" i="129"/>
  <c r="AH37" i="129"/>
  <c r="BH5" i="129" s="1"/>
  <c r="N27" i="81" s="1"/>
  <c r="AG37" i="129"/>
  <c r="BG5" i="129" s="1"/>
  <c r="M27" i="81" s="1"/>
  <c r="AF37" i="129"/>
  <c r="AE37" i="129"/>
  <c r="BE5" i="129" s="1"/>
  <c r="K27" i="81" s="1"/>
  <c r="AD37" i="129"/>
  <c r="BD5" i="129" s="1"/>
  <c r="J27" i="81" s="1"/>
  <c r="AC37" i="129"/>
  <c r="AB37" i="129"/>
  <c r="AA37" i="129"/>
  <c r="Z37" i="129"/>
  <c r="Y37" i="129"/>
  <c r="BA5" i="129" s="1"/>
  <c r="G27" i="81" s="1"/>
  <c r="AJ35" i="129"/>
  <c r="AI35" i="129"/>
  <c r="AH35" i="129"/>
  <c r="AG35" i="129"/>
  <c r="BS5" i="129" s="1"/>
  <c r="Y27" i="81" s="1"/>
  <c r="AF35" i="129"/>
  <c r="AE35" i="129"/>
  <c r="AD35" i="129"/>
  <c r="AC35" i="129"/>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Q11" i="129"/>
  <c r="BV5" i="129"/>
  <c r="AB27" i="81" s="1"/>
  <c r="BU5" i="129"/>
  <c r="AA27" i="81" s="1"/>
  <c r="BT5" i="129"/>
  <c r="Z27" i="81" s="1"/>
  <c r="BR5" i="129"/>
  <c r="X27" i="81" s="1"/>
  <c r="BQ5" i="129"/>
  <c r="W27" i="81" s="1"/>
  <c r="BP5" i="129"/>
  <c r="V27" i="81" s="1"/>
  <c r="BO5" i="129"/>
  <c r="U27" i="81" s="1"/>
  <c r="BM5" i="129"/>
  <c r="S27" i="81" s="1"/>
  <c r="BK5" i="129"/>
  <c r="Q27" i="81" s="1"/>
  <c r="BI5" i="129"/>
  <c r="O27" i="81" s="1"/>
  <c r="BF5" i="129"/>
  <c r="L27" i="81" s="1"/>
  <c r="BC5" i="129"/>
  <c r="I27" i="81" s="1"/>
  <c r="AX5" i="129"/>
  <c r="D27" i="81" s="1"/>
  <c r="AW5" i="129"/>
  <c r="C27" i="81" s="1"/>
  <c r="AV5" i="129"/>
  <c r="B27" i="81" s="1"/>
  <c r="AJ37" i="128"/>
  <c r="BJ5" i="128" s="1"/>
  <c r="P26" i="81" s="1"/>
  <c r="AI37" i="128"/>
  <c r="AH37" i="128"/>
  <c r="BH5" i="128" s="1"/>
  <c r="N26" i="81" s="1"/>
  <c r="AG37" i="128"/>
  <c r="AF37" i="128"/>
  <c r="BF5" i="128" s="1"/>
  <c r="L26" i="81" s="1"/>
  <c r="AE37" i="128"/>
  <c r="BE5" i="128" s="1"/>
  <c r="K26" i="81" s="1"/>
  <c r="AD37" i="128"/>
  <c r="BD5" i="128" s="1"/>
  <c r="J26" i="81" s="1"/>
  <c r="AC37" i="128"/>
  <c r="AB37" i="128"/>
  <c r="AA37" i="128"/>
  <c r="BN5" i="128" s="1"/>
  <c r="T26" i="81" s="1"/>
  <c r="Z37" i="128"/>
  <c r="Y37" i="128"/>
  <c r="AJ35" i="128"/>
  <c r="BV5" i="128" s="1"/>
  <c r="AB26" i="81" s="1"/>
  <c r="AI35" i="128"/>
  <c r="BU5" i="128" s="1"/>
  <c r="AA26" i="81" s="1"/>
  <c r="AH35" i="128"/>
  <c r="AG35" i="128"/>
  <c r="BS5" i="128" s="1"/>
  <c r="Y26" i="81" s="1"/>
  <c r="AF35" i="128"/>
  <c r="BR5" i="128" s="1"/>
  <c r="X26" i="81" s="1"/>
  <c r="AE35" i="128"/>
  <c r="AD35" i="128"/>
  <c r="BP5" i="128" s="1"/>
  <c r="V26" i="81" s="1"/>
  <c r="AC35" i="128"/>
  <c r="BO5" i="128" s="1"/>
  <c r="U26" i="81" s="1"/>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Q11" i="128"/>
  <c r="BT5" i="128"/>
  <c r="Z26" i="81" s="1"/>
  <c r="BQ5" i="128"/>
  <c r="W26" i="81" s="1"/>
  <c r="BL5" i="128"/>
  <c r="R26" i="81" s="1"/>
  <c r="BK5" i="128"/>
  <c r="Q26" i="81" s="1"/>
  <c r="BI5" i="128"/>
  <c r="O26" i="81" s="1"/>
  <c r="BG5" i="128"/>
  <c r="M26" i="81" s="1"/>
  <c r="BC5" i="128"/>
  <c r="I26" i="81" s="1"/>
  <c r="AZ5" i="128"/>
  <c r="F26" i="81" s="1"/>
  <c r="AX5" i="128"/>
  <c r="AW5" i="128"/>
  <c r="C26" i="81" s="1"/>
  <c r="AV5" i="128"/>
  <c r="B26" i="81" s="1"/>
  <c r="AJ37" i="127"/>
  <c r="BJ5" i="127" s="1"/>
  <c r="P25" i="81" s="1"/>
  <c r="AI37" i="127"/>
  <c r="BI5" i="127" s="1"/>
  <c r="O25" i="81" s="1"/>
  <c r="AH37" i="127"/>
  <c r="AG37" i="127"/>
  <c r="BG5" i="127" s="1"/>
  <c r="M25" i="81" s="1"/>
  <c r="AF37" i="127"/>
  <c r="BF5" i="127" s="1"/>
  <c r="L25" i="81" s="1"/>
  <c r="AE37" i="127"/>
  <c r="AD37" i="127"/>
  <c r="BD5" i="127" s="1"/>
  <c r="J25" i="81" s="1"/>
  <c r="AC37" i="127"/>
  <c r="BC5" i="127" s="1"/>
  <c r="I25" i="81" s="1"/>
  <c r="AB37" i="127"/>
  <c r="BB5" i="127" s="1"/>
  <c r="H25" i="81" s="1"/>
  <c r="AA37" i="127"/>
  <c r="Z37" i="127"/>
  <c r="Y37" i="127"/>
  <c r="AJ35" i="127"/>
  <c r="AI35" i="127"/>
  <c r="BU5" i="127" s="1"/>
  <c r="AA25" i="81" s="1"/>
  <c r="AH35" i="127"/>
  <c r="AG35" i="127"/>
  <c r="AF35" i="127"/>
  <c r="AE35" i="127"/>
  <c r="AD35" i="127"/>
  <c r="BP5" i="127" s="1"/>
  <c r="V25" i="81" s="1"/>
  <c r="AC35" i="127"/>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Q11" i="127"/>
  <c r="BV5" i="127"/>
  <c r="AB25" i="81" s="1"/>
  <c r="BT5" i="127"/>
  <c r="Z25" i="81" s="1"/>
  <c r="BS5" i="127"/>
  <c r="Y25" i="81" s="1"/>
  <c r="BR5" i="127"/>
  <c r="X25" i="81" s="1"/>
  <c r="BQ5" i="127"/>
  <c r="W25" i="81" s="1"/>
  <c r="BO5" i="127"/>
  <c r="U25" i="81" s="1"/>
  <c r="BM5" i="127"/>
  <c r="S25" i="81" s="1"/>
  <c r="BK5" i="127"/>
  <c r="Q25" i="81" s="1"/>
  <c r="BH5" i="127"/>
  <c r="N25" i="81" s="1"/>
  <c r="BE5" i="127"/>
  <c r="K25" i="81" s="1"/>
  <c r="AZ5" i="127"/>
  <c r="F25" i="81" s="1"/>
  <c r="AY5" i="127"/>
  <c r="E25" i="81" s="1"/>
  <c r="AX5" i="127"/>
  <c r="D25" i="81" s="1"/>
  <c r="AW5" i="127"/>
  <c r="C25" i="81" s="1"/>
  <c r="AV5" i="127"/>
  <c r="B25" i="81" s="1"/>
  <c r="AJ37" i="126"/>
  <c r="AI37" i="126"/>
  <c r="AH37" i="126"/>
  <c r="BH5" i="126" s="1"/>
  <c r="N24" i="81" s="1"/>
  <c r="AG37" i="126"/>
  <c r="BG5" i="126" s="1"/>
  <c r="M24" i="81" s="1"/>
  <c r="AF37" i="126"/>
  <c r="AE37" i="126"/>
  <c r="AD37" i="126"/>
  <c r="AC37" i="126"/>
  <c r="BC5" i="126" s="1"/>
  <c r="I24" i="81" s="1"/>
  <c r="AB37" i="126"/>
  <c r="AA37" i="126"/>
  <c r="BM5" i="126" s="1"/>
  <c r="S24" i="81" s="1"/>
  <c r="Z37" i="126"/>
  <c r="Y37" i="126"/>
  <c r="BL5" i="126" s="1"/>
  <c r="R24" i="81" s="1"/>
  <c r="AJ35" i="126"/>
  <c r="AI35" i="126"/>
  <c r="BU5" i="126" s="1"/>
  <c r="AA24" i="81" s="1"/>
  <c r="AH35" i="126"/>
  <c r="BT5" i="126" s="1"/>
  <c r="Z24" i="81" s="1"/>
  <c r="AG35" i="126"/>
  <c r="BS5" i="126" s="1"/>
  <c r="Y24" i="81" s="1"/>
  <c r="AF35" i="126"/>
  <c r="BR5" i="126" s="1"/>
  <c r="X24" i="81" s="1"/>
  <c r="AE35" i="126"/>
  <c r="AD35" i="126"/>
  <c r="BP5" i="126" s="1"/>
  <c r="V24" i="81" s="1"/>
  <c r="AC35" i="126"/>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Q11" i="126"/>
  <c r="BV5" i="126"/>
  <c r="AB24" i="81" s="1"/>
  <c r="BQ5" i="126"/>
  <c r="W24" i="81" s="1"/>
  <c r="BO5" i="126"/>
  <c r="U24" i="81" s="1"/>
  <c r="BN5" i="126"/>
  <c r="T24" i="81" s="1"/>
  <c r="BK5" i="126"/>
  <c r="Q24" i="81" s="1"/>
  <c r="BJ5" i="126"/>
  <c r="P24" i="81" s="1"/>
  <c r="BI5" i="126"/>
  <c r="O24" i="81" s="1"/>
  <c r="BF5" i="126"/>
  <c r="L24" i="81" s="1"/>
  <c r="BE5" i="126"/>
  <c r="K24" i="81" s="1"/>
  <c r="BD5" i="126"/>
  <c r="J24" i="81" s="1"/>
  <c r="BB5" i="126"/>
  <c r="H24" i="81" s="1"/>
  <c r="AY5" i="126"/>
  <c r="E24" i="81" s="1"/>
  <c r="AX5" i="126"/>
  <c r="D24" i="81" s="1"/>
  <c r="AW5" i="126"/>
  <c r="C24" i="81" s="1"/>
  <c r="AV5" i="126"/>
  <c r="B24" i="81" s="1"/>
  <c r="AJ37" i="125"/>
  <c r="AI37" i="125"/>
  <c r="BI5" i="125" s="1"/>
  <c r="O23" i="81" s="1"/>
  <c r="AH37" i="125"/>
  <c r="AG37" i="125"/>
  <c r="AF37" i="125"/>
  <c r="BF5" i="125" s="1"/>
  <c r="L23" i="81" s="1"/>
  <c r="AE37" i="125"/>
  <c r="BE5" i="125" s="1"/>
  <c r="K23" i="81" s="1"/>
  <c r="AD37" i="125"/>
  <c r="AC37" i="125"/>
  <c r="BC5" i="125" s="1"/>
  <c r="I23" i="81" s="1"/>
  <c r="AB37" i="125"/>
  <c r="AA37" i="125"/>
  <c r="Z37" i="125"/>
  <c r="Y37" i="125"/>
  <c r="BM5" i="125" s="1"/>
  <c r="S23" i="81" s="1"/>
  <c r="AJ35" i="125"/>
  <c r="AI35" i="125"/>
  <c r="BU5" i="125" s="1"/>
  <c r="AA23" i="81" s="1"/>
  <c r="AH35" i="125"/>
  <c r="AG35" i="125"/>
  <c r="AF35" i="125"/>
  <c r="BR5" i="125" s="1"/>
  <c r="X23" i="81" s="1"/>
  <c r="AE35" i="125"/>
  <c r="AD35" i="125"/>
  <c r="BP5" i="125" s="1"/>
  <c r="V23" i="81" s="1"/>
  <c r="AC35" i="125"/>
  <c r="BO5" i="125" s="1"/>
  <c r="U23" i="81" s="1"/>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Q11" i="125"/>
  <c r="BV5" i="125"/>
  <c r="AB23" i="81" s="1"/>
  <c r="BT5" i="125"/>
  <c r="Z23" i="81" s="1"/>
  <c r="BS5" i="125"/>
  <c r="Y23" i="81" s="1"/>
  <c r="BQ5" i="125"/>
  <c r="W23" i="81" s="1"/>
  <c r="BJ5" i="125"/>
  <c r="P23" i="81" s="1"/>
  <c r="BH5" i="125"/>
  <c r="N23" i="81" s="1"/>
  <c r="BG5" i="125"/>
  <c r="M23" i="81" s="1"/>
  <c r="BD5" i="125"/>
  <c r="J23" i="81" s="1"/>
  <c r="AZ5" i="125"/>
  <c r="F23" i="81" s="1"/>
  <c r="AY5" i="125"/>
  <c r="E23" i="81" s="1"/>
  <c r="AX5" i="125"/>
  <c r="D23" i="81" s="1"/>
  <c r="AW5" i="125"/>
  <c r="C23" i="81" s="1"/>
  <c r="AV5" i="125"/>
  <c r="B23" i="81" s="1"/>
  <c r="AJ37" i="124"/>
  <c r="BJ5" i="124" s="1"/>
  <c r="P22" i="81" s="1"/>
  <c r="AI37" i="124"/>
  <c r="BI5" i="124" s="1"/>
  <c r="O22" i="81" s="1"/>
  <c r="AH37" i="124"/>
  <c r="BH5" i="124" s="1"/>
  <c r="N22" i="81" s="1"/>
  <c r="AG37" i="124"/>
  <c r="AF37" i="124"/>
  <c r="AE37" i="124"/>
  <c r="BE5" i="124" s="1"/>
  <c r="K22" i="81" s="1"/>
  <c r="AD37" i="124"/>
  <c r="AC37" i="124"/>
  <c r="BC5" i="124" s="1"/>
  <c r="I22" i="81" s="1"/>
  <c r="AB37" i="124"/>
  <c r="AA37" i="124"/>
  <c r="Z37" i="124"/>
  <c r="BA5" i="124" s="1"/>
  <c r="G22" i="81" s="1"/>
  <c r="Y37" i="124"/>
  <c r="AJ35" i="124"/>
  <c r="BV5" i="124" s="1"/>
  <c r="AB22" i="81" s="1"/>
  <c r="AI35" i="124"/>
  <c r="BU5" i="124" s="1"/>
  <c r="AA22" i="81" s="1"/>
  <c r="AH35" i="124"/>
  <c r="BT5" i="124" s="1"/>
  <c r="Z22" i="81" s="1"/>
  <c r="AG35" i="124"/>
  <c r="BS5" i="124" s="1"/>
  <c r="Y22" i="81" s="1"/>
  <c r="AF35" i="124"/>
  <c r="BR5" i="124" s="1"/>
  <c r="X22" i="81" s="1"/>
  <c r="AE35" i="124"/>
  <c r="AD35" i="124"/>
  <c r="AC35" i="124"/>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Q11" i="124"/>
  <c r="BQ5" i="124"/>
  <c r="W22" i="81" s="1"/>
  <c r="BP5" i="124"/>
  <c r="V22" i="81" s="1"/>
  <c r="BO5" i="124"/>
  <c r="U22" i="81" s="1"/>
  <c r="BM5" i="124"/>
  <c r="S22" i="81" s="1"/>
  <c r="BK5" i="124"/>
  <c r="Q22" i="81" s="1"/>
  <c r="BG5" i="124"/>
  <c r="M22" i="81" s="1"/>
  <c r="BF5" i="124"/>
  <c r="L22" i="81" s="1"/>
  <c r="BD5" i="124"/>
  <c r="J22" i="81" s="1"/>
  <c r="AY5" i="124"/>
  <c r="E22" i="81" s="1"/>
  <c r="AX5" i="124"/>
  <c r="D22" i="81" s="1"/>
  <c r="AW5" i="124"/>
  <c r="C22" i="81" s="1"/>
  <c r="AV5" i="124"/>
  <c r="B22" i="81" s="1"/>
  <c r="AJ37" i="123"/>
  <c r="AI37" i="123"/>
  <c r="AH37" i="123"/>
  <c r="BH5" i="123" s="1"/>
  <c r="N21" i="81" s="1"/>
  <c r="AG37" i="123"/>
  <c r="AF37" i="123"/>
  <c r="AE37" i="123"/>
  <c r="BE5" i="123" s="1"/>
  <c r="K21" i="81" s="1"/>
  <c r="AD37" i="123"/>
  <c r="AC37" i="123"/>
  <c r="BC5" i="123" s="1"/>
  <c r="I21" i="81" s="1"/>
  <c r="AB37" i="123"/>
  <c r="AA37" i="123"/>
  <c r="Z37" i="123"/>
  <c r="Y37" i="123"/>
  <c r="AJ35" i="123"/>
  <c r="AI35" i="123"/>
  <c r="AH35" i="123"/>
  <c r="BT5" i="123" s="1"/>
  <c r="Z21" i="81" s="1"/>
  <c r="AG35" i="123"/>
  <c r="AF35" i="123"/>
  <c r="BR5" i="123" s="1"/>
  <c r="X21" i="81" s="1"/>
  <c r="AE35" i="123"/>
  <c r="AD35" i="123"/>
  <c r="BP5" i="123" s="1"/>
  <c r="V21" i="81" s="1"/>
  <c r="AC35" i="123"/>
  <c r="BO5" i="123" s="1"/>
  <c r="U21" i="81" s="1"/>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Q11" i="123"/>
  <c r="BV5" i="123"/>
  <c r="AB21" i="81" s="1"/>
  <c r="BU5" i="123"/>
  <c r="AA21" i="81" s="1"/>
  <c r="BS5" i="123"/>
  <c r="Y21" i="81" s="1"/>
  <c r="BQ5" i="123"/>
  <c r="W21" i="81" s="1"/>
  <c r="BL5" i="123"/>
  <c r="R21" i="81" s="1"/>
  <c r="BJ5" i="123"/>
  <c r="P21" i="81" s="1"/>
  <c r="BI5" i="123"/>
  <c r="O21" i="81" s="1"/>
  <c r="BG5" i="123"/>
  <c r="M21" i="81" s="1"/>
  <c r="BF5" i="123"/>
  <c r="L21" i="81" s="1"/>
  <c r="BD5" i="123"/>
  <c r="J21" i="81" s="1"/>
  <c r="BB5" i="123"/>
  <c r="H21" i="81" s="1"/>
  <c r="BA5" i="123"/>
  <c r="G21" i="81" s="1"/>
  <c r="AY5" i="123"/>
  <c r="E21" i="81" s="1"/>
  <c r="AX5" i="123"/>
  <c r="D21" i="81" s="1"/>
  <c r="AW5" i="123"/>
  <c r="C21" i="81" s="1"/>
  <c r="AV5" i="123"/>
  <c r="B21" i="81" s="1"/>
  <c r="AJ37" i="122"/>
  <c r="AI37" i="122"/>
  <c r="AH37" i="122"/>
  <c r="AG37" i="122"/>
  <c r="BG5" i="122" s="1"/>
  <c r="M20" i="81" s="1"/>
  <c r="AF37" i="122"/>
  <c r="AE37" i="122"/>
  <c r="BE5" i="122" s="1"/>
  <c r="K20" i="81" s="1"/>
  <c r="AD37" i="122"/>
  <c r="BD5" i="122" s="1"/>
  <c r="J20" i="81" s="1"/>
  <c r="AC37" i="122"/>
  <c r="AB37" i="122"/>
  <c r="AA37" i="122"/>
  <c r="Z37" i="122"/>
  <c r="Y37" i="122"/>
  <c r="BL5" i="122" s="1"/>
  <c r="R20" i="81" s="1"/>
  <c r="AJ35" i="122"/>
  <c r="BV5" i="122" s="1"/>
  <c r="AB20" i="81" s="1"/>
  <c r="AI35" i="122"/>
  <c r="AH35" i="122"/>
  <c r="AG35" i="122"/>
  <c r="AF35" i="122"/>
  <c r="BR5" i="122" s="1"/>
  <c r="X20" i="81" s="1"/>
  <c r="AE35" i="122"/>
  <c r="AD35" i="122"/>
  <c r="BP5" i="122" s="1"/>
  <c r="V20" i="81" s="1"/>
  <c r="AC35" i="122"/>
  <c r="AQ34" i="122"/>
  <c r="AQ33" i="122"/>
  <c r="AQ32" i="122"/>
  <c r="AQ31" i="122"/>
  <c r="AQ30" i="122"/>
  <c r="AQ29" i="122"/>
  <c r="AQ28" i="122"/>
  <c r="AQ27" i="122"/>
  <c r="AQ26" i="122"/>
  <c r="AQ25" i="122"/>
  <c r="AQ24" i="122"/>
  <c r="AQ23" i="122"/>
  <c r="AQ22" i="122"/>
  <c r="AQ21" i="122"/>
  <c r="AQ20" i="122"/>
  <c r="AQ19" i="122"/>
  <c r="AQ18" i="122"/>
  <c r="AQ17" i="122"/>
  <c r="AQ16" i="122"/>
  <c r="AQ15" i="122"/>
  <c r="AQ14" i="122"/>
  <c r="AQ13" i="122"/>
  <c r="AQ12" i="122"/>
  <c r="AQ11" i="122"/>
  <c r="BU5" i="122"/>
  <c r="AA20" i="81" s="1"/>
  <c r="BT5" i="122"/>
  <c r="Z20" i="81" s="1"/>
  <c r="BS5" i="122"/>
  <c r="Y20" i="81" s="1"/>
  <c r="BQ5" i="122"/>
  <c r="W20" i="81" s="1"/>
  <c r="BO5" i="122"/>
  <c r="U20" i="81" s="1"/>
  <c r="BM5" i="122"/>
  <c r="S20" i="81" s="1"/>
  <c r="BJ5" i="122"/>
  <c r="P20" i="81" s="1"/>
  <c r="BI5" i="122"/>
  <c r="O20" i="81" s="1"/>
  <c r="BH5" i="122"/>
  <c r="N20" i="81" s="1"/>
  <c r="BF5" i="122"/>
  <c r="L20" i="81" s="1"/>
  <c r="BC5" i="122"/>
  <c r="I20" i="81" s="1"/>
  <c r="AX5" i="122"/>
  <c r="D20" i="81" s="1"/>
  <c r="AW5" i="122"/>
  <c r="C20" i="81" s="1"/>
  <c r="AV5" i="122"/>
  <c r="B20" i="81" s="1"/>
  <c r="AJ37" i="121"/>
  <c r="BJ5" i="121" s="1"/>
  <c r="P19" i="81" s="1"/>
  <c r="AI37" i="121"/>
  <c r="BI5" i="121" s="1"/>
  <c r="O19" i="81" s="1"/>
  <c r="AH37" i="121"/>
  <c r="AG37" i="121"/>
  <c r="AF37" i="121"/>
  <c r="AE37" i="121"/>
  <c r="AD37" i="121"/>
  <c r="AC37" i="121"/>
  <c r="BC5" i="121" s="1"/>
  <c r="I19" i="81" s="1"/>
  <c r="AB37" i="121"/>
  <c r="AA37" i="121"/>
  <c r="BM5" i="121" s="1"/>
  <c r="S19" i="81" s="1"/>
  <c r="Z37" i="121"/>
  <c r="Y37" i="121"/>
  <c r="BB5" i="121" s="1"/>
  <c r="H19" i="81" s="1"/>
  <c r="AJ35" i="121"/>
  <c r="BV5" i="121" s="1"/>
  <c r="AB19" i="81" s="1"/>
  <c r="AI35" i="121"/>
  <c r="AH35" i="121"/>
  <c r="BT5" i="121" s="1"/>
  <c r="Z19" i="81" s="1"/>
  <c r="AG35" i="121"/>
  <c r="AF35" i="121"/>
  <c r="BR5" i="121" s="1"/>
  <c r="X19" i="81" s="1"/>
  <c r="AE35" i="121"/>
  <c r="AD35" i="121"/>
  <c r="BP5" i="121" s="1"/>
  <c r="V19" i="81" s="1"/>
  <c r="AC35" i="121"/>
  <c r="BO5" i="121" s="1"/>
  <c r="U19" i="81" s="1"/>
  <c r="AQ34" i="121"/>
  <c r="AQ33" i="121"/>
  <c r="AQ32" i="121"/>
  <c r="AQ31" i="121"/>
  <c r="AQ30" i="121"/>
  <c r="AQ29" i="121"/>
  <c r="AQ28" i="121"/>
  <c r="AQ27" i="121"/>
  <c r="AQ26" i="121"/>
  <c r="AQ25" i="121"/>
  <c r="AQ24" i="121"/>
  <c r="AQ23" i="121"/>
  <c r="AQ22" i="121"/>
  <c r="AQ21" i="121"/>
  <c r="AQ20" i="121"/>
  <c r="AQ19" i="121"/>
  <c r="AQ18" i="121"/>
  <c r="AQ17" i="121"/>
  <c r="AQ16" i="121"/>
  <c r="AQ15" i="121"/>
  <c r="AQ14" i="121"/>
  <c r="AQ13" i="121"/>
  <c r="AQ12" i="121"/>
  <c r="AQ11" i="121"/>
  <c r="BU5" i="121"/>
  <c r="AA19" i="81" s="1"/>
  <c r="BS5" i="121"/>
  <c r="Y19" i="81" s="1"/>
  <c r="BQ5" i="121"/>
  <c r="W19" i="81" s="1"/>
  <c r="BN5" i="121"/>
  <c r="T19" i="81" s="1"/>
  <c r="BL5" i="121"/>
  <c r="R19" i="81" s="1"/>
  <c r="BK5" i="121"/>
  <c r="Q19" i="81" s="1"/>
  <c r="BH5" i="121"/>
  <c r="N19" i="81" s="1"/>
  <c r="BG5" i="121"/>
  <c r="M19" i="81" s="1"/>
  <c r="BF5" i="121"/>
  <c r="L19" i="81" s="1"/>
  <c r="BE5" i="121"/>
  <c r="K19" i="81" s="1"/>
  <c r="BD5" i="121"/>
  <c r="J19" i="81" s="1"/>
  <c r="AZ5" i="121"/>
  <c r="F19" i="81" s="1"/>
  <c r="AY5" i="121"/>
  <c r="E19" i="81" s="1"/>
  <c r="AX5" i="121"/>
  <c r="D19" i="81" s="1"/>
  <c r="AW5" i="121"/>
  <c r="C19" i="81" s="1"/>
  <c r="AV5" i="121"/>
  <c r="B19" i="81" s="1"/>
  <c r="AJ37" i="120"/>
  <c r="AI37" i="120"/>
  <c r="BI5" i="120" s="1"/>
  <c r="O18" i="81" s="1"/>
  <c r="AH37" i="120"/>
  <c r="AG37" i="120"/>
  <c r="BG5" i="120" s="1"/>
  <c r="M18" i="81" s="1"/>
  <c r="AF37" i="120"/>
  <c r="BF5" i="120" s="1"/>
  <c r="L18" i="81" s="1"/>
  <c r="AE37" i="120"/>
  <c r="AD37" i="120"/>
  <c r="BD5" i="120" s="1"/>
  <c r="J18" i="81" s="1"/>
  <c r="AC37" i="120"/>
  <c r="AB37" i="120"/>
  <c r="AA37" i="120"/>
  <c r="Z37" i="120"/>
  <c r="Y37" i="120"/>
  <c r="BN5" i="120" s="1"/>
  <c r="T18" i="81" s="1"/>
  <c r="AJ35" i="120"/>
  <c r="AI35" i="120"/>
  <c r="AH35" i="120"/>
  <c r="AG35" i="120"/>
  <c r="AF35" i="120"/>
  <c r="AE35" i="120"/>
  <c r="AD35" i="120"/>
  <c r="BP5" i="120" s="1"/>
  <c r="V18" i="81" s="1"/>
  <c r="AC35" i="120"/>
  <c r="AQ34" i="120"/>
  <c r="AQ33" i="120"/>
  <c r="AQ32" i="120"/>
  <c r="AQ31" i="120"/>
  <c r="AQ30" i="120"/>
  <c r="AQ29" i="120"/>
  <c r="AQ28" i="120"/>
  <c r="AQ27" i="120"/>
  <c r="AQ26" i="120"/>
  <c r="AQ25" i="120"/>
  <c r="AQ24" i="120"/>
  <c r="AQ23" i="120"/>
  <c r="AQ22" i="120"/>
  <c r="AQ21" i="120"/>
  <c r="AQ20" i="120"/>
  <c r="AQ19" i="120"/>
  <c r="AQ18" i="120"/>
  <c r="AQ17" i="120"/>
  <c r="AQ16" i="120"/>
  <c r="AQ15" i="120"/>
  <c r="AQ14" i="120"/>
  <c r="AQ13" i="120"/>
  <c r="AQ12" i="120"/>
  <c r="AQ11" i="120"/>
  <c r="BV5" i="120"/>
  <c r="AB18" i="81" s="1"/>
  <c r="BU5" i="120"/>
  <c r="AA18" i="81" s="1"/>
  <c r="BT5" i="120"/>
  <c r="Z18" i="81" s="1"/>
  <c r="BS5" i="120"/>
  <c r="Y18" i="81" s="1"/>
  <c r="BR5" i="120"/>
  <c r="X18" i="81" s="1"/>
  <c r="BQ5" i="120"/>
  <c r="W18" i="81" s="1"/>
  <c r="BO5" i="120"/>
  <c r="U18" i="81" s="1"/>
  <c r="BJ5" i="120"/>
  <c r="P18" i="81" s="1"/>
  <c r="BH5" i="120"/>
  <c r="N18" i="81" s="1"/>
  <c r="BE5" i="120"/>
  <c r="K18" i="81" s="1"/>
  <c r="BC5" i="120"/>
  <c r="I18" i="81" s="1"/>
  <c r="AZ5" i="120"/>
  <c r="F18" i="81" s="1"/>
  <c r="AX5" i="120"/>
  <c r="D18" i="81" s="1"/>
  <c r="AW5" i="120"/>
  <c r="C18" i="81" s="1"/>
  <c r="AV5" i="120"/>
  <c r="B18" i="81" s="1"/>
  <c r="AJ37" i="119"/>
  <c r="BJ5" i="119" s="1"/>
  <c r="P17" i="81" s="1"/>
  <c r="AI37" i="119"/>
  <c r="BI5" i="119" s="1"/>
  <c r="O17" i="81" s="1"/>
  <c r="AH37" i="119"/>
  <c r="AG37" i="119"/>
  <c r="AF37" i="119"/>
  <c r="AE37" i="119"/>
  <c r="BE5" i="119" s="1"/>
  <c r="K17" i="81" s="1"/>
  <c r="AD37" i="119"/>
  <c r="BD5" i="119" s="1"/>
  <c r="J17" i="81" s="1"/>
  <c r="AC37" i="119"/>
  <c r="BC5" i="119" s="1"/>
  <c r="I17" i="81" s="1"/>
  <c r="AB37" i="119"/>
  <c r="AA37" i="119"/>
  <c r="Z37" i="119"/>
  <c r="Y37" i="119"/>
  <c r="BB5" i="119" s="1"/>
  <c r="H17" i="81" s="1"/>
  <c r="AJ35" i="119"/>
  <c r="BV5" i="119" s="1"/>
  <c r="AB17" i="81" s="1"/>
  <c r="AI35" i="119"/>
  <c r="AH35" i="119"/>
  <c r="BT5" i="119" s="1"/>
  <c r="Z17" i="81" s="1"/>
  <c r="AG35" i="119"/>
  <c r="AF35" i="119"/>
  <c r="BR5" i="119" s="1"/>
  <c r="X17" i="81" s="1"/>
  <c r="AE35" i="119"/>
  <c r="BQ5" i="119" s="1"/>
  <c r="W17" i="81" s="1"/>
  <c r="AD35" i="119"/>
  <c r="AC35" i="119"/>
  <c r="BO5" i="119" s="1"/>
  <c r="U17" i="81" s="1"/>
  <c r="AQ34" i="119"/>
  <c r="AQ33" i="119"/>
  <c r="AQ32" i="119"/>
  <c r="AQ31" i="119"/>
  <c r="AQ30" i="119"/>
  <c r="AQ29" i="119"/>
  <c r="AQ28" i="119"/>
  <c r="AQ27" i="119"/>
  <c r="AQ26" i="119"/>
  <c r="AQ25" i="119"/>
  <c r="AQ24" i="119"/>
  <c r="AQ23" i="119"/>
  <c r="AQ22" i="119"/>
  <c r="AQ21" i="119"/>
  <c r="AQ20" i="119"/>
  <c r="AQ19" i="119"/>
  <c r="AQ18" i="119"/>
  <c r="AQ17" i="119"/>
  <c r="AQ16" i="119"/>
  <c r="AQ15" i="119"/>
  <c r="AQ14" i="119"/>
  <c r="AQ13" i="119"/>
  <c r="AQ12" i="119"/>
  <c r="AQ11" i="119"/>
  <c r="BU5" i="119"/>
  <c r="AA17" i="81" s="1"/>
  <c r="BS5" i="119"/>
  <c r="Y17" i="81" s="1"/>
  <c r="BP5" i="119"/>
  <c r="V17" i="81" s="1"/>
  <c r="BN5" i="119"/>
  <c r="T17" i="81" s="1"/>
  <c r="BM5" i="119"/>
  <c r="S17" i="81" s="1"/>
  <c r="BK5" i="119"/>
  <c r="Q17" i="81" s="1"/>
  <c r="BH5" i="119"/>
  <c r="N17" i="81" s="1"/>
  <c r="BG5" i="119"/>
  <c r="M17" i="81" s="1"/>
  <c r="BF5" i="119"/>
  <c r="L17" i="81" s="1"/>
  <c r="BA5" i="119"/>
  <c r="G17" i="81" s="1"/>
  <c r="AY5" i="119"/>
  <c r="E17" i="81" s="1"/>
  <c r="AX5" i="119"/>
  <c r="D17" i="81" s="1"/>
  <c r="AW5" i="119"/>
  <c r="C17" i="81" s="1"/>
  <c r="AV5" i="119"/>
  <c r="B17" i="81" s="1"/>
  <c r="AJ37" i="118"/>
  <c r="AI37" i="118"/>
  <c r="BI5" i="118" s="1"/>
  <c r="O16" i="81" s="1"/>
  <c r="AH37" i="118"/>
  <c r="BH5" i="118" s="1"/>
  <c r="N16" i="81" s="1"/>
  <c r="AG37" i="118"/>
  <c r="AF37" i="118"/>
  <c r="BF5" i="118" s="1"/>
  <c r="L16" i="81" s="1"/>
  <c r="AE37" i="118"/>
  <c r="BE5" i="118" s="1"/>
  <c r="K16" i="81" s="1"/>
  <c r="AD37" i="118"/>
  <c r="AC37" i="118"/>
  <c r="BC5" i="118" s="1"/>
  <c r="I16" i="81" s="1"/>
  <c r="AB37" i="118"/>
  <c r="AA37" i="118"/>
  <c r="Z37" i="118"/>
  <c r="Y37" i="118"/>
  <c r="AJ35" i="118"/>
  <c r="AI35" i="118"/>
  <c r="AH35" i="118"/>
  <c r="BT5" i="118" s="1"/>
  <c r="Z16" i="81" s="1"/>
  <c r="AG35" i="118"/>
  <c r="AF35" i="118"/>
  <c r="BR5" i="118" s="1"/>
  <c r="X16" i="81" s="1"/>
  <c r="AE35" i="118"/>
  <c r="AD35" i="118"/>
  <c r="AC35" i="118"/>
  <c r="BO5" i="118" s="1"/>
  <c r="U16" i="81" s="1"/>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Q11" i="118"/>
  <c r="BV5" i="118"/>
  <c r="AB16" i="81" s="1"/>
  <c r="BU5" i="118"/>
  <c r="AA16" i="81" s="1"/>
  <c r="BS5" i="118"/>
  <c r="Y16" i="81" s="1"/>
  <c r="BQ5" i="118"/>
  <c r="W16" i="81" s="1"/>
  <c r="BP5" i="118"/>
  <c r="V16" i="81" s="1"/>
  <c r="BN5" i="118"/>
  <c r="T16" i="81" s="1"/>
  <c r="BL5" i="118"/>
  <c r="R16" i="81" s="1"/>
  <c r="BK5" i="118"/>
  <c r="Q16" i="81" s="1"/>
  <c r="BJ5" i="118"/>
  <c r="P16" i="81" s="1"/>
  <c r="BG5" i="118"/>
  <c r="M16" i="81" s="1"/>
  <c r="BD5" i="118"/>
  <c r="J16" i="81" s="1"/>
  <c r="BB5" i="118"/>
  <c r="H16" i="81" s="1"/>
  <c r="BA5" i="118"/>
  <c r="G16" i="81" s="1"/>
  <c r="AZ5" i="118"/>
  <c r="F16" i="81" s="1"/>
  <c r="AY5" i="118"/>
  <c r="E16" i="81" s="1"/>
  <c r="AX5" i="118"/>
  <c r="D16" i="81" s="1"/>
  <c r="AW5" i="118"/>
  <c r="C16" i="81" s="1"/>
  <c r="AV5" i="118"/>
  <c r="B16" i="81" s="1"/>
  <c r="AJ37" i="117"/>
  <c r="AI37" i="117"/>
  <c r="AH37" i="117"/>
  <c r="AG37" i="117"/>
  <c r="AF37" i="117"/>
  <c r="BF5" i="117" s="1"/>
  <c r="L15" i="81" s="1"/>
  <c r="AE37" i="117"/>
  <c r="AD37" i="117"/>
  <c r="BD5" i="117" s="1"/>
  <c r="J15" i="81" s="1"/>
  <c r="AC37" i="117"/>
  <c r="AB37" i="117"/>
  <c r="AA37" i="117"/>
  <c r="Z37" i="117"/>
  <c r="Y37" i="117"/>
  <c r="AJ35" i="117"/>
  <c r="BV5" i="117" s="1"/>
  <c r="AB15" i="81" s="1"/>
  <c r="AI35" i="117"/>
  <c r="BU5" i="117" s="1"/>
  <c r="AA15" i="81" s="1"/>
  <c r="AH35" i="117"/>
  <c r="BT5" i="117" s="1"/>
  <c r="Z15" i="81" s="1"/>
  <c r="AG35" i="117"/>
  <c r="AF35" i="117"/>
  <c r="BR5" i="117" s="1"/>
  <c r="X15" i="81" s="1"/>
  <c r="AE35" i="117"/>
  <c r="BQ5" i="117" s="1"/>
  <c r="W15" i="81" s="1"/>
  <c r="AD35" i="117"/>
  <c r="BP5" i="117" s="1"/>
  <c r="V15" i="81" s="1"/>
  <c r="AC35" i="117"/>
  <c r="BO5" i="117" s="1"/>
  <c r="U15" i="81" s="1"/>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S5" i="117"/>
  <c r="Y15" i="81" s="1"/>
  <c r="BM5" i="117"/>
  <c r="S15" i="81" s="1"/>
  <c r="BL5" i="117"/>
  <c r="R15" i="81" s="1"/>
  <c r="BK5" i="117"/>
  <c r="Q15" i="81" s="1"/>
  <c r="BJ5" i="117"/>
  <c r="P15" i="81" s="1"/>
  <c r="BI5" i="117"/>
  <c r="O15" i="81" s="1"/>
  <c r="BH5" i="117"/>
  <c r="N15" i="81" s="1"/>
  <c r="BG5" i="117"/>
  <c r="M15" i="81" s="1"/>
  <c r="BE5" i="117"/>
  <c r="K15" i="81" s="1"/>
  <c r="BC5" i="117"/>
  <c r="I15" i="81" s="1"/>
  <c r="AX5" i="117"/>
  <c r="D15" i="81" s="1"/>
  <c r="AW5" i="117"/>
  <c r="C15" i="81" s="1"/>
  <c r="AV5" i="117"/>
  <c r="B15" i="81" s="1"/>
  <c r="AJ37" i="116"/>
  <c r="AI37" i="116"/>
  <c r="AH37" i="116"/>
  <c r="BH5" i="116" s="1"/>
  <c r="N14" i="81" s="1"/>
  <c r="AG37" i="116"/>
  <c r="BG5" i="116" s="1"/>
  <c r="M14" i="81" s="1"/>
  <c r="AF37" i="116"/>
  <c r="BF5" i="116" s="1"/>
  <c r="L14" i="81" s="1"/>
  <c r="AE37" i="116"/>
  <c r="BE5" i="116" s="1"/>
  <c r="K14" i="81" s="1"/>
  <c r="AD37" i="116"/>
  <c r="BD5" i="116" s="1"/>
  <c r="J14" i="81" s="1"/>
  <c r="AC37" i="116"/>
  <c r="BC5" i="116" s="1"/>
  <c r="I14" i="81" s="1"/>
  <c r="AB37" i="116"/>
  <c r="AA37" i="116"/>
  <c r="Z37" i="116"/>
  <c r="BM5" i="116" s="1"/>
  <c r="S14" i="81" s="1"/>
  <c r="Y37" i="116"/>
  <c r="AJ35" i="116"/>
  <c r="BV5" i="116" s="1"/>
  <c r="AB14" i="81" s="1"/>
  <c r="AI35" i="116"/>
  <c r="AH35" i="116"/>
  <c r="AG35" i="116"/>
  <c r="AF35" i="116"/>
  <c r="AE35" i="116"/>
  <c r="BQ5" i="116" s="1"/>
  <c r="W14" i="81" s="1"/>
  <c r="AD35" i="116"/>
  <c r="AC35" i="116"/>
  <c r="BO5" i="116" s="1"/>
  <c r="U14" i="81" s="1"/>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U5" i="116"/>
  <c r="AA14" i="81" s="1"/>
  <c r="BT5" i="116"/>
  <c r="Z14" i="81" s="1"/>
  <c r="BS5" i="116"/>
  <c r="Y14" i="81" s="1"/>
  <c r="BR5" i="116"/>
  <c r="X14" i="81" s="1"/>
  <c r="BP5" i="116"/>
  <c r="V14" i="81" s="1"/>
  <c r="BL5" i="116"/>
  <c r="R14" i="81" s="1"/>
  <c r="BK5" i="116"/>
  <c r="Q14" i="81" s="1"/>
  <c r="BJ5" i="116"/>
  <c r="P14" i="81" s="1"/>
  <c r="BI5" i="116"/>
  <c r="O14" i="81" s="1"/>
  <c r="AY5" i="116"/>
  <c r="E14" i="81" s="1"/>
  <c r="AX5" i="116"/>
  <c r="D14" i="81" s="1"/>
  <c r="AW5" i="116"/>
  <c r="C14" i="81" s="1"/>
  <c r="AV5" i="116"/>
  <c r="B14" i="81" s="1"/>
  <c r="AJ37" i="115"/>
  <c r="AI37" i="115"/>
  <c r="BI5" i="115" s="1"/>
  <c r="O13" i="81" s="1"/>
  <c r="AH37" i="115"/>
  <c r="BH5" i="115" s="1"/>
  <c r="N13" i="81" s="1"/>
  <c r="AG37" i="115"/>
  <c r="BG5" i="115" s="1"/>
  <c r="M13" i="81" s="1"/>
  <c r="AF37" i="115"/>
  <c r="BF5" i="115" s="1"/>
  <c r="L13" i="81" s="1"/>
  <c r="AE37" i="115"/>
  <c r="BE5" i="115" s="1"/>
  <c r="K13" i="81" s="1"/>
  <c r="AD37" i="115"/>
  <c r="BD5" i="115" s="1"/>
  <c r="J13" i="81" s="1"/>
  <c r="AC37" i="115"/>
  <c r="AB37" i="115"/>
  <c r="AA37" i="115"/>
  <c r="Z37" i="115"/>
  <c r="Y37" i="115"/>
  <c r="AJ35" i="115"/>
  <c r="AI35" i="115"/>
  <c r="AH35" i="115"/>
  <c r="AG35" i="115"/>
  <c r="BS5" i="115" s="1"/>
  <c r="Y13" i="81" s="1"/>
  <c r="AF35" i="115"/>
  <c r="BR5" i="115" s="1"/>
  <c r="X13" i="81" s="1"/>
  <c r="AE35" i="115"/>
  <c r="BQ5" i="115" s="1"/>
  <c r="W13" i="81" s="1"/>
  <c r="AD35" i="115"/>
  <c r="AC35" i="115"/>
  <c r="BO5" i="115" s="1"/>
  <c r="U13" i="81" s="1"/>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Q11" i="115"/>
  <c r="BV5" i="115"/>
  <c r="AB13" i="81" s="1"/>
  <c r="BU5" i="115"/>
  <c r="AA13" i="81" s="1"/>
  <c r="BT5" i="115"/>
  <c r="Z13" i="81" s="1"/>
  <c r="BP5" i="115"/>
  <c r="V13" i="81" s="1"/>
  <c r="BN5" i="115"/>
  <c r="T13" i="81" s="1"/>
  <c r="BM5" i="115"/>
  <c r="S13" i="81" s="1"/>
  <c r="BL5" i="115"/>
  <c r="R13" i="81" s="1"/>
  <c r="BK5" i="115"/>
  <c r="Q13" i="81" s="1"/>
  <c r="BJ5" i="115"/>
  <c r="P13" i="81" s="1"/>
  <c r="BC5" i="115"/>
  <c r="I13" i="81" s="1"/>
  <c r="BB5" i="115"/>
  <c r="H13" i="81" s="1"/>
  <c r="BA5" i="115"/>
  <c r="G13" i="81" s="1"/>
  <c r="AZ5" i="115"/>
  <c r="F13" i="81" s="1"/>
  <c r="AY5" i="115"/>
  <c r="E13" i="81" s="1"/>
  <c r="AX5" i="115"/>
  <c r="D13" i="81" s="1"/>
  <c r="AW5" i="115"/>
  <c r="C13" i="81" s="1"/>
  <c r="AV5" i="115"/>
  <c r="B13" i="81" s="1"/>
  <c r="AJ37" i="114"/>
  <c r="AI37" i="114"/>
  <c r="AH37" i="114"/>
  <c r="AG37" i="114"/>
  <c r="AF37" i="114"/>
  <c r="AE37" i="114"/>
  <c r="AD37" i="114"/>
  <c r="BD5" i="114" s="1"/>
  <c r="J12" i="81" s="1"/>
  <c r="AC37" i="114"/>
  <c r="AB37" i="114"/>
  <c r="AA37" i="114"/>
  <c r="Z37" i="114"/>
  <c r="BA5" i="114" s="1"/>
  <c r="G12" i="81" s="1"/>
  <c r="Y37" i="114"/>
  <c r="AY5" i="114" s="1"/>
  <c r="E12" i="81" s="1"/>
  <c r="AJ35" i="114"/>
  <c r="BV5" i="114" s="1"/>
  <c r="AB12" i="81" s="1"/>
  <c r="AI35" i="114"/>
  <c r="BU5" i="114" s="1"/>
  <c r="AA12" i="81" s="1"/>
  <c r="AH35" i="114"/>
  <c r="AG35" i="114"/>
  <c r="BS5" i="114" s="1"/>
  <c r="Y12" i="81" s="1"/>
  <c r="AF35" i="114"/>
  <c r="BR5" i="114" s="1"/>
  <c r="X12" i="81" s="1"/>
  <c r="AE35" i="114"/>
  <c r="BQ5" i="114" s="1"/>
  <c r="W12" i="81" s="1"/>
  <c r="AD35" i="114"/>
  <c r="BP5" i="114" s="1"/>
  <c r="V12" i="81" s="1"/>
  <c r="AC35" i="114"/>
  <c r="BO5" i="114" s="1"/>
  <c r="U12" i="81" s="1"/>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Q11" i="114"/>
  <c r="BT5" i="114"/>
  <c r="Z12" i="81" s="1"/>
  <c r="BM5" i="114"/>
  <c r="S12" i="81" s="1"/>
  <c r="BL5" i="114"/>
  <c r="R12" i="81" s="1"/>
  <c r="BK5" i="114"/>
  <c r="Q12" i="81" s="1"/>
  <c r="BJ5" i="114"/>
  <c r="P12" i="81" s="1"/>
  <c r="BI5" i="114"/>
  <c r="O12" i="81" s="1"/>
  <c r="BH5" i="114"/>
  <c r="N12" i="81" s="1"/>
  <c r="BG5" i="114"/>
  <c r="M12" i="81" s="1"/>
  <c r="BF5" i="114"/>
  <c r="L12" i="81" s="1"/>
  <c r="BE5" i="114"/>
  <c r="K12" i="81" s="1"/>
  <c r="BC5" i="114"/>
  <c r="I12" i="81" s="1"/>
  <c r="AX5" i="114"/>
  <c r="D12" i="81" s="1"/>
  <c r="AW5" i="114"/>
  <c r="C12" i="81" s="1"/>
  <c r="AV5" i="114"/>
  <c r="B12" i="81" s="1"/>
  <c r="AJ37" i="113"/>
  <c r="BJ5" i="113" s="1"/>
  <c r="P11" i="81" s="1"/>
  <c r="AI37" i="113"/>
  <c r="BI5" i="113" s="1"/>
  <c r="O11" i="81" s="1"/>
  <c r="AH37" i="113"/>
  <c r="BH5" i="113" s="1"/>
  <c r="N11" i="81" s="1"/>
  <c r="AG37" i="113"/>
  <c r="AF37" i="113"/>
  <c r="BF5" i="113" s="1"/>
  <c r="L11" i="81" s="1"/>
  <c r="AE37" i="113"/>
  <c r="BE5" i="113" s="1"/>
  <c r="K11" i="81" s="1"/>
  <c r="AD37" i="113"/>
  <c r="AC37" i="113"/>
  <c r="BC5" i="113" s="1"/>
  <c r="I11" i="81" s="1"/>
  <c r="AB37" i="113"/>
  <c r="AA37" i="113"/>
  <c r="Z37" i="113"/>
  <c r="Y37" i="113"/>
  <c r="BN5" i="113" s="1"/>
  <c r="T11" i="81" s="1"/>
  <c r="AJ35" i="113"/>
  <c r="AI35" i="113"/>
  <c r="AH35" i="113"/>
  <c r="AG35" i="113"/>
  <c r="AF35" i="113"/>
  <c r="AE35" i="113"/>
  <c r="AD35" i="113"/>
  <c r="AC35" i="113"/>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Q11" i="113"/>
  <c r="BV5" i="113"/>
  <c r="AB11" i="81" s="1"/>
  <c r="BU5" i="113"/>
  <c r="AA11" i="81" s="1"/>
  <c r="BT5" i="113"/>
  <c r="Z11" i="81" s="1"/>
  <c r="BS5" i="113"/>
  <c r="Y11" i="81" s="1"/>
  <c r="BR5" i="113"/>
  <c r="X11" i="81" s="1"/>
  <c r="BQ5" i="113"/>
  <c r="W11" i="81" s="1"/>
  <c r="BP5" i="113"/>
  <c r="V11" i="81" s="1"/>
  <c r="BO5" i="113"/>
  <c r="U11" i="81" s="1"/>
  <c r="BG5" i="113"/>
  <c r="M11" i="81" s="1"/>
  <c r="BD5" i="113"/>
  <c r="J11" i="81" s="1"/>
  <c r="AX5" i="113"/>
  <c r="D11" i="81" s="1"/>
  <c r="AW5" i="113"/>
  <c r="C11" i="81" s="1"/>
  <c r="AV5" i="113"/>
  <c r="B11" i="81" s="1"/>
  <c r="BB5" i="133" l="1"/>
  <c r="H31" i="81" s="1"/>
  <c r="BN5" i="116"/>
  <c r="T14" i="81" s="1"/>
  <c r="BL5" i="131"/>
  <c r="R29" i="81" s="1"/>
  <c r="BA5" i="131"/>
  <c r="G29" i="81" s="1"/>
  <c r="AZ5" i="131"/>
  <c r="F29" i="81" s="1"/>
  <c r="BM5" i="130"/>
  <c r="S28" i="81" s="1"/>
  <c r="BN5" i="131"/>
  <c r="T29" i="81" s="1"/>
  <c r="AZ5" i="113"/>
  <c r="F11" i="81" s="1"/>
  <c r="BB5" i="117"/>
  <c r="H15" i="81" s="1"/>
  <c r="BN5" i="117"/>
  <c r="T15" i="81" s="1"/>
  <c r="AZ5" i="123"/>
  <c r="F21" i="81" s="1"/>
  <c r="BN5" i="123"/>
  <c r="T21" i="81" s="1"/>
  <c r="BM5" i="123"/>
  <c r="S21" i="81" s="1"/>
  <c r="BK5" i="123"/>
  <c r="Q21" i="81" s="1"/>
  <c r="BA5" i="125"/>
  <c r="G23" i="81" s="1"/>
  <c r="BN5" i="132"/>
  <c r="T30" i="81" s="1"/>
  <c r="BA5" i="113"/>
  <c r="G11" i="81" s="1"/>
  <c r="BN5" i="114"/>
  <c r="T12" i="81" s="1"/>
  <c r="BB5" i="125"/>
  <c r="H23" i="81" s="1"/>
  <c r="BA5" i="132"/>
  <c r="G30" i="81" s="1"/>
  <c r="BL5" i="132"/>
  <c r="R30" i="81" s="1"/>
  <c r="BB5" i="113"/>
  <c r="H11" i="81" s="1"/>
  <c r="BB5" i="136"/>
  <c r="H34" i="81" s="1"/>
  <c r="BK5" i="122"/>
  <c r="Q20" i="81" s="1"/>
  <c r="BB5" i="122"/>
  <c r="H20" i="81" s="1"/>
  <c r="AY5" i="122"/>
  <c r="E20" i="81" s="1"/>
  <c r="AY5" i="113"/>
  <c r="E11" i="81" s="1"/>
  <c r="BN5" i="122"/>
  <c r="T20" i="81" s="1"/>
  <c r="AZ5" i="116"/>
  <c r="F14" i="81" s="1"/>
  <c r="AY5" i="120"/>
  <c r="E18" i="81" s="1"/>
  <c r="BL5" i="124"/>
  <c r="R22" i="81" s="1"/>
  <c r="BN5" i="124"/>
  <c r="T22" i="81" s="1"/>
  <c r="BB5" i="124"/>
  <c r="H22" i="81" s="1"/>
  <c r="AZ5" i="124"/>
  <c r="F22" i="81" s="1"/>
  <c r="BM5" i="132"/>
  <c r="S30" i="81" s="1"/>
  <c r="BN5" i="135"/>
  <c r="T33" i="81" s="1"/>
  <c r="BM5" i="135"/>
  <c r="S33" i="81" s="1"/>
  <c r="BK5" i="135"/>
  <c r="Q33" i="81" s="1"/>
  <c r="BB5" i="135"/>
  <c r="H33" i="81" s="1"/>
  <c r="BA5" i="135"/>
  <c r="G33" i="81" s="1"/>
  <c r="AY5" i="135"/>
  <c r="E33" i="81" s="1"/>
  <c r="BN5" i="142"/>
  <c r="T40" i="81" s="1"/>
  <c r="BK5" i="142"/>
  <c r="Q40" i="81" s="1"/>
  <c r="BB5" i="142"/>
  <c r="H40" i="81" s="1"/>
  <c r="BA5" i="142"/>
  <c r="G40" i="81" s="1"/>
  <c r="AZ5" i="142"/>
  <c r="F40" i="81" s="1"/>
  <c r="AY5" i="142"/>
  <c r="E40" i="81" s="1"/>
  <c r="BM5" i="133"/>
  <c r="S31" i="81" s="1"/>
  <c r="BA5" i="116"/>
  <c r="G14" i="81" s="1"/>
  <c r="BM5" i="118"/>
  <c r="S16" i="81" s="1"/>
  <c r="BB5" i="128"/>
  <c r="H26" i="81" s="1"/>
  <c r="BL5" i="135"/>
  <c r="R33" i="81" s="1"/>
  <c r="BM5" i="142"/>
  <c r="S40" i="81" s="1"/>
  <c r="BN5" i="125"/>
  <c r="T23" i="81" s="1"/>
  <c r="BL5" i="125"/>
  <c r="R23" i="81" s="1"/>
  <c r="BK5" i="125"/>
  <c r="Q23" i="81" s="1"/>
  <c r="AZ5" i="114"/>
  <c r="F12" i="81" s="1"/>
  <c r="BK5" i="113"/>
  <c r="Q11" i="81" s="1"/>
  <c r="AZ5" i="129"/>
  <c r="F27" i="81" s="1"/>
  <c r="AY5" i="140"/>
  <c r="E38" i="81" s="1"/>
  <c r="BM5" i="140"/>
  <c r="S38" i="81" s="1"/>
  <c r="BL5" i="140"/>
  <c r="R38" i="81" s="1"/>
  <c r="BK5" i="140"/>
  <c r="Q38" i="81" s="1"/>
  <c r="BB5" i="140"/>
  <c r="H38" i="81" s="1"/>
  <c r="BA5" i="140"/>
  <c r="G38" i="81" s="1"/>
  <c r="BB5" i="116"/>
  <c r="H14" i="81" s="1"/>
  <c r="BB5" i="120"/>
  <c r="H18" i="81" s="1"/>
  <c r="BA5" i="121"/>
  <c r="G19" i="81" s="1"/>
  <c r="BL5" i="113"/>
  <c r="R11" i="81" s="1"/>
  <c r="BB5" i="114"/>
  <c r="H12" i="81" s="1"/>
  <c r="AY5" i="117"/>
  <c r="E15" i="81" s="1"/>
  <c r="BM5" i="113"/>
  <c r="S11" i="81" s="1"/>
  <c r="AZ5" i="117"/>
  <c r="F15" i="81" s="1"/>
  <c r="BL5" i="120"/>
  <c r="R18" i="81" s="1"/>
  <c r="AZ5" i="122"/>
  <c r="F20" i="81" s="1"/>
  <c r="AZ5" i="130"/>
  <c r="F28" i="81" s="1"/>
  <c r="BN5" i="140"/>
  <c r="T38" i="81" s="1"/>
  <c r="BA5" i="117"/>
  <c r="G15" i="81" s="1"/>
  <c r="BA5" i="122"/>
  <c r="G20" i="81" s="1"/>
  <c r="BA5" i="127"/>
  <c r="G25" i="81" s="1"/>
  <c r="BN5" i="127"/>
  <c r="T25" i="81" s="1"/>
  <c r="BL5" i="127"/>
  <c r="R25" i="81" s="1"/>
  <c r="AY5" i="131"/>
  <c r="E29" i="81" s="1"/>
  <c r="BM5" i="120"/>
  <c r="S18" i="81" s="1"/>
  <c r="BK5" i="120"/>
  <c r="Q18" i="81" s="1"/>
  <c r="BA5" i="120"/>
  <c r="G18" i="81" s="1"/>
  <c r="BB5" i="131"/>
  <c r="H29" i="81" s="1"/>
  <c r="BA5" i="128"/>
  <c r="G26" i="81" s="1"/>
  <c r="AY5" i="128"/>
  <c r="E26" i="81" s="1"/>
  <c r="BM5" i="128"/>
  <c r="S26" i="81" s="1"/>
  <c r="AY5" i="129"/>
  <c r="E27" i="81" s="1"/>
  <c r="BN5" i="129"/>
  <c r="T27" i="81" s="1"/>
  <c r="BL5" i="129"/>
  <c r="R27" i="81" s="1"/>
  <c r="BB5" i="129"/>
  <c r="H27" i="81" s="1"/>
  <c r="BB5" i="132"/>
  <c r="H30" i="81" s="1"/>
  <c r="BA5" i="138"/>
  <c r="G36" i="81" s="1"/>
  <c r="AZ5" i="138"/>
  <c r="F36" i="81" s="1"/>
  <c r="BN5" i="138"/>
  <c r="T36" i="81" s="1"/>
  <c r="BM5" i="138"/>
  <c r="S36" i="81" s="1"/>
  <c r="BL5" i="138"/>
  <c r="R36" i="81" s="1"/>
  <c r="BA5" i="130"/>
  <c r="G28" i="81" s="1"/>
  <c r="AY5" i="130"/>
  <c r="E28" i="81" s="1"/>
  <c r="BN5" i="130"/>
  <c r="T28" i="81" s="1"/>
  <c r="BL5" i="130"/>
  <c r="R28" i="81" s="1"/>
  <c r="BK5" i="130"/>
  <c r="Q28" i="81" s="1"/>
  <c r="BL5" i="119"/>
  <c r="R17" i="81" s="1"/>
  <c r="BN5" i="137"/>
  <c r="T35" i="81" s="1"/>
  <c r="BL5" i="139"/>
  <c r="R37" i="81" s="1"/>
  <c r="AY5" i="144"/>
  <c r="E42" i="81" s="1"/>
  <c r="BM5" i="141"/>
  <c r="S39" i="81" s="1"/>
  <c r="BK5" i="143"/>
  <c r="Q41" i="81" s="1"/>
  <c r="AZ5" i="144"/>
  <c r="F42" i="81" s="1"/>
  <c r="BL5" i="143"/>
  <c r="R41" i="81" s="1"/>
  <c r="BA5" i="144"/>
  <c r="G42" i="81" s="1"/>
  <c r="AZ5" i="126"/>
  <c r="F24" i="81" s="1"/>
  <c r="AY5" i="137"/>
  <c r="E35" i="81" s="1"/>
  <c r="BM5" i="143"/>
  <c r="S41" i="81" s="1"/>
  <c r="BB5" i="144"/>
  <c r="H42" i="81" s="1"/>
  <c r="BK5" i="145"/>
  <c r="Q43" i="81" s="1"/>
  <c r="BA5" i="126"/>
  <c r="G24" i="81" s="1"/>
  <c r="BK5" i="136"/>
  <c r="Q34" i="81" s="1"/>
  <c r="AZ5" i="137"/>
  <c r="F35" i="81" s="1"/>
  <c r="BN5" i="143"/>
  <c r="T41" i="81" s="1"/>
  <c r="BL5" i="145"/>
  <c r="R43" i="81" s="1"/>
  <c r="BM5" i="145"/>
  <c r="S43" i="81" s="1"/>
  <c r="AZ5" i="119"/>
  <c r="F17" i="81" s="1"/>
  <c r="BB5" i="137"/>
  <c r="H35" i="81" s="1"/>
  <c r="AZ5" i="139"/>
  <c r="F37" i="81" s="1"/>
  <c r="BN5" i="136"/>
  <c r="T34" i="81" s="1"/>
  <c r="BA5" i="141"/>
  <c r="G39" i="81" s="1"/>
  <c r="AY5" i="143"/>
  <c r="E41" i="81" s="1"/>
  <c r="AZ5" i="136"/>
  <c r="F34" i="81" s="1"/>
  <c r="BK5" i="137"/>
  <c r="Q35" i="81" s="1"/>
  <c r="Z37" i="83"/>
  <c r="AA37" i="83"/>
  <c r="AB37" i="83"/>
  <c r="Y37" i="83"/>
  <c r="AY5" i="83" s="1"/>
  <c r="E10" i="81" s="1"/>
  <c r="AX5" i="83"/>
  <c r="D10" i="81" s="1"/>
  <c r="AJ37" i="83"/>
  <c r="AQ11" i="83"/>
  <c r="BA5" i="83" l="1"/>
  <c r="G10" i="81" s="1"/>
  <c r="BB5" i="83"/>
  <c r="H10" i="81" s="1"/>
  <c r="AZ5" i="83"/>
  <c r="F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4" i="81" l="1"/>
  <c r="J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AB44" i="81" l="1"/>
  <c r="Z44" i="81"/>
  <c r="AA44" i="81"/>
  <c r="U44" i="81"/>
  <c r="Y44" i="81"/>
  <c r="BL5" i="83"/>
  <c r="R10" i="81" s="1"/>
  <c r="BM5" i="83"/>
  <c r="S10" i="81" s="1"/>
  <c r="BN5" i="83"/>
  <c r="T10" i="81" s="1"/>
  <c r="H44" i="81"/>
  <c r="X44" i="81"/>
  <c r="W44" i="81"/>
  <c r="V44" i="81"/>
  <c r="O44" i="81"/>
  <c r="N44" i="81"/>
  <c r="L44" i="81"/>
  <c r="K44" i="81"/>
  <c r="I44" i="81"/>
  <c r="F44" i="81"/>
  <c r="T44" i="81" l="1"/>
  <c r="S44" i="81"/>
  <c r="R44" i="81"/>
  <c r="K45" i="81"/>
  <c r="G45" i="81"/>
  <c r="O45" i="81"/>
  <c r="AE8" i="57"/>
  <c r="AF8" i="57" s="1"/>
  <c r="AG8" i="57" l="1"/>
  <c r="AH8" i="57" s="1"/>
  <c r="AI8" i="57" s="1"/>
</calcChain>
</file>

<file path=xl/sharedStrings.xml><?xml version="1.0" encoding="utf-8"?>
<sst xmlns="http://schemas.openxmlformats.org/spreadsheetml/2006/main" count="6301" uniqueCount="688">
  <si>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</si>
  <si>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</si>
  <si>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</si>
  <si>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</si>
  <si>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</si>
  <si>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</si>
  <si>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</si>
  <si>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</si>
  <si>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</si>
  <si>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</si>
  <si>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</si>
  <si>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</si>
  <si>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</si>
  <si>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</si>
  <si>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</si>
  <si>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</si>
  <si>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</si>
  <si>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</si>
  <si>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</si>
  <si>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</si>
  <si>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</si>
  <si>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</si>
  <si>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</si>
  <si>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</si>
  <si>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</si>
  <si>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</si>
  <si>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</si>
  <si>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</si>
  <si>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</si>
  <si>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</si>
  <si>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</si>
  <si>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</si>
  <si>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</si>
  <si>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</si>
  <si>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</si>
  <si>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</si>
  <si>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</si>
  <si>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</si>
  <si>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</si>
  <si>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</si>
  <si>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</si>
  <si>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</si>
  <si>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</si>
  <si>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</si>
  <si>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</si>
  <si>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</si>
  <si>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</si>
  <si>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</si>
  <si>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</si>
  <si>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</si>
  <si>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</si>
  <si>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</si>
  <si>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</si>
  <si>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</si>
  <si>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</si>
  <si>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</si>
  <si>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</si>
  <si>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</si>
  <si>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</si>
  <si>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</si>
  <si>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</si>
  <si>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</si>
  <si>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</si>
  <si>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</si>
  <si>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</si>
  <si>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</si>
  <si>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</si>
  <si>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</si>
  <si>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</si>
  <si>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</si>
  <si>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</si>
  <si>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</si>
  <si>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</si>
  <si>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</si>
  <si>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</si>
  <si>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</si>
  <si>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</si>
  <si>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</si>
  <si>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</si>
  <si>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</si>
  <si>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</si>
  <si>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</si>
  <si>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</si>
  <si>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</si>
  <si>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</si>
  <si>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</si>
  <si>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</si>
  <si>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</si>
  <si>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</si>
  <si>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</si>
  <si>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</si>
  <si>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</si>
  <si>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</si>
  <si>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</si>
  <si>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</si>
  <si>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</si>
  <si>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</si>
  <si>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</si>
  <si>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</si>
  <si>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</si>
  <si>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</si>
  <si>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</si>
  <si>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</si>
  <si>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</si>
  <si>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</si>
  <si>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</si>
  <si>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</si>
  <si>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</si>
  <si>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</si>
  <si>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</si>
  <si>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</si>
  <si>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</si>
  <si>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</si>
  <si>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</si>
  <si>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</si>
  <si>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</si>
  <si>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</si>
  <si>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</si>
  <si>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</si>
  <si>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</si>
  <si>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</si>
  <si>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</si>
  <si>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</si>
  <si>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</si>
  <si>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</si>
  <si>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</si>
  <si>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</si>
  <si>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</si>
  <si>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</si>
  <si>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</si>
  <si>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</si>
  <si>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</si>
  <si>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</si>
  <si>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</si>
  <si>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</si>
  <si>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</si>
  <si>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</si>
  <si>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</si>
  <si>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</si>
  <si>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</si>
  <si>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</si>
  <si>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</si>
  <si>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</si>
  <si>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</si>
  <si>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</si>
  <si>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</si>
  <si>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</si>
  <si>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</si>
  <si>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</si>
  <si>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</si>
  <si>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</si>
  <si>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</si>
  <si>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</si>
  <si>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</si>
  <si>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</si>
  <si>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</si>
  <si>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</si>
  <si>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</si>
  <si>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</si>
  <si>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</si>
  <si>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</si>
  <si>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</si>
  <si>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</si>
  <si>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</si>
  <si>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</si>
  <si>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</si>
  <si>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</si>
  <si>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</si>
  <si>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</si>
  <si>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</si>
  <si>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</si>
  <si>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</si>
  <si>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</si>
  <si>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</si>
  <si>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</si>
  <si>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</si>
  <si>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</si>
  <si>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</si>
  <si>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</si>
  <si>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</si>
  <si>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</si>
  <si>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</si>
  <si>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</si>
  <si>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</si>
  <si>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</si>
  <si>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</si>
  <si>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</si>
  <si>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</si>
  <si>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</si>
  <si>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</si>
  <si>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</si>
  <si>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</si>
  <si>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</si>
  <si>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</si>
  <si>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</si>
  <si>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</si>
  <si>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</si>
  <si>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</si>
  <si>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</si>
  <si>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</si>
  <si>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</si>
  <si>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</si>
  <si>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</si>
  <si>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</si>
  <si>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</si>
  <si>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</si>
  <si>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</si>
  <si>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</si>
  <si>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</si>
  <si>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</si>
  <si>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</si>
  <si>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</si>
  <si>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</si>
  <si>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</si>
  <si>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</si>
  <si>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</si>
  <si>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</si>
  <si>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</si>
  <si>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</si>
  <si>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</si>
  <si>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</si>
  <si>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</si>
  <si>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</si>
  <si>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</si>
  <si>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</si>
  <si>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</si>
  <si>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</si>
  <si>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</si>
  <si>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</si>
  <si>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</si>
  <si>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</si>
  <si>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</si>
  <si>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</si>
  <si>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</si>
  <si>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</si>
  <si>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</si>
  <si>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</si>
  <si>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</si>
  <si>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</si>
  <si>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</si>
  <si>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</si>
  <si>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</si>
  <si>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</si>
  <si>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</si>
  <si>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</si>
  <si>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</si>
  <si>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</si>
  <si>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</si>
  <si>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</si>
  <si>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</si>
  <si>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</si>
  <si>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</si>
  <si>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</si>
  <si>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</si>
  <si>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</si>
  <si>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</si>
  <si>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</si>
  <si>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</si>
  <si>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</si>
  <si>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</si>
  <si>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</si>
  <si>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</si>
  <si>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</si>
  <si>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</si>
  <si>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</si>
  <si>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</si>
  <si>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</si>
  <si>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</si>
  <si>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</si>
  <si>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</si>
  <si>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</si>
  <si>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</si>
  <si>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</si>
  <si>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</si>
  <si>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</si>
  <si>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</si>
  <si>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</si>
  <si>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</si>
  <si>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</si>
  <si>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</si>
  <si>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</si>
  <si>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</si>
  <si>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</si>
  <si>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</si>
  <si>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</si>
  <si>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</si>
  <si>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</si>
  <si>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</si>
  <si>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</si>
  <si>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</si>
  <si>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</si>
  <si>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</si>
  <si>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</si>
  <si>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</si>
  <si>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</si>
  <si>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</si>
  <si>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</si>
  <si>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</si>
  <si>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</si>
  <si>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</si>
  <si>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</si>
  <si>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</si>
  <si>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</si>
  <si>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</si>
  <si>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</si>
  <si>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</si>
  <si>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</si>
  <si>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</si>
  <si>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</si>
  <si>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</si>
  <si>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</si>
  <si>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</si>
  <si>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</si>
  <si>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</si>
  <si>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</si>
  <si>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</si>
  <si>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</si>
  <si>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</si>
  <si>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</si>
  <si>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</si>
  <si>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</si>
  <si>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</si>
  <si>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</si>
  <si>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</si>
  <si>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</si>
  <si>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</si>
  <si>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</si>
  <si>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</si>
  <si>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</si>
  <si>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</si>
  <si>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</si>
  <si>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</si>
  <si>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</si>
  <si>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</si>
  <si>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</si>
  <si>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</si>
  <si>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</si>
  <si>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</si>
  <si>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</si>
  <si>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</si>
  <si>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</si>
  <si>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</si>
  <si>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</si>
  <si>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</si>
  <si>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</si>
  <si>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</si>
  <si>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</si>
  <si>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</si>
  <si>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</si>
  <si>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</si>
  <si>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</si>
  <si>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</si>
  <si>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</si>
  <si>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</si>
  <si>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</si>
  <si>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</si>
  <si>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</si>
  <si>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</si>
  <si>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</si>
  <si>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</si>
  <si>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</si>
  <si>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</si>
  <si>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</si>
  <si>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</si>
  <si>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</si>
  <si>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</si>
  <si>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</si>
  <si>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</si>
  <si>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</si>
  <si>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</si>
  <si>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</si>
  <si>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</si>
  <si>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</si>
  <si>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</si>
  <si>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</si>
  <si>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</si>
  <si>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</si>
  <si>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</si>
  <si>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</si>
  <si>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</si>
  <si>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</si>
  <si>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</si>
  <si>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</si>
  <si>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</si>
  <si>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</si>
  <si>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</si>
  <si>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</si>
  <si>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</si>
  <si>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</si>
  <si>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</si>
  <si>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</si>
  <si>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</si>
  <si>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</si>
  <si>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</si>
  <si>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</si>
  <si>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</si>
  <si>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</si>
  <si>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</si>
  <si>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</si>
  <si>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</si>
  <si>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</si>
  <si>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</si>
  <si>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</si>
  <si>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</si>
  <si>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</si>
  <si>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</si>
  <si>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</si>
  <si>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</si>
  <si>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</si>
  <si>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</si>
  <si>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</si>
  <si>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</si>
  <si>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</si>
  <si>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</si>
  <si>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</si>
  <si>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</si>
  <si>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</si>
  <si>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</si>
  <si>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</si>
  <si>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</si>
  <si>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</si>
  <si>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</si>
  <si>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</si>
  <si>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</si>
  <si>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</si>
  <si>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</si>
  <si>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</si>
  <si>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</si>
  <si>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</si>
  <si>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</si>
  <si>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</si>
  <si>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</si>
  <si>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</si>
  <si>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</si>
  <si>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</si>
  <si>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</si>
  <si>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</si>
  <si>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</si>
  <si>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</si>
  <si>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</si>
  <si>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</si>
  <si>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</si>
  <si>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</si>
  <si>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</si>
  <si>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</si>
  <si>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</si>
  <si>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</si>
  <si>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</si>
  <si>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</si>
  <si>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</si>
  <si>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</si>
  <si>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</si>
  <si>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</si>
  <si>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</si>
  <si>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</si>
  <si>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</si>
  <si>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</si>
  <si>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</si>
  <si>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</si>
  <si>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</si>
  <si>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</si>
  <si>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</si>
  <si>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</si>
  <si>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</si>
  <si>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</si>
  <si>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</si>
  <si>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</si>
  <si>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</si>
  <si>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</si>
  <si>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</si>
  <si>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</si>
  <si>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</si>
  <si>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</si>
  <si>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</si>
  <si>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</si>
  <si>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</si>
  <si>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</si>
  <si>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</si>
  <si>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</si>
  <si>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</si>
  <si>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</si>
  <si>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</si>
  <si>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</si>
  <si>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</si>
  <si>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</si>
  <si>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</si>
  <si>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</si>
  <si>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</si>
  <si>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</si>
  <si>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</si>
  <si>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</si>
  <si>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</si>
  <si>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</si>
  <si>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</si>
  <si>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</si>
  <si>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</si>
  <si>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</si>
  <si>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</si>
  <si>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</si>
  <si>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</si>
  <si>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</si>
  <si>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</si>
  <si>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</si>
  <si>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</si>
  <si>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</si>
  <si>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</si>
  <si>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</si>
  <si>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</si>
  <si>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</si>
  <si>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</si>
  <si>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</si>
  <si>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</si>
  <si>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</si>
  <si>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</si>
  <si>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</si>
  <si>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</si>
  <si>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</si>
  <si>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</si>
  <si>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</si>
  <si>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</si>
  <si>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</si>
  <si>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</si>
  <si>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</si>
  <si>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</si>
  <si>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</si>
  <si>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</si>
  <si>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</si>
  <si>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</si>
  <si>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</si>
  <si>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</si>
  <si>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</si>
  <si>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</si>
  <si>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</si>
  <si>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</si>
  <si>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</si>
  <si>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</si>
  <si>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</si>
  <si>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</si>
  <si>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</si>
  <si>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</si>
  <si>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</si>
  <si>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</si>
  <si>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</si>
  <si>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</si>
  <si>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</si>
  <si>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</si>
  <si>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</si>
  <si>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</si>
  <si>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</si>
  <si>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</si>
  <si>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</si>
  <si>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</si>
  <si>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</si>
  <si>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</si>
  <si>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</si>
  <si>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</si>
  <si>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</si>
  <si>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</si>
  <si>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</si>
  <si>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</si>
  <si>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</si>
  <si>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</si>
  <si>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</si>
  <si>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</si>
  <si>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</si>
  <si>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</si>
  <si>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乙女峡トンネル</t>
  </si>
  <si>
    <t>一般国道434号</t>
  </si>
  <si>
    <t>山口県
岩国土木建築事務所</t>
  </si>
  <si>
    <t>34.31903,131.99436</t>
  </si>
  <si>
    <t>山口県岩国市錦町深川地先</t>
    <rPh sb="10" eb="12">
      <t>チサキ</t>
    </rPh>
    <phoneticPr fontId="8"/>
  </si>
  <si>
    <t>山口県岩国市錦町須川地先</t>
    <rPh sb="10" eb="12">
      <t>チサキ</t>
    </rPh>
    <phoneticPr fontId="8"/>
  </si>
  <si>
    <t>一般（無料）</t>
    <rPh sb="0" eb="2">
      <t>イッパン</t>
    </rPh>
    <rPh sb="3" eb="5">
      <t>ムリョウ</t>
    </rPh>
    <phoneticPr fontId="1"/>
  </si>
  <si>
    <t>1994年</t>
    <rPh sb="4" eb="5">
      <t>ネン</t>
    </rPh>
    <phoneticPr fontId="1"/>
  </si>
  <si>
    <t>D</t>
  </si>
  <si>
    <t>覆工（コンクリート）</t>
    <rPh sb="0" eb="1">
      <t>フク</t>
    </rPh>
    <rPh sb="1" eb="2">
      <t>コウ</t>
    </rPh>
    <phoneticPr fontId="1"/>
  </si>
  <si>
    <t>面壁型</t>
    <rPh sb="0" eb="1">
      <t>メン</t>
    </rPh>
    <rPh sb="1" eb="2">
      <t>ヘキ</t>
    </rPh>
    <rPh sb="2" eb="3">
      <t>カタ</t>
    </rPh>
    <phoneticPr fontId="1"/>
  </si>
  <si>
    <t>コンクリート系</t>
    <rPh sb="6" eb="7">
      <t>ケイ</t>
    </rPh>
    <phoneticPr fontId="8"/>
  </si>
  <si>
    <t>20cm</t>
    <phoneticPr fontId="8"/>
  </si>
  <si>
    <t>円形水路</t>
    <rPh sb="0" eb="2">
      <t>エンケイ</t>
    </rPh>
    <rPh sb="2" eb="4">
      <t>スイロ</t>
    </rPh>
    <phoneticPr fontId="8"/>
  </si>
  <si>
    <t>ナトリウム灯</t>
    <rPh sb="5" eb="6">
      <t>トウ</t>
    </rPh>
    <phoneticPr fontId="1"/>
  </si>
  <si>
    <t>自然換気</t>
    <rPh sb="0" eb="2">
      <t>シゼン</t>
    </rPh>
    <rPh sb="2" eb="4">
      <t>カンキ</t>
    </rPh>
    <phoneticPr fontId="1"/>
  </si>
  <si>
    <t>PS</t>
  </si>
  <si>
    <t>PE</t>
  </si>
  <si>
    <t>PS</t>
    <phoneticPr fontId="8"/>
  </si>
  <si>
    <t>PE</t>
    <phoneticPr fontId="8"/>
  </si>
  <si>
    <t>坑門（面壁型）</t>
    <rPh sb="0" eb="2">
      <t>コウモン</t>
    </rPh>
    <rPh sb="3" eb="5">
      <t>メンペキ</t>
    </rPh>
    <rPh sb="5" eb="6">
      <t>ガタ</t>
    </rPh>
    <phoneticPr fontId="9"/>
  </si>
  <si>
    <t>34.31903,131.99436</t>
    <phoneticPr fontId="8"/>
  </si>
  <si>
    <t>乙女峡トンネル</t>
    <phoneticPr fontId="8"/>
  </si>
  <si>
    <t>乙女峡トンネル</t>
    <phoneticPr fontId="6"/>
  </si>
  <si>
    <t>一般国道434号</t>
    <phoneticPr fontId="8"/>
  </si>
  <si>
    <t>一般国道434号</t>
    <phoneticPr fontId="6"/>
  </si>
  <si>
    <t>山口県岩国土木建築事務所</t>
    <phoneticPr fontId="8"/>
  </si>
  <si>
    <t>山口県
岩国土木建築事務所</t>
    <phoneticPr fontId="8"/>
  </si>
  <si>
    <t>山口県岩国土木建築事務所</t>
    <phoneticPr fontId="6"/>
  </si>
  <si>
    <t>応用地質（株）・太田 裕之</t>
    <phoneticPr fontId="8"/>
  </si>
  <si>
    <t>応用地質（株）</t>
    <phoneticPr fontId="8"/>
  </si>
  <si>
    <t>太田 裕之</t>
    <phoneticPr fontId="8"/>
  </si>
  <si>
    <t>応用地質（株）</t>
    <phoneticPr fontId="6"/>
  </si>
  <si>
    <t>太田 裕之</t>
    <phoneticPr fontId="6"/>
  </si>
  <si>
    <t>山口県岩国市錦町深川地先</t>
    <phoneticPr fontId="8"/>
  </si>
  <si>
    <t>山口県岩国市錦町須川地先</t>
    <phoneticPr fontId="8"/>
  </si>
  <si>
    <t>山岳トンネル工法（NATM）</t>
    <phoneticPr fontId="8"/>
  </si>
  <si>
    <t>二次</t>
    <phoneticPr fontId="8"/>
  </si>
  <si>
    <t>有</t>
    <phoneticPr fontId="8"/>
  </si>
  <si>
    <t>○</t>
  </si>
  <si>
    <t>トンネル等級</t>
    <phoneticPr fontId="6"/>
  </si>
  <si>
    <t>覆工</t>
  </si>
  <si>
    <t>アーチ（天端）</t>
  </si>
  <si>
    <t>材質劣化</t>
  </si>
  <si>
    <t>Ⅱa</t>
  </si>
  <si>
    <t>－</t>
  </si>
  <si>
    <t>否</t>
  </si>
  <si>
    <t>要監視</t>
  </si>
  <si>
    <t>継続</t>
  </si>
  <si>
    <t>監視（重点）</t>
    <phoneticPr fontId="8"/>
  </si>
  <si>
    <t>アーチ（右側）</t>
  </si>
  <si>
    <t>Ⅱb</t>
  </si>
  <si>
    <t>監視（日常巡視）</t>
    <phoneticPr fontId="8"/>
  </si>
  <si>
    <t>アーチ（左側）</t>
  </si>
  <si>
    <t>済</t>
  </si>
  <si>
    <t>今回点検時に叩き落とし実施</t>
  </si>
  <si>
    <t>今回点検時に叩き落とし実施</t>
    <phoneticPr fontId="8"/>
  </si>
  <si>
    <t>横断目地（天端）</t>
  </si>
  <si>
    <t>Ⅳ</t>
  </si>
  <si>
    <t>横断目地（右側）</t>
  </si>
  <si>
    <t>R02定期点検時に叩き落とし実施</t>
  </si>
  <si>
    <t>R02定期点検時に叩き落とし実施</t>
    <phoneticPr fontId="8"/>
  </si>
  <si>
    <t>側壁（右側）</t>
  </si>
  <si>
    <t>横断目地（左側）</t>
  </si>
  <si>
    <t>外力</t>
  </si>
  <si>
    <t>3.24㎡（1.8m×1.8m）</t>
  </si>
  <si>
    <t>0.12㎡（0.3m×0.4m）</t>
  </si>
  <si>
    <t>なし</t>
  </si>
  <si>
    <t>打音異常、ひび割れを伴う、打音異常あり、進行性あり、浸透固化材塗布　【前回定期点検 Ⅱa判定】</t>
  </si>
  <si>
    <t>0.07㎡（0.7m×0.1m）</t>
  </si>
  <si>
    <t>漏水・サビ汁跡(継続監視)　【前回定期点検 Ⅱb判定】</t>
  </si>
  <si>
    <t>0.01㎡（0.05m×0.05m）</t>
  </si>
  <si>
    <t>鋼材露出、部分的に鋼材の露出あり(表面的な腐食)、周辺にうきなし、今回点検時に叩き落とし実施(深さ10mm)、浸透固化材塗布　【前回定期点検 Ⅱa判定】</t>
  </si>
  <si>
    <t>0.05㎡（0.5m×0.1m）</t>
  </si>
  <si>
    <t>うき、ブロック化、打音異常あり、今回点検時に叩き落とし実施(深さ65mm)、浸透固化材塗布　【今回新たに確認】</t>
  </si>
  <si>
    <t>0.01㎡（0.2m×0.05m）</t>
  </si>
  <si>
    <t>はく落(深さ70mm)、打音異常なし、R02定期点検時に叩き落とし実施(深さ70mm)、浸透固化材塗布　【前回定期点検 Ⅰ判定】</t>
  </si>
  <si>
    <t>0.35㎡（1m×0.35m）</t>
  </si>
  <si>
    <t>0.44㎡（1.25m×0.35m）</t>
  </si>
  <si>
    <t>うき、ブロック化、打音異常あり、浸透固化材塗布、第三者被害が小さいが為再判定　【前回定期点検 Ⅱb判定】</t>
  </si>
  <si>
    <t>鋼材露出、周辺にうきなし、防錆剤塗布、軽微な為再判定　【前回定期点検 Ⅱa判定】</t>
  </si>
  <si>
    <t>0.01㎡（0.35m×0.03m）</t>
  </si>
  <si>
    <t>はく落(深さ35mm)、打音異常なし、R02定期点検時に叩き落とし実施(深さ35mm)、浸透固化材塗布　【前回定期点検 Ⅱa判定】</t>
  </si>
  <si>
    <t>0.06㎡（0.55m×0.1m）</t>
  </si>
  <si>
    <t>うき、ひび割れを伴う、打音異常あり、浸透固化材塗布　【前回定期点検 Ⅱa判定】</t>
  </si>
  <si>
    <t>0.27㎡（0.9m×0.3m）</t>
  </si>
  <si>
    <t>はく落(深さ25mm)、打音異常なし、R02定期点検時に叩き落とし実施(深さ25mm)、浸透固化材塗布、軽微な為再判定　【前回定期点検 Ⅱa判定】</t>
  </si>
  <si>
    <t>2.08㎡（2.6m×0.8m）</t>
  </si>
  <si>
    <t>半月状のひび割れ(幅0.1mm)、打音異常なし　【今回新たに確認】</t>
  </si>
  <si>
    <t>0.02㎡（0.3m×0.05m）</t>
  </si>
  <si>
    <t>0.01㎡（0.25m×0.05m）</t>
  </si>
  <si>
    <t>うき、ひび割れを伴う、打音異常あり、進行性あり、浸透固化材塗布　【前回定期点検 Ⅱa判定】</t>
  </si>
  <si>
    <t>長さ7.7m×幅1mm</t>
  </si>
  <si>
    <t>横断方向のひび割れ(幅0.4mm～1.5mm)　【前回定期点検 Ⅱb判定】</t>
  </si>
  <si>
    <t>Ⅱ</t>
  </si>
  <si>
    <t>【 外　 力 】監視を必要としない。
【材質劣化】次回点検まで重点的な監視、または計画的な対策を必要とする。
【 漏　 水 】監視を必要としない。
以上により本スパンの判定はⅡa判定となる。</t>
  </si>
  <si>
    <t>【 外　 力 】監視を必要としない。
【材質劣化】監視を必要としない。
【 漏　 水 】次回点検まで継続的な監視を必要とする。
以上により本スパンの判定はⅡb判定となる。</t>
  </si>
  <si>
    <t>【 外　 力 】監視を必要としない。
【材質劣化】監視を必要としない。
【 漏　 水 】監視を必要としない。
以上により本スパンの判定はⅠ判定となる。</t>
  </si>
  <si>
    <t>再判定</t>
  </si>
  <si>
    <t>【 外　 力 】監視を必要としない。
【材質劣化】次回点検まで継続的な監視を必要とする。
【 漏　 水 】監視を必要としない。
以上により本スパンの判定はⅡb判定となる。</t>
  </si>
  <si>
    <t>R02定期点検時に叩き落とし実施、再判定</t>
    <phoneticPr fontId="8"/>
  </si>
  <si>
    <t>〇</t>
  </si>
  <si>
    <t>【 外　 力 】次回点検まで継続的な監視を必要とする。
【材質劣化】監視を必要としない。
【 漏　 水 】監視を必要としない。
以上により本スパンの判定はⅡb判定となる。</t>
  </si>
  <si>
    <t>その他施設</t>
  </si>
  <si>
    <t>取付部材</t>
  </si>
  <si>
    <t>デリネーター取付金具L側2箇所</t>
  </si>
  <si>
    <t>×</t>
  </si>
  <si>
    <t>未</t>
  </si>
  <si>
    <t>仮固定実施</t>
  </si>
  <si>
    <t>早期交換</t>
  </si>
  <si>
    <t>照明施設</t>
  </si>
  <si>
    <t>灯具</t>
  </si>
  <si>
    <t>附属物本体</t>
  </si>
  <si>
    <t>照明1基(R側)</t>
  </si>
  <si>
    <t>防錆剤塗布</t>
  </si>
  <si>
    <t>ボルト・ナット，アンカー類</t>
  </si>
  <si>
    <t>固定アンカー1本</t>
  </si>
  <si>
    <t>デリネーター傾倒、ぐらつきあり、仮固定実施</t>
  </si>
  <si>
    <t>照明腐食、孔食あり、防錆剤塗布</t>
  </si>
  <si>
    <t>ケーブル取付金具ゆるみ、増し締め不可</t>
  </si>
  <si>
    <t>本トンネルの健全性の診断の区分はⅡである（材質劣化Ⅱa）
１）変状・異常の内容とそれが確認された部材・部位（客観的事実）
　・外力：覆工アーチにおいて、圧ざ、ひび割れで監視が必要な変状が1箇所で確認された（Ⅱb判定）
　・材質劣化：覆工アーチ、横断目地において、うき・はく離で重点的な監視が必要な変状が3箇所で確認された（Ⅱa判定）
　　　　　　　覆工アーチおよび側壁、横断目地において、うき・はく離、鋼材腐食で監視が必要な変状が3箇所で確認された（Ⅱb判定）
　・漏水：覆工アーチにおいて、漏水（にじみ）の変状が1箇所で確認された（Ⅱb判定）
２）変状等の原因（推定）
　・外力：圧ざ、ひび割れは、地盤支持力の不足が原因と推定する
　・材質劣化：うき・はく離は、覆工コンクリートの温度変化に伴う膨張・収縮が原因と推定する
　　　　　　　鋼材腐食は、施工起因が原因と推定する　
　・漏水：漏水（にじみ）は、地山からの地下水の影響と防水シートの破損が原因と推定する
３）施設の現状と次回定期点検まで及び将来における構造物の状態（推定）
　・道路トンネル構造物としての安全性や安定の推定：
　　　外力変状に進行が確認されないため、道路トンネル構造物としての安全性や安定に問題はないと推定する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材質劣化Ⅱaの変状は、予防保全の観点から計画的に補修を行う必要があると判断する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外力の変状は、次回定期点検で進行が確認された場合は、詳細調査が必要と判断する
　　　材質劣化の変状は、変状原因が把握できていることから、詳細調査の必要は無いと判断する
　　　漏水の変状は、軽微であることから、詳細調査の必要は無いと判断する
５）その他、次回定期点検へ引き継ぐ事項等
　・特になし</t>
    <rPh sb="21" eb="25">
      <t>ザイシツレッカ</t>
    </rPh>
    <rPh sb="116" eb="118">
      <t>フッコウ</t>
    </rPh>
    <rPh sb="122" eb="126">
      <t>オウダンメジ</t>
    </rPh>
    <rPh sb="182" eb="184">
      <t>ソクヘキ</t>
    </rPh>
    <rPh sb="185" eb="189">
      <t>オウダンメジ</t>
    </rPh>
    <rPh sb="300" eb="305">
      <t>ジバンシジリョク</t>
    </rPh>
    <rPh sb="306" eb="308">
      <t>フソク</t>
    </rPh>
    <rPh sb="369" eb="373">
      <t>コウザイフショク</t>
    </rPh>
    <rPh sb="415" eb="417">
      <t>ボウスイ</t>
    </rPh>
    <rPh sb="421" eb="423">
      <t>ハソン</t>
    </rPh>
    <rPh sb="424" eb="426">
      <t>ゲンイン</t>
    </rPh>
    <rPh sb="469" eb="471">
      <t>ドウロ</t>
    </rPh>
    <rPh sb="489" eb="491">
      <t>スイテイ</t>
    </rPh>
    <rPh sb="496" eb="500">
      <t>ガイリョクヘンジョウ</t>
    </rPh>
    <rPh sb="501" eb="503">
      <t>シンコウ</t>
    </rPh>
    <rPh sb="504" eb="506">
      <t>カクニン</t>
    </rPh>
    <rPh sb="513" eb="515">
      <t>ドウロ</t>
    </rPh>
    <rPh sb="519" eb="522">
      <t>コウゾウブツ</t>
    </rPh>
    <rPh sb="526" eb="529">
      <t>アンゼンセイ</t>
    </rPh>
    <rPh sb="530" eb="532">
      <t>アンテイ</t>
    </rPh>
    <rPh sb="533" eb="535">
      <t>モンダイ</t>
    </rPh>
    <rPh sb="539" eb="541">
      <t>スイテイ</t>
    </rPh>
    <rPh sb="616" eb="618">
      <t>コンゴ</t>
    </rPh>
    <rPh sb="619" eb="623">
      <t>ケイネンレッカ</t>
    </rPh>
    <rPh sb="626" eb="628">
      <t>ジョジョ</t>
    </rPh>
    <rPh sb="629" eb="631">
      <t>ヘンジョウ</t>
    </rPh>
    <rPh sb="632" eb="634">
      <t>シンコウ</t>
    </rPh>
    <rPh sb="637" eb="639">
      <t>スイテイ</t>
    </rPh>
    <rPh sb="885" eb="886">
      <t>タダ</t>
    </rPh>
    <rPh sb="888" eb="890">
      <t>ドウロ</t>
    </rPh>
    <rPh sb="890" eb="893">
      <t>リヨウシャ</t>
    </rPh>
    <rPh sb="893" eb="895">
      <t>ヒガイ</t>
    </rPh>
    <rPh sb="896" eb="898">
      <t>ハッセイ</t>
    </rPh>
    <rPh sb="900" eb="902">
      <t>ジョウタイ</t>
    </rPh>
    <rPh sb="1092" eb="1094">
      <t>ケイビ</t>
    </rPh>
    <rPh sb="1141" eb="1142">
      <t>トク</t>
    </rPh>
    <phoneticPr fontId="18"/>
  </si>
  <si>
    <t>(ｵﾄﾒｷｮｳﾄﾝﾈﾙ)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</si>
</sst>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3">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9" fillId="10" borderId="6" xfId="2" applyFont="1" applyFill="1" applyBorder="1" applyAlignment="1" applyProtection="1">
      <alignment horizontal="center" vertical="center"/>
      <protection locked="0"/>
    </xf>
    <xf numFmtId="0" fontId="9" fillId="10" borderId="9" xfId="2" applyFont="1" applyFill="1" applyBorder="1" applyAlignment="1" applyProtection="1">
      <alignment horizontal="center" vertical="center"/>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0" fontId="47" fillId="10" borderId="1" xfId="2" applyFont="1" applyFill="1" applyBorder="1" applyAlignment="1" applyProtection="1">
      <alignment horizontal="center" vertical="center" shrinkToFit="1"/>
      <protection locked="0"/>
    </xf>
    <xf numFmtId="191" fontId="47"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7" borderId="1" xfId="0" applyFill="1" applyBorder="1" applyAlignment="1">
      <alignment horizontal="center" vertical="center"/>
    </xf>
    <xf numFmtId="0" fontId="0" fillId="0" borderId="0" xfId="0" applyAlignment="1">
      <alignment horizontal="left" vertical="top" wrapText="1"/>
    </xf>
    <xf numFmtId="0" fontId="0" fillId="0" borderId="0" xfId="0">
      <alignment vertical="center"/>
    </xf>
    <xf numFmtId="0" fontId="0" fillId="0" borderId="0" xfId="0" applyAlignment="1">
      <alignment horizontal="left" vertical="center" wrapText="1"/>
    </xf>
    <xf numFmtId="0" fontId="0" fillId="0" borderId="0" xfId="0" applyAlignment="1">
      <alignmen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2"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10" borderId="2"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47" fillId="10" borderId="6"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8" xfId="2" applyFont="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37" fillId="8" borderId="3" xfId="7" applyFont="1" applyFill="1" applyBorder="1" applyAlignment="1">
      <alignment horizontal="center" vertical="center" shrinkToFit="1"/>
    </xf>
    <xf numFmtId="0" fontId="37" fillId="8" borderId="8" xfId="7" applyFont="1" applyFill="1" applyBorder="1" applyAlignment="1">
      <alignment horizontal="center" vertical="center" shrinkToFi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2" borderId="13" xfId="7" applyFont="1" applyFill="1" applyBorder="1" applyAlignment="1">
      <alignment horizontal="center" vertical="center" wrapText="1"/>
    </xf>
    <xf numFmtId="0" fontId="37" fillId="2" borderId="1" xfId="2"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0" fontId="9" fillId="10" borderId="9" xfId="2" applyFont="1" applyFill="1" applyBorder="1" applyAlignment="1">
      <alignment horizontal="center" vertical="center" shrinkToFit="1"/>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23" fillId="0" borderId="1" xfId="0" applyFont="1" applyBorder="1" applyAlignment="1">
      <alignment horizontal="center" vertical="center" textRotation="255"/>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0" fontId="9" fillId="2" borderId="3" xfId="2"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0" fontId="9" fillId="8" borderId="3" xfId="2" applyFont="1" applyFill="1" applyBorder="1" applyAlignment="1">
      <alignment horizontal="center" vertical="center"/>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15" fillId="2" borderId="14"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5"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1" xfId="4" applyFont="1" applyFill="1" applyBorder="1" applyAlignment="1">
      <alignment horizontal="center" vertical="center" wrapText="1"/>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9" fillId="10" borderId="3" xfId="2" applyFont="1" applyFill="1" applyBorder="1" applyAlignment="1" applyProtection="1">
      <alignment horizontal="center" vertical="center" shrinkToFit="1"/>
      <protection locked="0"/>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9" borderId="8" xfId="4" applyFont="1" applyFill="1" applyBorder="1" applyAlignment="1">
      <alignment horizontal="center" vertical="center" shrinkToFit="1"/>
    </xf>
    <xf numFmtId="0" fontId="9" fillId="3" borderId="1" xfId="4" applyFont="1" applyFill="1" applyBorder="1" applyAlignment="1">
      <alignment horizontal="center" vertical="center"/>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9" fillId="0" borderId="0" xfId="2" applyFont="1" applyAlignment="1">
      <alignment horizontal="center" vertical="center" shrinkToFit="1"/>
    </xf>
    <xf numFmtId="0" fontId="9" fillId="0" borderId="0" xfId="2" applyFont="1" applyAlignment="1">
      <alignment horizontal="center" vertical="center"/>
    </xf>
    <xf numFmtId="0" fontId="24" fillId="2" borderId="1" xfId="5" applyFont="1" applyFill="1" applyBorder="1" applyAlignment="1">
      <alignment horizontal="center" vertical="center" wrapText="1"/>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0" fontId="15" fillId="2" borderId="1" xfId="2" applyFont="1" applyFill="1" applyBorder="1" applyAlignment="1" applyProtection="1">
      <alignment horizontal="center" vertical="center" wrapText="1"/>
      <protection locked="0"/>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15" fillId="2" borderId="1" xfId="5" applyFont="1" applyFill="1" applyBorder="1" applyAlignment="1">
      <alignment horizontal="center" vertical="center"/>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5" fillId="2" borderId="12"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5" fillId="2" borderId="8" xfId="2" applyFont="1" applyFill="1" applyBorder="1" applyAlignment="1" applyProtection="1">
      <alignment horizontal="center" vertical="center" wrapText="1"/>
      <protection locked="0"/>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0" fontId="15" fillId="2" borderId="2" xfId="2"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23" fillId="0" borderId="10" xfId="0" applyFont="1" applyBorder="1" applyAlignment="1">
      <alignment horizontal="left" vertical="center"/>
    </xf>
    <xf numFmtId="0" fontId="23" fillId="0" borderId="0" xfId="0" applyFont="1" applyAlignment="1">
      <alignment horizontal="left" vertical="center"/>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0" fontId="15" fillId="2" borderId="3" xfId="2" applyFont="1" applyFill="1" applyBorder="1" applyAlignment="1" applyProtection="1">
      <alignment horizontal="center" vertical="center" wrapText="1"/>
      <protection locked="0"/>
    </xf>
    <xf numFmtId="189" fontId="9" fillId="0" borderId="0" xfId="2" applyNumberFormat="1" applyFont="1" applyAlignment="1">
      <alignment horizontal="center" vertical="center"/>
    </xf>
    <xf numFmtId="189" fontId="9" fillId="0" borderId="0" xfId="2" applyNumberFormat="1" applyFont="1" applyAlignment="1">
      <alignment vertical="center" shrinkToFit="1"/>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 xfId="2" applyFont="1" applyBorder="1" applyAlignment="1" applyProtection="1">
      <alignment horizontal="center" vertical="center" shrinkToFit="1"/>
      <protection locked="0"/>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0" fontId="15" fillId="0" borderId="14" xfId="2" applyFont="1" applyBorder="1" applyAlignment="1" applyProtection="1">
      <alignment horizontal="left" vertical="center" shrinkToFit="1"/>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22" fillId="0" borderId="1" xfId="2" applyFont="1" applyBorder="1" applyAlignment="1" applyProtection="1">
      <alignment horizontal="center" vertical="center" wrapText="1"/>
      <protection locked="0"/>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10" borderId="1" xfId="0" applyFont="1" applyFill="1" applyBorder="1">
      <alignment vertical="center"/>
    </xf>
    <xf numFmtId="0" fontId="23" fillId="8" borderId="1" xfId="0" applyFont="1" applyFill="1" applyBorder="1">
      <alignment vertical="center"/>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23" fillId="8"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2" borderId="2" xfId="0" applyFont="1" applyFill="1" applyBorder="1" applyAlignment="1">
      <alignment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2" borderId="1" xfId="5" applyFont="1" applyFill="1" applyBorder="1" applyAlignment="1">
      <alignment horizontal="center"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15" fillId="2" borderId="8" xfId="5" applyFont="1" applyFill="1" applyBorder="1" applyAlignment="1">
      <alignment horizontal="center" vertical="center"/>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0" fontId="9" fillId="0" borderId="24"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67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7.jpg"/></Relationships>
</file>

<file path=xl/drawings/_rels/drawing12.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8.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2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5.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9.xml.rels><?xml version="1.0" encoding="UTF-8" standalone="yes"?>
<Relationships xmlns="http://schemas.openxmlformats.org/package/2006/relationships"><Relationship Id="rId3" Type="http://schemas.openxmlformats.org/officeDocument/2006/relationships/image" Target="../media/image31.jpg"/><Relationship Id="rId2" Type="http://schemas.openxmlformats.org/officeDocument/2006/relationships/image" Target="../media/image30.jpg"/><Relationship Id="rId1" Type="http://schemas.openxmlformats.org/officeDocument/2006/relationships/image" Target="../media/image2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7.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8.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9.jpg"/></Relationships>
</file>

<file path=xl/drawings/_rels/drawing28.xml.rels><?xml version="1.0" encoding="UTF-8" standalone="yes"?>
<Relationships xmlns="http://schemas.openxmlformats.org/package/2006/relationships"><Relationship Id="rId1" Type="http://schemas.openxmlformats.org/officeDocument/2006/relationships/image" Target="../media/image40.jpg"/></Relationships>
</file>

<file path=xl/drawings/_rels/drawing29.xml.rels><?xml version="1.0" encoding="UTF-8" standalone="yes"?>
<Relationships xmlns="http://schemas.openxmlformats.org/package/2006/relationships"><Relationship Id="rId1" Type="http://schemas.openxmlformats.org/officeDocument/2006/relationships/image" Target="../media/image4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4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43.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4.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5.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6.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7.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8.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9.jpg"/></Relationships>
</file>

<file path=xl/drawings/_rels/drawing38.xml.rels><?xml version="1.0" encoding="UTF-8" standalone="yes"?>
<Relationships xmlns="http://schemas.openxmlformats.org/package/2006/relationships"><Relationship Id="rId1" Type="http://schemas.openxmlformats.org/officeDocument/2006/relationships/image" Target="../media/image50.jpg"/></Relationships>
</file>

<file path=xl/drawings/_rels/drawing39.xml.rels><?xml version="1.0" encoding="UTF-8" standalone="yes"?>
<Relationships xmlns="http://schemas.openxmlformats.org/package/2006/relationships"><Relationship Id="rId1" Type="http://schemas.openxmlformats.org/officeDocument/2006/relationships/image" Target="../media/image5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5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53.jpg"/></Relationships>
</file>

<file path=xl/drawings/_rels/drawing42.xml.rels><?xml version="1.0" encoding="UTF-8" standalone="yes"?>
<Relationships xmlns="http://schemas.openxmlformats.org/package/2006/relationships"><Relationship Id="rId1" Type="http://schemas.openxmlformats.org/officeDocument/2006/relationships/image" Target="../media/image54.jpg"/></Relationships>
</file>

<file path=xl/drawings/_rels/drawing43.xml.rels><?xml version="1.0" encoding="UTF-8" standalone="yes"?>
<Relationships xmlns="http://schemas.openxmlformats.org/package/2006/relationships"><Relationship Id="rId1" Type="http://schemas.openxmlformats.org/officeDocument/2006/relationships/image" Target="../media/image55.jpg"/></Relationships>
</file>

<file path=xl/drawings/_rels/drawing44.xml.rels><?xml version="1.0" encoding="UTF-8" standalone="yes"?>
<Relationships xmlns="http://schemas.openxmlformats.org/package/2006/relationships"><Relationship Id="rId1" Type="http://schemas.openxmlformats.org/officeDocument/2006/relationships/image" Target="../media/image56.jpg"/></Relationships>
</file>

<file path=xl/drawings/_rels/drawing45.xml.rels><?xml version="1.0" encoding="UTF-8" standalone="yes"?>
<Relationships xmlns="http://schemas.openxmlformats.org/package/2006/relationships"><Relationship Id="rId1" Type="http://schemas.openxmlformats.org/officeDocument/2006/relationships/image" Target="../media/image57.jpg"/></Relationships>
</file>

<file path=xl/drawings/_rels/drawing46.xml.rels><?xml version="1.0" encoding="UTF-8" standalone="yes"?>
<Relationships xmlns="http://schemas.openxmlformats.org/package/2006/relationships"><Relationship Id="rId1" Type="http://schemas.openxmlformats.org/officeDocument/2006/relationships/image" Target="../media/image58.jpg"/></Relationships>
</file>

<file path=xl/drawings/_rels/drawing47.xml.rels><?xml version="1.0" encoding="UTF-8" standalone="yes"?>
<Relationships xmlns="http://schemas.openxmlformats.org/package/2006/relationships"><Relationship Id="rId1" Type="http://schemas.openxmlformats.org/officeDocument/2006/relationships/image" Target="../media/image59.jpg"/></Relationships>
</file>

<file path=xl/drawings/_rels/drawing48.xml.rels><?xml version="1.0" encoding="UTF-8" standalone="yes"?>
<Relationships xmlns="http://schemas.openxmlformats.org/package/2006/relationships"><Relationship Id="rId1" Type="http://schemas.openxmlformats.org/officeDocument/2006/relationships/image" Target="../media/image60.jpg"/></Relationships>
</file>

<file path=xl/drawings/_rels/drawing49.xml.rels><?xml version="1.0" encoding="UTF-8" standalone="yes"?>
<Relationships xmlns="http://schemas.openxmlformats.org/package/2006/relationships"><Relationship Id="rId1" Type="http://schemas.openxmlformats.org/officeDocument/2006/relationships/image" Target="../media/image6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6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63.jpg"/></Relationships>
</file>

<file path=xl/drawings/_rels/drawing52.xml.rels><?xml version="1.0" encoding="UTF-8" standalone="yes"?>
<Relationships xmlns="http://schemas.openxmlformats.org/package/2006/relationships"><Relationship Id="rId1" Type="http://schemas.openxmlformats.org/officeDocument/2006/relationships/image" Target="../media/image64.jpg"/></Relationships>
</file>

<file path=xl/drawings/_rels/drawing53.xml.rels><?xml version="1.0" encoding="UTF-8" standalone="yes"?>
<Relationships xmlns="http://schemas.openxmlformats.org/package/2006/relationships"><Relationship Id="rId1" Type="http://schemas.openxmlformats.org/officeDocument/2006/relationships/image" Target="../media/image65.jpg"/></Relationships>
</file>

<file path=xl/drawings/_rels/drawing54.xml.rels><?xml version="1.0" encoding="UTF-8" standalone="yes"?>
<Relationships xmlns="http://schemas.openxmlformats.org/package/2006/relationships"><Relationship Id="rId1" Type="http://schemas.openxmlformats.org/officeDocument/2006/relationships/image" Target="../media/image66.jpg"/></Relationships>
</file>

<file path=xl/drawings/_rels/drawing55.xml.rels><?xml version="1.0" encoding="UTF-8" standalone="yes"?>
<Relationships xmlns="http://schemas.openxmlformats.org/package/2006/relationships"><Relationship Id="rId1" Type="http://schemas.openxmlformats.org/officeDocument/2006/relationships/image" Target="../media/image67.jpg"/></Relationships>
</file>

<file path=xl/drawings/_rels/drawing56.xml.rels><?xml version="1.0" encoding="UTF-8" standalone="yes"?>
<Relationships xmlns="http://schemas.openxmlformats.org/package/2006/relationships"><Relationship Id="rId1" Type="http://schemas.openxmlformats.org/officeDocument/2006/relationships/image" Target="../media/image68.jpg"/></Relationships>
</file>

<file path=xl/drawings/_rels/drawing57.xml.rels><?xml version="1.0" encoding="UTF-8" standalone="yes"?>
<Relationships xmlns="http://schemas.openxmlformats.org/package/2006/relationships"><Relationship Id="rId1" Type="http://schemas.openxmlformats.org/officeDocument/2006/relationships/image" Target="../media/image69.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158750</xdr:colOff>
      <xdr:row>5</xdr:row>
      <xdr:rowOff>254000</xdr:rowOff>
    </xdr:from>
    <xdr:to>
      <xdr:col>12</xdr:col>
      <xdr:colOff>286792</xdr:colOff>
      <xdr:row>6</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59100" y="132715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2</xdr:col>
      <xdr:colOff>190500</xdr:colOff>
      <xdr:row>6</xdr:row>
      <xdr:rowOff>241300</xdr:rowOff>
    </xdr:from>
    <xdr:to>
      <xdr:col>20</xdr:col>
      <xdr:colOff>190500</xdr:colOff>
      <xdr:row>17</xdr:row>
      <xdr:rowOff>582013</xdr:rowOff>
    </xdr:to>
    <xdr:pic>
      <xdr:nvPicPr>
        <xdr:cNvPr id="9" name="図 8">
          <a:extLst>
            <a:ext uri="{FF2B5EF4-FFF2-40B4-BE49-F238E27FC236}">
              <a16:creationId xmlns:a16="http://schemas.microsoft.com/office/drawing/2014/main" id="{DF166766-D7F0-46D0-800A-A2FA1D1BEF8A}"/>
            </a:ext>
          </a:extLst>
        </xdr:cNvPr>
        <xdr:cNvPicPr>
          <a:picLocks noChangeAspect="1"/>
        </xdr:cNvPicPr>
      </xdr:nvPicPr>
      <xdr:blipFill>
        <a:blip xmlns:r="http://schemas.openxmlformats.org/officeDocument/2006/relationships" r:embed="rId1"/>
        <a:stretch>
          <a:fillRect/>
        </a:stretch>
      </xdr:blipFill>
      <xdr:spPr>
        <a:xfrm>
          <a:off x="603250" y="1644650"/>
          <a:ext cx="5372100" cy="5230213"/>
        </a:xfrm>
        <a:prstGeom prst="rect">
          <a:avLst/>
        </a:prstGeom>
      </xdr:spPr>
    </xdr:pic>
    <xdr:clientData/>
  </xdr:twoCellAnchor>
  <xdr:twoCellAnchor>
    <xdr:from>
      <xdr:col>6</xdr:col>
      <xdr:colOff>54610</xdr:colOff>
      <xdr:row>10</xdr:row>
      <xdr:rowOff>41210</xdr:rowOff>
    </xdr:from>
    <xdr:to>
      <xdr:col>9</xdr:col>
      <xdr:colOff>227561</xdr:colOff>
      <xdr:row>10</xdr:row>
      <xdr:rowOff>210543</xdr:rowOff>
    </xdr:to>
    <xdr:sp macro="" textlink="">
      <xdr:nvSpPr>
        <xdr:cNvPr id="10" name="Text Box 5">
          <a:extLst>
            <a:ext uri="{FF2B5EF4-FFF2-40B4-BE49-F238E27FC236}">
              <a16:creationId xmlns:a16="http://schemas.microsoft.com/office/drawing/2014/main" id="{4A50F199-801C-470B-9D7B-9D4F60CA11BD}"/>
            </a:ext>
          </a:extLst>
        </xdr:cNvPr>
        <xdr:cNvSpPr txBox="1">
          <a:spLocks noChangeArrowheads="1"/>
        </xdr:cNvSpPr>
      </xdr:nvSpPr>
      <xdr:spPr bwMode="auto">
        <a:xfrm>
          <a:off x="1661160" y="3222560"/>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乙女峡トンネル</a:t>
          </a:r>
        </a:p>
      </xdr:txBody>
    </xdr:sp>
    <xdr:clientData/>
  </xdr:twoCellAnchor>
  <xdr:twoCellAnchor>
    <xdr:from>
      <xdr:col>9</xdr:col>
      <xdr:colOff>222254</xdr:colOff>
      <xdr:row>10</xdr:row>
      <xdr:rowOff>201583</xdr:rowOff>
    </xdr:from>
    <xdr:to>
      <xdr:col>11</xdr:col>
      <xdr:colOff>45085</xdr:colOff>
      <xdr:row>11</xdr:row>
      <xdr:rowOff>412685</xdr:rowOff>
    </xdr:to>
    <xdr:sp macro="" textlink="">
      <xdr:nvSpPr>
        <xdr:cNvPr id="11" name="Line 8">
          <a:extLst>
            <a:ext uri="{FF2B5EF4-FFF2-40B4-BE49-F238E27FC236}">
              <a16:creationId xmlns:a16="http://schemas.microsoft.com/office/drawing/2014/main" id="{DEECB47D-E34F-46CA-8982-2605C97D9E73}"/>
            </a:ext>
          </a:extLst>
        </xdr:cNvPr>
        <xdr:cNvSpPr>
          <a:spLocks noChangeShapeType="1"/>
        </xdr:cNvSpPr>
      </xdr:nvSpPr>
      <xdr:spPr bwMode="auto">
        <a:xfrm>
          <a:off x="2724154" y="3382933"/>
          <a:ext cx="419731" cy="655602"/>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63504</xdr:colOff>
      <xdr:row>10</xdr:row>
      <xdr:rowOff>209838</xdr:rowOff>
    </xdr:from>
    <xdr:to>
      <xdr:col>9</xdr:col>
      <xdr:colOff>239327</xdr:colOff>
      <xdr:row>10</xdr:row>
      <xdr:rowOff>209838</xdr:rowOff>
    </xdr:to>
    <xdr:sp macro="" textlink="">
      <xdr:nvSpPr>
        <xdr:cNvPr id="12" name="Line 6">
          <a:extLst>
            <a:ext uri="{FF2B5EF4-FFF2-40B4-BE49-F238E27FC236}">
              <a16:creationId xmlns:a16="http://schemas.microsoft.com/office/drawing/2014/main" id="{C965FD67-6905-4EB4-9C7F-3F62E4832C9E}"/>
            </a:ext>
          </a:extLst>
        </xdr:cNvPr>
        <xdr:cNvSpPr>
          <a:spLocks noChangeShapeType="1"/>
        </xdr:cNvSpPr>
      </xdr:nvSpPr>
      <xdr:spPr bwMode="auto">
        <a:xfrm>
          <a:off x="1670054" y="3391188"/>
          <a:ext cx="1071173"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292238</xdr:colOff>
      <xdr:row>11</xdr:row>
      <xdr:rowOff>256839</xdr:rowOff>
    </xdr:from>
    <xdr:to>
      <xdr:col>11</xdr:col>
      <xdr:colOff>234035</xdr:colOff>
      <xdr:row>13</xdr:row>
      <xdr:rowOff>182905</xdr:rowOff>
    </xdr:to>
    <xdr:sp macro="" textlink="">
      <xdr:nvSpPr>
        <xdr:cNvPr id="13" name="楕円 12">
          <a:extLst>
            <a:ext uri="{FF2B5EF4-FFF2-40B4-BE49-F238E27FC236}">
              <a16:creationId xmlns:a16="http://schemas.microsoft.com/office/drawing/2014/main" id="{6ABC9ED8-3D38-48BC-81FB-C884B61D0322}"/>
            </a:ext>
          </a:extLst>
        </xdr:cNvPr>
        <xdr:cNvSpPr/>
      </xdr:nvSpPr>
      <xdr:spPr>
        <a:xfrm rot="713322">
          <a:off x="3092588" y="3882689"/>
          <a:ext cx="240247" cy="81506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89224</xdr:colOff>
      <xdr:row>6</xdr:row>
      <xdr:rowOff>418613</xdr:rowOff>
    </xdr:from>
    <xdr:to>
      <xdr:col>33</xdr:col>
      <xdr:colOff>79375</xdr:colOff>
      <xdr:row>12</xdr:row>
      <xdr:rowOff>75500</xdr:rowOff>
    </xdr:to>
    <xdr:pic>
      <xdr:nvPicPr>
        <xdr:cNvPr id="14" name="図 13">
          <a:extLst>
            <a:ext uri="{FF2B5EF4-FFF2-40B4-BE49-F238E27FC236}">
              <a16:creationId xmlns:a16="http://schemas.microsoft.com/office/drawing/2014/main" id="{C844065B-DC65-46B6-9541-D2C5F0329541}"/>
            </a:ext>
          </a:extLst>
        </xdr:cNvPr>
        <xdr:cNvPicPr>
          <a:picLocks noChangeAspect="1"/>
        </xdr:cNvPicPr>
      </xdr:nvPicPr>
      <xdr:blipFill>
        <a:blip xmlns:r="http://schemas.openxmlformats.org/officeDocument/2006/relationships" r:embed="rId2"/>
        <a:stretch>
          <a:fillRect/>
        </a:stretch>
      </xdr:blipFill>
      <xdr:spPr>
        <a:xfrm>
          <a:off x="6172524" y="1821963"/>
          <a:ext cx="3571551" cy="2323887"/>
        </a:xfrm>
        <a:prstGeom prst="rect">
          <a:avLst/>
        </a:prstGeom>
      </xdr:spPr>
    </xdr:pic>
    <xdr:clientData/>
  </xdr:twoCellAnchor>
  <xdr:twoCellAnchor>
    <xdr:from>
      <xdr:col>21</xdr:col>
      <xdr:colOff>100330</xdr:colOff>
      <xdr:row>13</xdr:row>
      <xdr:rowOff>44848</xdr:rowOff>
    </xdr:from>
    <xdr:to>
      <xdr:col>33</xdr:col>
      <xdr:colOff>90309</xdr:colOff>
      <xdr:row>17</xdr:row>
      <xdr:rowOff>591259</xdr:rowOff>
    </xdr:to>
    <xdr:pic>
      <xdr:nvPicPr>
        <xdr:cNvPr id="15" name="図 14">
          <a:extLst>
            <a:ext uri="{FF2B5EF4-FFF2-40B4-BE49-F238E27FC236}">
              <a16:creationId xmlns:a16="http://schemas.microsoft.com/office/drawing/2014/main" id="{3F8A613A-79FF-4404-8A9A-2D129D6C7A6A}"/>
            </a:ext>
          </a:extLst>
        </xdr:cNvPr>
        <xdr:cNvPicPr>
          <a:picLocks noChangeAspect="1"/>
        </xdr:cNvPicPr>
      </xdr:nvPicPr>
      <xdr:blipFill>
        <a:blip xmlns:r="http://schemas.openxmlformats.org/officeDocument/2006/relationships" r:embed="rId3"/>
        <a:stretch>
          <a:fillRect/>
        </a:stretch>
      </xdr:blipFill>
      <xdr:spPr>
        <a:xfrm>
          <a:off x="6183630" y="4559698"/>
          <a:ext cx="3571379" cy="2324411"/>
        </a:xfrm>
        <a:prstGeom prst="rect">
          <a:avLst/>
        </a:prstGeom>
      </xdr:spPr>
    </xdr:pic>
    <xdr:clientData/>
  </xdr:twoCellAnchor>
  <xdr:twoCellAnchor>
    <xdr:from>
      <xdr:col>9</xdr:col>
      <xdr:colOff>44450</xdr:colOff>
      <xdr:row>22</xdr:row>
      <xdr:rowOff>215900</xdr:rowOff>
    </xdr:from>
    <xdr:to>
      <xdr:col>28</xdr:col>
      <xdr:colOff>215901</xdr:colOff>
      <xdr:row>34</xdr:row>
      <xdr:rowOff>460675</xdr:rowOff>
    </xdr:to>
    <xdr:pic>
      <xdr:nvPicPr>
        <xdr:cNvPr id="16" name="Picture 42" descr="乙女峡 山口・八千代エンジ-3">
          <a:extLst>
            <a:ext uri="{FF2B5EF4-FFF2-40B4-BE49-F238E27FC236}">
              <a16:creationId xmlns:a16="http://schemas.microsoft.com/office/drawing/2014/main" id="{AAD9DEC7-EEBB-463A-A4DA-BD21B380AA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9967" t="12675" r="18182" b="5231"/>
        <a:stretch>
          <a:fillRect/>
        </a:stretch>
      </xdr:blipFill>
      <xdr:spPr bwMode="auto">
        <a:xfrm>
          <a:off x="2546350" y="8191500"/>
          <a:ext cx="5842001" cy="546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3</xdr:col>
      <xdr:colOff>307469</xdr:colOff>
      <xdr:row>11</xdr:row>
      <xdr:rowOff>59969</xdr:rowOff>
    </xdr:from>
    <xdr:to>
      <xdr:col>23</xdr:col>
      <xdr:colOff>227836</xdr:colOff>
      <xdr:row>27</xdr:row>
      <xdr:rowOff>210540</xdr:rowOff>
    </xdr:to>
    <xdr:pic>
      <xdr:nvPicPr>
        <xdr:cNvPr id="8" name="図 7">
          <a:extLst>
            <a:ext uri="{FF2B5EF4-FFF2-40B4-BE49-F238E27FC236}">
              <a16:creationId xmlns:a16="http://schemas.microsoft.com/office/drawing/2014/main" id="{F237CEC7-9A33-6358-4AE9-23CD77780886}"/>
            </a:ext>
          </a:extLst>
        </xdr:cNvPr>
        <xdr:cNvPicPr>
          <a:picLocks noChangeAspect="1"/>
        </xdr:cNvPicPr>
      </xdr:nvPicPr>
      <xdr:blipFill>
        <a:blip xmlns:r="http://schemas.openxmlformats.org/officeDocument/2006/relationships" r:embed="rId2"/>
        <a:stretch>
          <a:fillRect/>
        </a:stretch>
      </xdr:blipFill>
      <xdr:spPr>
        <a:xfrm>
          <a:off x="1345694" y="2431694"/>
          <a:ext cx="9188192"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60F03BC0-738B-49BD-8A51-8B525E78EFEA}"/>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3</xdr:col>
      <xdr:colOff>212941</xdr:colOff>
      <xdr:row>11</xdr:row>
      <xdr:rowOff>44730</xdr:rowOff>
    </xdr:from>
    <xdr:to>
      <xdr:col>23</xdr:col>
      <xdr:colOff>322364</xdr:colOff>
      <xdr:row>27</xdr:row>
      <xdr:rowOff>195301</xdr:rowOff>
    </xdr:to>
    <xdr:pic>
      <xdr:nvPicPr>
        <xdr:cNvPr id="8" name="図 7">
          <a:extLst>
            <a:ext uri="{FF2B5EF4-FFF2-40B4-BE49-F238E27FC236}">
              <a16:creationId xmlns:a16="http://schemas.microsoft.com/office/drawing/2014/main" id="{1A1E03AB-6C6B-4885-A739-A36931827791}"/>
            </a:ext>
          </a:extLst>
        </xdr:cNvPr>
        <xdr:cNvPicPr>
          <a:picLocks noChangeAspect="1"/>
        </xdr:cNvPicPr>
      </xdr:nvPicPr>
      <xdr:blipFill>
        <a:blip xmlns:r="http://schemas.openxmlformats.org/officeDocument/2006/relationships" r:embed="rId2"/>
        <a:stretch>
          <a:fillRect/>
        </a:stretch>
      </xdr:blipFill>
      <xdr:spPr>
        <a:xfrm>
          <a:off x="1267041" y="10846080"/>
          <a:ext cx="9551873"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5CFEEC55-0309-4761-8570-00748D9D3003}"/>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3</xdr:col>
      <xdr:colOff>209952</xdr:colOff>
      <xdr:row>11</xdr:row>
      <xdr:rowOff>65685</xdr:rowOff>
    </xdr:from>
    <xdr:to>
      <xdr:col>23</xdr:col>
      <xdr:colOff>325352</xdr:colOff>
      <xdr:row>27</xdr:row>
      <xdr:rowOff>235306</xdr:rowOff>
    </xdr:to>
    <xdr:pic>
      <xdr:nvPicPr>
        <xdr:cNvPr id="9" name="図 8">
          <a:extLst>
            <a:ext uri="{FF2B5EF4-FFF2-40B4-BE49-F238E27FC236}">
              <a16:creationId xmlns:a16="http://schemas.microsoft.com/office/drawing/2014/main" id="{5516975A-87E4-49E1-9C9B-4445DF9E7549}"/>
            </a:ext>
          </a:extLst>
        </xdr:cNvPr>
        <xdr:cNvPicPr>
          <a:picLocks noChangeAspect="1"/>
        </xdr:cNvPicPr>
      </xdr:nvPicPr>
      <xdr:blipFill>
        <a:blip xmlns:r="http://schemas.openxmlformats.org/officeDocument/2006/relationships" r:embed="rId2"/>
        <a:stretch>
          <a:fillRect/>
        </a:stretch>
      </xdr:blipFill>
      <xdr:spPr>
        <a:xfrm>
          <a:off x="1264052" y="19268085"/>
          <a:ext cx="9557850"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5" name="固定図形">
          <a:extLst>
            <a:ext uri="{FF2B5EF4-FFF2-40B4-BE49-F238E27FC236}">
              <a16:creationId xmlns:a16="http://schemas.microsoft.com/office/drawing/2014/main" id="{64B978D1-1218-4E2F-B66E-35771B574D19}"/>
            </a:ext>
          </a:extLst>
        </xdr:cNvPr>
        <xdr:cNvPicPr>
          <a:picLocks noChangeAspect="1"/>
        </xdr:cNvPicPr>
      </xdr:nvPicPr>
      <xdr:blipFill>
        <a:blip xmlns:r="http://schemas.openxmlformats.org/officeDocument/2006/relationships" r:embed="rId1"/>
        <a:stretch>
          <a:fillRect/>
        </a:stretch>
      </xdr:blipFill>
      <xdr:spPr>
        <a:xfrm>
          <a:off x="633846" y="32245878"/>
          <a:ext cx="3128144" cy="530996"/>
        </a:xfrm>
        <a:prstGeom prst="rect">
          <a:avLst/>
        </a:prstGeom>
      </xdr:spPr>
    </xdr:pic>
    <xdr:clientData/>
  </xdr:twoCellAnchor>
  <xdr:twoCellAnchor>
    <xdr:from>
      <xdr:col>3</xdr:col>
      <xdr:colOff>209952</xdr:colOff>
      <xdr:row>11</xdr:row>
      <xdr:rowOff>54253</xdr:rowOff>
    </xdr:from>
    <xdr:to>
      <xdr:col>23</xdr:col>
      <xdr:colOff>325352</xdr:colOff>
      <xdr:row>27</xdr:row>
      <xdr:rowOff>208634</xdr:rowOff>
    </xdr:to>
    <xdr:pic>
      <xdr:nvPicPr>
        <xdr:cNvPr id="10" name="図 9">
          <a:extLst>
            <a:ext uri="{FF2B5EF4-FFF2-40B4-BE49-F238E27FC236}">
              <a16:creationId xmlns:a16="http://schemas.microsoft.com/office/drawing/2014/main" id="{93199522-A78D-449A-A1A9-DE93B52BDCA2}"/>
            </a:ext>
          </a:extLst>
        </xdr:cNvPr>
        <xdr:cNvPicPr>
          <a:picLocks noChangeAspect="1"/>
        </xdr:cNvPicPr>
      </xdr:nvPicPr>
      <xdr:blipFill>
        <a:blip xmlns:r="http://schemas.openxmlformats.org/officeDocument/2006/relationships" r:embed="rId2"/>
        <a:stretch>
          <a:fillRect/>
        </a:stretch>
      </xdr:blipFill>
      <xdr:spPr>
        <a:xfrm>
          <a:off x="1264052" y="27657703"/>
          <a:ext cx="9557850" cy="4523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6" name="固定図形">
          <a:extLst>
            <a:ext uri="{FF2B5EF4-FFF2-40B4-BE49-F238E27FC236}">
              <a16:creationId xmlns:a16="http://schemas.microsoft.com/office/drawing/2014/main" id="{E23D3826-3C80-4E71-BAFC-6CD7534A4F03}"/>
            </a:ext>
          </a:extLst>
        </xdr:cNvPr>
        <xdr:cNvPicPr>
          <a:picLocks noChangeAspect="1"/>
        </xdr:cNvPicPr>
      </xdr:nvPicPr>
      <xdr:blipFill>
        <a:blip xmlns:r="http://schemas.openxmlformats.org/officeDocument/2006/relationships" r:embed="rId1"/>
        <a:stretch>
          <a:fillRect/>
        </a:stretch>
      </xdr:blipFill>
      <xdr:spPr>
        <a:xfrm>
          <a:off x="633846" y="40646928"/>
          <a:ext cx="3128144" cy="530996"/>
        </a:xfrm>
        <a:prstGeom prst="rect">
          <a:avLst/>
        </a:prstGeom>
      </xdr:spPr>
    </xdr:pic>
    <xdr:clientData/>
  </xdr:twoCellAnchor>
  <xdr:twoCellAnchor>
    <xdr:from>
      <xdr:col>5</xdr:col>
      <xdr:colOff>178969</xdr:colOff>
      <xdr:row>11</xdr:row>
      <xdr:rowOff>78067</xdr:rowOff>
    </xdr:from>
    <xdr:to>
      <xdr:col>21</xdr:col>
      <xdr:colOff>367767</xdr:colOff>
      <xdr:row>27</xdr:row>
      <xdr:rowOff>221018</xdr:rowOff>
    </xdr:to>
    <xdr:pic>
      <xdr:nvPicPr>
        <xdr:cNvPr id="11" name="図 10">
          <a:extLst>
            <a:ext uri="{FF2B5EF4-FFF2-40B4-BE49-F238E27FC236}">
              <a16:creationId xmlns:a16="http://schemas.microsoft.com/office/drawing/2014/main" id="{AAA5718C-398D-46E5-9092-8965C48AC679}"/>
            </a:ext>
          </a:extLst>
        </xdr:cNvPr>
        <xdr:cNvPicPr>
          <a:picLocks noChangeAspect="1"/>
        </xdr:cNvPicPr>
      </xdr:nvPicPr>
      <xdr:blipFill>
        <a:blip xmlns:r="http://schemas.openxmlformats.org/officeDocument/2006/relationships" r:embed="rId2"/>
        <a:stretch>
          <a:fillRect/>
        </a:stretch>
      </xdr:blipFill>
      <xdr:spPr>
        <a:xfrm>
          <a:off x="2160169" y="36082567"/>
          <a:ext cx="7751648" cy="4511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250190</xdr:colOff>
      <xdr:row>4</xdr:row>
      <xdr:rowOff>55880</xdr:rowOff>
    </xdr:from>
    <xdr:to>
      <xdr:col>11</xdr:col>
      <xdr:colOff>382465</xdr:colOff>
      <xdr:row>11</xdr:row>
      <xdr:rowOff>250190</xdr:rowOff>
    </xdr:to>
    <xdr:pic>
      <xdr:nvPicPr>
        <xdr:cNvPr id="3" name="図 2">
          <a:extLst>
            <a:ext uri="{FF2B5EF4-FFF2-40B4-BE49-F238E27FC236}">
              <a16:creationId xmlns:a16="http://schemas.microsoft.com/office/drawing/2014/main" id="{580162AF-D75E-46CD-D29C-FF7FCE1052EB}"/>
            </a:ext>
          </a:extLst>
        </xdr:cNvPr>
        <xdr:cNvPicPr>
          <a:picLocks noChangeAspect="1"/>
        </xdr:cNvPicPr>
      </xdr:nvPicPr>
      <xdr:blipFill>
        <a:blip xmlns:r="http://schemas.openxmlformats.org/officeDocument/2006/relationships" r:embed="rId1"/>
        <a:stretch>
          <a:fillRect/>
        </a:stretch>
      </xdr:blipFill>
      <xdr:spPr>
        <a:xfrm>
          <a:off x="2498090" y="1141730"/>
          <a:ext cx="3732725"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246380</xdr:colOff>
      <xdr:row>4</xdr:row>
      <xdr:rowOff>65405</xdr:rowOff>
    </xdr:from>
    <xdr:to>
      <xdr:col>11</xdr:col>
      <xdr:colOff>360832</xdr:colOff>
      <xdr:row>11</xdr:row>
      <xdr:rowOff>274955</xdr:rowOff>
    </xdr:to>
    <xdr:pic>
      <xdr:nvPicPr>
        <xdr:cNvPr id="3" name="図 2">
          <a:extLst>
            <a:ext uri="{FF2B5EF4-FFF2-40B4-BE49-F238E27FC236}">
              <a16:creationId xmlns:a16="http://schemas.microsoft.com/office/drawing/2014/main" id="{14375FA9-8BDE-4C45-8678-7B147C9D475E}"/>
            </a:ext>
          </a:extLst>
        </xdr:cNvPr>
        <xdr:cNvPicPr>
          <a:picLocks noChangeAspect="1"/>
        </xdr:cNvPicPr>
      </xdr:nvPicPr>
      <xdr:blipFill>
        <a:blip xmlns:r="http://schemas.openxmlformats.org/officeDocument/2006/relationships" r:embed="rId1"/>
        <a:stretch>
          <a:fillRect/>
        </a:stretch>
      </xdr:blipFill>
      <xdr:spPr>
        <a:xfrm>
          <a:off x="2519680" y="10327005"/>
          <a:ext cx="3810152" cy="2476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246380</xdr:colOff>
      <xdr:row>4</xdr:row>
      <xdr:rowOff>59689</xdr:rowOff>
    </xdr:from>
    <xdr:to>
      <xdr:col>11</xdr:col>
      <xdr:colOff>359497</xdr:colOff>
      <xdr:row>11</xdr:row>
      <xdr:rowOff>269239</xdr:rowOff>
    </xdr:to>
    <xdr:pic>
      <xdr:nvPicPr>
        <xdr:cNvPr id="4" name="図 3">
          <a:extLst>
            <a:ext uri="{FF2B5EF4-FFF2-40B4-BE49-F238E27FC236}">
              <a16:creationId xmlns:a16="http://schemas.microsoft.com/office/drawing/2014/main" id="{1A7D70F6-B637-44C9-8E4D-FB6DBAD0D051}"/>
            </a:ext>
          </a:extLst>
        </xdr:cNvPr>
        <xdr:cNvPicPr>
          <a:picLocks noChangeAspect="1"/>
        </xdr:cNvPicPr>
      </xdr:nvPicPr>
      <xdr:blipFill>
        <a:blip xmlns:r="http://schemas.openxmlformats.org/officeDocument/2006/relationships" r:embed="rId1"/>
        <a:stretch>
          <a:fillRect/>
        </a:stretch>
      </xdr:blipFill>
      <xdr:spPr>
        <a:xfrm>
          <a:off x="2519680" y="19516089"/>
          <a:ext cx="3808817" cy="2476500"/>
        </a:xfrm>
        <a:prstGeom prst="rect">
          <a:avLst/>
        </a:prstGeom>
      </xdr:spPr>
    </xdr:pic>
    <xdr:clientData/>
  </xdr:twoCellAnchor>
  <xdr:twoCellAnchor>
    <xdr:from>
      <xdr:col>16</xdr:col>
      <xdr:colOff>246380</xdr:colOff>
      <xdr:row>4</xdr:row>
      <xdr:rowOff>59689</xdr:rowOff>
    </xdr:from>
    <xdr:to>
      <xdr:col>22</xdr:col>
      <xdr:colOff>358771</xdr:colOff>
      <xdr:row>11</xdr:row>
      <xdr:rowOff>269239</xdr:rowOff>
    </xdr:to>
    <xdr:pic>
      <xdr:nvPicPr>
        <xdr:cNvPr id="5" name="図 4">
          <a:extLst>
            <a:ext uri="{FF2B5EF4-FFF2-40B4-BE49-F238E27FC236}">
              <a16:creationId xmlns:a16="http://schemas.microsoft.com/office/drawing/2014/main" id="{D8791E7A-5903-4020-9E64-54F536EC874F}"/>
            </a:ext>
          </a:extLst>
        </xdr:cNvPr>
        <xdr:cNvPicPr>
          <a:picLocks noChangeAspect="1"/>
        </xdr:cNvPicPr>
      </xdr:nvPicPr>
      <xdr:blipFill>
        <a:blip xmlns:r="http://schemas.openxmlformats.org/officeDocument/2006/relationships" r:embed="rId2"/>
        <a:stretch>
          <a:fillRect/>
        </a:stretch>
      </xdr:blipFill>
      <xdr:spPr>
        <a:xfrm>
          <a:off x="8977630" y="19516089"/>
          <a:ext cx="3808091" cy="2476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246380</xdr:colOff>
      <xdr:row>4</xdr:row>
      <xdr:rowOff>55880</xdr:rowOff>
    </xdr:from>
    <xdr:to>
      <xdr:col>11</xdr:col>
      <xdr:colOff>364840</xdr:colOff>
      <xdr:row>11</xdr:row>
      <xdr:rowOff>269240</xdr:rowOff>
    </xdr:to>
    <xdr:pic>
      <xdr:nvPicPr>
        <xdr:cNvPr id="6" name="図 5">
          <a:extLst>
            <a:ext uri="{FF2B5EF4-FFF2-40B4-BE49-F238E27FC236}">
              <a16:creationId xmlns:a16="http://schemas.microsoft.com/office/drawing/2014/main" id="{4C03284F-EE20-4764-927C-AB7F75F1C1C8}"/>
            </a:ext>
          </a:extLst>
        </xdr:cNvPr>
        <xdr:cNvPicPr>
          <a:picLocks noChangeAspect="1"/>
        </xdr:cNvPicPr>
      </xdr:nvPicPr>
      <xdr:blipFill>
        <a:blip xmlns:r="http://schemas.openxmlformats.org/officeDocument/2006/relationships" r:embed="rId1"/>
        <a:stretch>
          <a:fillRect/>
        </a:stretch>
      </xdr:blipFill>
      <xdr:spPr>
        <a:xfrm>
          <a:off x="2519680" y="28707080"/>
          <a:ext cx="3814160" cy="2480310"/>
        </a:xfrm>
        <a:prstGeom prst="rect">
          <a:avLst/>
        </a:prstGeom>
      </xdr:spPr>
    </xdr:pic>
    <xdr:clientData/>
  </xdr:twoCellAnchor>
  <xdr:twoCellAnchor>
    <xdr:from>
      <xdr:col>16</xdr:col>
      <xdr:colOff>246380</xdr:colOff>
      <xdr:row>4</xdr:row>
      <xdr:rowOff>55880</xdr:rowOff>
    </xdr:from>
    <xdr:to>
      <xdr:col>22</xdr:col>
      <xdr:colOff>368488</xdr:colOff>
      <xdr:row>11</xdr:row>
      <xdr:rowOff>269240</xdr:rowOff>
    </xdr:to>
    <xdr:pic>
      <xdr:nvPicPr>
        <xdr:cNvPr id="7" name="図 6">
          <a:extLst>
            <a:ext uri="{FF2B5EF4-FFF2-40B4-BE49-F238E27FC236}">
              <a16:creationId xmlns:a16="http://schemas.microsoft.com/office/drawing/2014/main" id="{BD366B05-21A3-47B4-B48B-A1D7FC14C1E6}"/>
            </a:ext>
          </a:extLst>
        </xdr:cNvPr>
        <xdr:cNvPicPr>
          <a:picLocks noChangeAspect="1"/>
        </xdr:cNvPicPr>
      </xdr:nvPicPr>
      <xdr:blipFill>
        <a:blip xmlns:r="http://schemas.openxmlformats.org/officeDocument/2006/relationships" r:embed="rId2"/>
        <a:stretch>
          <a:fillRect/>
        </a:stretch>
      </xdr:blipFill>
      <xdr:spPr>
        <a:xfrm>
          <a:off x="8977630" y="28707080"/>
          <a:ext cx="3817808" cy="24803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246380</xdr:colOff>
      <xdr:row>4</xdr:row>
      <xdr:rowOff>73026</xdr:rowOff>
    </xdr:from>
    <xdr:to>
      <xdr:col>11</xdr:col>
      <xdr:colOff>364959</xdr:colOff>
      <xdr:row>11</xdr:row>
      <xdr:rowOff>265431</xdr:rowOff>
    </xdr:to>
    <xdr:pic>
      <xdr:nvPicPr>
        <xdr:cNvPr id="8" name="図 7">
          <a:extLst>
            <a:ext uri="{FF2B5EF4-FFF2-40B4-BE49-F238E27FC236}">
              <a16:creationId xmlns:a16="http://schemas.microsoft.com/office/drawing/2014/main" id="{49F664EC-067E-4D86-9E80-416DAB436A0F}"/>
            </a:ext>
          </a:extLst>
        </xdr:cNvPr>
        <xdr:cNvPicPr>
          <a:picLocks noChangeAspect="1"/>
        </xdr:cNvPicPr>
      </xdr:nvPicPr>
      <xdr:blipFill>
        <a:blip xmlns:r="http://schemas.openxmlformats.org/officeDocument/2006/relationships" r:embed="rId1"/>
        <a:stretch>
          <a:fillRect/>
        </a:stretch>
      </xdr:blipFill>
      <xdr:spPr>
        <a:xfrm>
          <a:off x="2519680" y="37919026"/>
          <a:ext cx="3814279" cy="24593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246380</xdr:colOff>
      <xdr:row>4</xdr:row>
      <xdr:rowOff>69216</xdr:rowOff>
    </xdr:from>
    <xdr:to>
      <xdr:col>11</xdr:col>
      <xdr:colOff>365046</xdr:colOff>
      <xdr:row>11</xdr:row>
      <xdr:rowOff>278766</xdr:rowOff>
    </xdr:to>
    <xdr:pic>
      <xdr:nvPicPr>
        <xdr:cNvPr id="9" name="図 8">
          <a:extLst>
            <a:ext uri="{FF2B5EF4-FFF2-40B4-BE49-F238E27FC236}">
              <a16:creationId xmlns:a16="http://schemas.microsoft.com/office/drawing/2014/main" id="{91FC3A26-7258-45AF-A852-08605FF4258C}"/>
            </a:ext>
          </a:extLst>
        </xdr:cNvPr>
        <xdr:cNvPicPr>
          <a:picLocks noChangeAspect="1"/>
        </xdr:cNvPicPr>
      </xdr:nvPicPr>
      <xdr:blipFill>
        <a:blip xmlns:r="http://schemas.openxmlformats.org/officeDocument/2006/relationships" r:embed="rId1"/>
        <a:stretch>
          <a:fillRect/>
        </a:stretch>
      </xdr:blipFill>
      <xdr:spPr>
        <a:xfrm>
          <a:off x="2519680" y="47110016"/>
          <a:ext cx="3814366" cy="2476500"/>
        </a:xfrm>
        <a:prstGeom prst="rect">
          <a:avLst/>
        </a:prstGeom>
      </xdr:spPr>
    </xdr:pic>
    <xdr:clientData/>
  </xdr:twoCellAnchor>
  <xdr:twoCellAnchor>
    <xdr:from>
      <xdr:col>16</xdr:col>
      <xdr:colOff>246380</xdr:colOff>
      <xdr:row>4</xdr:row>
      <xdr:rowOff>69216</xdr:rowOff>
    </xdr:from>
    <xdr:to>
      <xdr:col>22</xdr:col>
      <xdr:colOff>382024</xdr:colOff>
      <xdr:row>11</xdr:row>
      <xdr:rowOff>278766</xdr:rowOff>
    </xdr:to>
    <xdr:pic>
      <xdr:nvPicPr>
        <xdr:cNvPr id="10" name="図 9">
          <a:extLst>
            <a:ext uri="{FF2B5EF4-FFF2-40B4-BE49-F238E27FC236}">
              <a16:creationId xmlns:a16="http://schemas.microsoft.com/office/drawing/2014/main" id="{8A2F8D77-0550-41DB-8EE0-C7CD5DAF895E}"/>
            </a:ext>
          </a:extLst>
        </xdr:cNvPr>
        <xdr:cNvPicPr>
          <a:picLocks noChangeAspect="1"/>
        </xdr:cNvPicPr>
      </xdr:nvPicPr>
      <xdr:blipFill>
        <a:blip xmlns:r="http://schemas.openxmlformats.org/officeDocument/2006/relationships" r:embed="rId2"/>
        <a:stretch>
          <a:fillRect/>
        </a:stretch>
      </xdr:blipFill>
      <xdr:spPr>
        <a:xfrm>
          <a:off x="8977630" y="47110016"/>
          <a:ext cx="3831344" cy="2476500"/>
        </a:xfrm>
        <a:prstGeom prst="rect">
          <a:avLst/>
        </a:prstGeom>
      </xdr:spPr>
    </xdr:pic>
    <xdr:clientData/>
  </xdr:twoCellAnchor>
  <xdr:twoCellAnchor>
    <xdr:from>
      <xdr:col>5</xdr:col>
      <xdr:colOff>246380</xdr:colOff>
      <xdr:row>15</xdr:row>
      <xdr:rowOff>53974</xdr:rowOff>
    </xdr:from>
    <xdr:to>
      <xdr:col>11</xdr:col>
      <xdr:colOff>361768</xdr:colOff>
      <xdr:row>22</xdr:row>
      <xdr:rowOff>273049</xdr:rowOff>
    </xdr:to>
    <xdr:pic>
      <xdr:nvPicPr>
        <xdr:cNvPr id="11" name="図 10">
          <a:extLst>
            <a:ext uri="{FF2B5EF4-FFF2-40B4-BE49-F238E27FC236}">
              <a16:creationId xmlns:a16="http://schemas.microsoft.com/office/drawing/2014/main" id="{D7B95FD9-2337-4869-8058-B8E1DBA55D42}"/>
            </a:ext>
          </a:extLst>
        </xdr:cNvPr>
        <xdr:cNvPicPr>
          <a:picLocks noChangeAspect="1"/>
        </xdr:cNvPicPr>
      </xdr:nvPicPr>
      <xdr:blipFill>
        <a:blip xmlns:r="http://schemas.openxmlformats.org/officeDocument/2006/relationships" r:embed="rId3"/>
        <a:stretch>
          <a:fillRect/>
        </a:stretch>
      </xdr:blipFill>
      <xdr:spPr>
        <a:xfrm>
          <a:off x="2519680" y="50834924"/>
          <a:ext cx="3811088" cy="24860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246380</xdr:colOff>
      <xdr:row>4</xdr:row>
      <xdr:rowOff>65404</xdr:rowOff>
    </xdr:from>
    <xdr:to>
      <xdr:col>11</xdr:col>
      <xdr:colOff>361982</xdr:colOff>
      <xdr:row>11</xdr:row>
      <xdr:rowOff>263524</xdr:rowOff>
    </xdr:to>
    <xdr:pic>
      <xdr:nvPicPr>
        <xdr:cNvPr id="12" name="図 11">
          <a:extLst>
            <a:ext uri="{FF2B5EF4-FFF2-40B4-BE49-F238E27FC236}">
              <a16:creationId xmlns:a16="http://schemas.microsoft.com/office/drawing/2014/main" id="{3D06A72F-338F-4F5E-A8F9-0F4590D87BB5}"/>
            </a:ext>
          </a:extLst>
        </xdr:cNvPr>
        <xdr:cNvPicPr>
          <a:picLocks noChangeAspect="1"/>
        </xdr:cNvPicPr>
      </xdr:nvPicPr>
      <xdr:blipFill>
        <a:blip xmlns:r="http://schemas.openxmlformats.org/officeDocument/2006/relationships" r:embed="rId1"/>
        <a:stretch>
          <a:fillRect/>
        </a:stretch>
      </xdr:blipFill>
      <xdr:spPr>
        <a:xfrm>
          <a:off x="2519680" y="56301004"/>
          <a:ext cx="3811302" cy="24650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246380</xdr:colOff>
      <xdr:row>4</xdr:row>
      <xdr:rowOff>50167</xdr:rowOff>
    </xdr:from>
    <xdr:to>
      <xdr:col>11</xdr:col>
      <xdr:colOff>364840</xdr:colOff>
      <xdr:row>11</xdr:row>
      <xdr:rowOff>255907</xdr:rowOff>
    </xdr:to>
    <xdr:pic>
      <xdr:nvPicPr>
        <xdr:cNvPr id="13" name="図 12">
          <a:extLst>
            <a:ext uri="{FF2B5EF4-FFF2-40B4-BE49-F238E27FC236}">
              <a16:creationId xmlns:a16="http://schemas.microsoft.com/office/drawing/2014/main" id="{27A77EEB-9DCB-460F-8C43-ABBCDCF0A72E}"/>
            </a:ext>
          </a:extLst>
        </xdr:cNvPr>
        <xdr:cNvPicPr>
          <a:picLocks noChangeAspect="1"/>
        </xdr:cNvPicPr>
      </xdr:nvPicPr>
      <xdr:blipFill>
        <a:blip xmlns:r="http://schemas.openxmlformats.org/officeDocument/2006/relationships" r:embed="rId1"/>
        <a:stretch>
          <a:fillRect/>
        </a:stretch>
      </xdr:blipFill>
      <xdr:spPr>
        <a:xfrm>
          <a:off x="2519680" y="65480567"/>
          <a:ext cx="3814160" cy="24726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246380</xdr:colOff>
      <xdr:row>4</xdr:row>
      <xdr:rowOff>46355</xdr:rowOff>
    </xdr:from>
    <xdr:to>
      <xdr:col>11</xdr:col>
      <xdr:colOff>364959</xdr:colOff>
      <xdr:row>11</xdr:row>
      <xdr:rowOff>255905</xdr:rowOff>
    </xdr:to>
    <xdr:pic>
      <xdr:nvPicPr>
        <xdr:cNvPr id="14" name="図 13">
          <a:extLst>
            <a:ext uri="{FF2B5EF4-FFF2-40B4-BE49-F238E27FC236}">
              <a16:creationId xmlns:a16="http://schemas.microsoft.com/office/drawing/2014/main" id="{B1B7BE4F-F92F-4021-92E5-73DFFF141F6D}"/>
            </a:ext>
          </a:extLst>
        </xdr:cNvPr>
        <xdr:cNvPicPr>
          <a:picLocks noChangeAspect="1"/>
        </xdr:cNvPicPr>
      </xdr:nvPicPr>
      <xdr:blipFill>
        <a:blip xmlns:r="http://schemas.openxmlformats.org/officeDocument/2006/relationships" r:embed="rId1"/>
        <a:stretch>
          <a:fillRect/>
        </a:stretch>
      </xdr:blipFill>
      <xdr:spPr>
        <a:xfrm>
          <a:off x="2519680" y="74671555"/>
          <a:ext cx="3814279" cy="2476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xdr:col>
      <xdr:colOff>465455</xdr:colOff>
      <xdr:row>8</xdr:row>
      <xdr:rowOff>27940</xdr:rowOff>
    </xdr:from>
    <xdr:to>
      <xdr:col>8</xdr:col>
      <xdr:colOff>209404</xdr:colOff>
      <xdr:row>20</xdr:row>
      <xdr:rowOff>142621</xdr:rowOff>
    </xdr:to>
    <xdr:pic>
      <xdr:nvPicPr>
        <xdr:cNvPr id="3" name="図 2">
          <a:extLst>
            <a:ext uri="{FF2B5EF4-FFF2-40B4-BE49-F238E27FC236}">
              <a16:creationId xmlns:a16="http://schemas.microsoft.com/office/drawing/2014/main" id="{E8775AA1-525D-FADF-65EB-CBBA51330FBE}"/>
            </a:ext>
          </a:extLst>
        </xdr:cNvPr>
        <xdr:cNvPicPr>
          <a:picLocks noChangeAspect="1"/>
        </xdr:cNvPicPr>
      </xdr:nvPicPr>
      <xdr:blipFill>
        <a:blip xmlns:r="http://schemas.openxmlformats.org/officeDocument/2006/relationships" r:embed="rId1"/>
        <a:stretch>
          <a:fillRect/>
        </a:stretch>
      </xdr:blipFill>
      <xdr:spPr>
        <a:xfrm>
          <a:off x="941705" y="1780540"/>
          <a:ext cx="2877674" cy="2172081"/>
        </a:xfrm>
        <a:prstGeom prst="rect">
          <a:avLst/>
        </a:prstGeom>
      </xdr:spPr>
    </xdr:pic>
    <xdr:clientData/>
  </xdr:twoCellAnchor>
  <xdr:twoCellAnchor>
    <xdr:from>
      <xdr:col>9</xdr:col>
      <xdr:colOff>450216</xdr:colOff>
      <xdr:row>8</xdr:row>
      <xdr:rowOff>27940</xdr:rowOff>
    </xdr:from>
    <xdr:to>
      <xdr:col>16</xdr:col>
      <xdr:colOff>222849</xdr:colOff>
      <xdr:row>20</xdr:row>
      <xdr:rowOff>142621</xdr:rowOff>
    </xdr:to>
    <xdr:pic>
      <xdr:nvPicPr>
        <xdr:cNvPr id="5" name="図 4">
          <a:extLst>
            <a:ext uri="{FF2B5EF4-FFF2-40B4-BE49-F238E27FC236}">
              <a16:creationId xmlns:a16="http://schemas.microsoft.com/office/drawing/2014/main" id="{951713DD-8C82-0E45-4751-F8AD8651F808}"/>
            </a:ext>
          </a:extLst>
        </xdr:cNvPr>
        <xdr:cNvPicPr>
          <a:picLocks noChangeAspect="1"/>
        </xdr:cNvPicPr>
      </xdr:nvPicPr>
      <xdr:blipFill>
        <a:blip xmlns:r="http://schemas.openxmlformats.org/officeDocument/2006/relationships" r:embed="rId2"/>
        <a:stretch>
          <a:fillRect/>
        </a:stretch>
      </xdr:blipFill>
      <xdr:spPr>
        <a:xfrm>
          <a:off x="4669791" y="1780540"/>
          <a:ext cx="2877783" cy="2172081"/>
        </a:xfrm>
        <a:prstGeom prst="rect">
          <a:avLst/>
        </a:prstGeom>
      </xdr:spPr>
    </xdr:pic>
    <xdr:clientData/>
  </xdr:twoCellAnchor>
  <xdr:twoCellAnchor>
    <xdr:from>
      <xdr:col>17</xdr:col>
      <xdr:colOff>469266</xdr:colOff>
      <xdr:row>8</xdr:row>
      <xdr:rowOff>27940</xdr:rowOff>
    </xdr:from>
    <xdr:to>
      <xdr:col>24</xdr:col>
      <xdr:colOff>228564</xdr:colOff>
      <xdr:row>20</xdr:row>
      <xdr:rowOff>142621</xdr:rowOff>
    </xdr:to>
    <xdr:pic>
      <xdr:nvPicPr>
        <xdr:cNvPr id="7" name="図 6">
          <a:extLst>
            <a:ext uri="{FF2B5EF4-FFF2-40B4-BE49-F238E27FC236}">
              <a16:creationId xmlns:a16="http://schemas.microsoft.com/office/drawing/2014/main" id="{352A0530-D080-2ECD-E651-5C38B0748FE6}"/>
            </a:ext>
          </a:extLst>
        </xdr:cNvPr>
        <xdr:cNvPicPr>
          <a:picLocks noChangeAspect="1"/>
        </xdr:cNvPicPr>
      </xdr:nvPicPr>
      <xdr:blipFill>
        <a:blip xmlns:r="http://schemas.openxmlformats.org/officeDocument/2006/relationships" r:embed="rId3"/>
        <a:stretch>
          <a:fillRect/>
        </a:stretch>
      </xdr:blipFill>
      <xdr:spPr>
        <a:xfrm>
          <a:off x="8403591" y="1780540"/>
          <a:ext cx="2864448" cy="217208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101858</xdr:colOff>
      <xdr:row>6</xdr:row>
      <xdr:rowOff>63018</xdr:rowOff>
    </xdr:from>
    <xdr:to>
      <xdr:col>31</xdr:col>
      <xdr:colOff>21967</xdr:colOff>
      <xdr:row>16</xdr:row>
      <xdr:rowOff>264643</xdr:rowOff>
    </xdr:to>
    <xdr:pic>
      <xdr:nvPicPr>
        <xdr:cNvPr id="3" name="図 2">
          <a:extLst>
            <a:ext uri="{FF2B5EF4-FFF2-40B4-BE49-F238E27FC236}">
              <a16:creationId xmlns:a16="http://schemas.microsoft.com/office/drawing/2014/main" id="{4C58CC24-D4A4-2446-5F34-A92C175A6739}"/>
            </a:ext>
          </a:extLst>
        </xdr:cNvPr>
        <xdr:cNvPicPr>
          <a:picLocks noChangeAspect="1"/>
        </xdr:cNvPicPr>
      </xdr:nvPicPr>
      <xdr:blipFill>
        <a:blip xmlns:r="http://schemas.openxmlformats.org/officeDocument/2006/relationships" r:embed="rId1"/>
        <a:stretch>
          <a:fillRect/>
        </a:stretch>
      </xdr:blipFill>
      <xdr:spPr>
        <a:xfrm>
          <a:off x="1578233" y="1444143"/>
          <a:ext cx="7063859" cy="46783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6</xdr:col>
      <xdr:colOff>83195</xdr:colOff>
      <xdr:row>6</xdr:row>
      <xdr:rowOff>80163</xdr:rowOff>
    </xdr:from>
    <xdr:to>
      <xdr:col>31</xdr:col>
      <xdr:colOff>50154</xdr:colOff>
      <xdr:row>17</xdr:row>
      <xdr:rowOff>7468</xdr:rowOff>
    </xdr:to>
    <xdr:pic>
      <xdr:nvPicPr>
        <xdr:cNvPr id="3" name="図 2">
          <a:extLst>
            <a:ext uri="{FF2B5EF4-FFF2-40B4-BE49-F238E27FC236}">
              <a16:creationId xmlns:a16="http://schemas.microsoft.com/office/drawing/2014/main" id="{1F1D7173-B067-48FC-8D03-356CDD3043DC}"/>
            </a:ext>
          </a:extLst>
        </xdr:cNvPr>
        <xdr:cNvPicPr>
          <a:picLocks noChangeAspect="1"/>
        </xdr:cNvPicPr>
      </xdr:nvPicPr>
      <xdr:blipFill>
        <a:blip xmlns:r="http://schemas.openxmlformats.org/officeDocument/2006/relationships" r:embed="rId1"/>
        <a:stretch>
          <a:fillRect/>
        </a:stretch>
      </xdr:blipFill>
      <xdr:spPr>
        <a:xfrm>
          <a:off x="1588145" y="8551063"/>
          <a:ext cx="7269459" cy="465805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6</xdr:col>
      <xdr:colOff>85210</xdr:colOff>
      <xdr:row>6</xdr:row>
      <xdr:rowOff>108738</xdr:rowOff>
    </xdr:from>
    <xdr:to>
      <xdr:col>31</xdr:col>
      <xdr:colOff>48140</xdr:colOff>
      <xdr:row>17</xdr:row>
      <xdr:rowOff>24613</xdr:rowOff>
    </xdr:to>
    <xdr:pic>
      <xdr:nvPicPr>
        <xdr:cNvPr id="4" name="図 3">
          <a:extLst>
            <a:ext uri="{FF2B5EF4-FFF2-40B4-BE49-F238E27FC236}">
              <a16:creationId xmlns:a16="http://schemas.microsoft.com/office/drawing/2014/main" id="{4AE52D3F-BDD4-4CB5-B322-3AF8B2DC60D1}"/>
            </a:ext>
          </a:extLst>
        </xdr:cNvPr>
        <xdr:cNvPicPr>
          <a:picLocks noChangeAspect="1"/>
        </xdr:cNvPicPr>
      </xdr:nvPicPr>
      <xdr:blipFill>
        <a:blip xmlns:r="http://schemas.openxmlformats.org/officeDocument/2006/relationships" r:embed="rId1"/>
        <a:stretch>
          <a:fillRect/>
        </a:stretch>
      </xdr:blipFill>
      <xdr:spPr>
        <a:xfrm>
          <a:off x="1590160" y="15647188"/>
          <a:ext cx="7265430" cy="46466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9</xdr:col>
      <xdr:colOff>56241</xdr:colOff>
      <xdr:row>6</xdr:row>
      <xdr:rowOff>59208</xdr:rowOff>
    </xdr:from>
    <xdr:to>
      <xdr:col>28</xdr:col>
      <xdr:colOff>59964</xdr:colOff>
      <xdr:row>16</xdr:row>
      <xdr:rowOff>258928</xdr:rowOff>
    </xdr:to>
    <xdr:pic>
      <xdr:nvPicPr>
        <xdr:cNvPr id="5" name="図 4">
          <a:extLst>
            <a:ext uri="{FF2B5EF4-FFF2-40B4-BE49-F238E27FC236}">
              <a16:creationId xmlns:a16="http://schemas.microsoft.com/office/drawing/2014/main" id="{3BB0D1FA-1226-4B8F-8D9C-0F60C7C999BB}"/>
            </a:ext>
          </a:extLst>
        </xdr:cNvPr>
        <xdr:cNvPicPr>
          <a:picLocks noChangeAspect="1"/>
        </xdr:cNvPicPr>
      </xdr:nvPicPr>
      <xdr:blipFill>
        <a:blip xmlns:r="http://schemas.openxmlformats.org/officeDocument/2006/relationships" r:embed="rId1"/>
        <a:stretch>
          <a:fillRect/>
        </a:stretch>
      </xdr:blipFill>
      <xdr:spPr>
        <a:xfrm>
          <a:off x="2437491" y="22665208"/>
          <a:ext cx="5553623" cy="464472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63627</xdr:colOff>
      <xdr:row>14</xdr:row>
      <xdr:rowOff>55749</xdr:rowOff>
    </xdr:from>
    <xdr:to>
      <xdr:col>9</xdr:col>
      <xdr:colOff>256413</xdr:colOff>
      <xdr:row>35</xdr:row>
      <xdr:rowOff>146181</xdr:rowOff>
    </xdr:to>
    <xdr:pic>
      <xdr:nvPicPr>
        <xdr:cNvPr id="3" name="図 2">
          <a:extLst>
            <a:ext uri="{FF2B5EF4-FFF2-40B4-BE49-F238E27FC236}">
              <a16:creationId xmlns:a16="http://schemas.microsoft.com/office/drawing/2014/main" id="{20EB427E-60F0-4FF1-5D30-DAB1623B4C20}"/>
            </a:ext>
          </a:extLst>
        </xdr:cNvPr>
        <xdr:cNvPicPr>
          <a:picLocks noChangeAspect="1"/>
        </xdr:cNvPicPr>
      </xdr:nvPicPr>
      <xdr:blipFill>
        <a:blip xmlns:r="http://schemas.openxmlformats.org/officeDocument/2006/relationships" r:embed="rId1"/>
        <a:stretch>
          <a:fillRect/>
        </a:stretch>
      </xdr:blipFill>
      <xdr:spPr>
        <a:xfrm>
          <a:off x="463677" y="2446524"/>
          <a:ext cx="2193036" cy="329083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208701</xdr:colOff>
      <xdr:row>5</xdr:row>
      <xdr:rowOff>69037</xdr:rowOff>
    </xdr:from>
    <xdr:to>
      <xdr:col>9</xdr:col>
      <xdr:colOff>120864</xdr:colOff>
      <xdr:row>44</xdr:row>
      <xdr:rowOff>113843</xdr:rowOff>
    </xdr:to>
    <xdr:pic>
      <xdr:nvPicPr>
        <xdr:cNvPr id="2" name="図 1">
          <a:extLst>
            <a:ext uri="{FF2B5EF4-FFF2-40B4-BE49-F238E27FC236}">
              <a16:creationId xmlns:a16="http://schemas.microsoft.com/office/drawing/2014/main" id="{515240D2-7FA6-4C61-9C04-4B8127931A5F}"/>
            </a:ext>
          </a:extLst>
        </xdr:cNvPr>
        <xdr:cNvPicPr>
          <a:picLocks noChangeAspect="1"/>
        </xdr:cNvPicPr>
      </xdr:nvPicPr>
      <xdr:blipFill>
        <a:blip xmlns:r="http://schemas.openxmlformats.org/officeDocument/2006/relationships" r:embed="rId1"/>
        <a:stretch>
          <a:fillRect/>
        </a:stretch>
      </xdr:blipFill>
      <xdr:spPr>
        <a:xfrm>
          <a:off x="615101" y="9479737"/>
          <a:ext cx="1956863" cy="603920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173771</xdr:colOff>
      <xdr:row>5</xdr:row>
      <xdr:rowOff>59512</xdr:rowOff>
    </xdr:from>
    <xdr:to>
      <xdr:col>9</xdr:col>
      <xdr:colOff>132934</xdr:colOff>
      <xdr:row>44</xdr:row>
      <xdr:rowOff>96698</xdr:rowOff>
    </xdr:to>
    <xdr:pic>
      <xdr:nvPicPr>
        <xdr:cNvPr id="2" name="図 1">
          <a:extLst>
            <a:ext uri="{FF2B5EF4-FFF2-40B4-BE49-F238E27FC236}">
              <a16:creationId xmlns:a16="http://schemas.microsoft.com/office/drawing/2014/main" id="{D61BF080-719A-49C7-AABB-92F77B7FD924}"/>
            </a:ext>
          </a:extLst>
        </xdr:cNvPr>
        <xdr:cNvPicPr>
          <a:picLocks noChangeAspect="1"/>
        </xdr:cNvPicPr>
      </xdr:nvPicPr>
      <xdr:blipFill>
        <a:blip xmlns:r="http://schemas.openxmlformats.org/officeDocument/2006/relationships" r:embed="rId1"/>
        <a:stretch>
          <a:fillRect/>
        </a:stretch>
      </xdr:blipFill>
      <xdr:spPr>
        <a:xfrm>
          <a:off x="580171" y="17858562"/>
          <a:ext cx="2003863" cy="603158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173771</xdr:colOff>
      <xdr:row>5</xdr:row>
      <xdr:rowOff>65228</xdr:rowOff>
    </xdr:from>
    <xdr:to>
      <xdr:col>9</xdr:col>
      <xdr:colOff>132934</xdr:colOff>
      <xdr:row>44</xdr:row>
      <xdr:rowOff>102414</xdr:rowOff>
    </xdr:to>
    <xdr:pic>
      <xdr:nvPicPr>
        <xdr:cNvPr id="2" name="図 1">
          <a:extLst>
            <a:ext uri="{FF2B5EF4-FFF2-40B4-BE49-F238E27FC236}">
              <a16:creationId xmlns:a16="http://schemas.microsoft.com/office/drawing/2014/main" id="{43D8F8DD-6EFC-4013-883F-0CE2F89F4D66}"/>
            </a:ext>
          </a:extLst>
        </xdr:cNvPr>
        <xdr:cNvPicPr>
          <a:picLocks noChangeAspect="1"/>
        </xdr:cNvPicPr>
      </xdr:nvPicPr>
      <xdr:blipFill>
        <a:blip xmlns:r="http://schemas.openxmlformats.org/officeDocument/2006/relationships" r:embed="rId1"/>
        <a:stretch>
          <a:fillRect/>
        </a:stretch>
      </xdr:blipFill>
      <xdr:spPr>
        <a:xfrm>
          <a:off x="580171" y="26252628"/>
          <a:ext cx="2003863" cy="60315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174546</xdr:colOff>
      <xdr:row>5</xdr:row>
      <xdr:rowOff>49988</xdr:rowOff>
    </xdr:from>
    <xdr:to>
      <xdr:col>9</xdr:col>
      <xdr:colOff>139778</xdr:colOff>
      <xdr:row>44</xdr:row>
      <xdr:rowOff>87174</xdr:rowOff>
    </xdr:to>
    <xdr:pic>
      <xdr:nvPicPr>
        <xdr:cNvPr id="2" name="図 1">
          <a:extLst>
            <a:ext uri="{FF2B5EF4-FFF2-40B4-BE49-F238E27FC236}">
              <a16:creationId xmlns:a16="http://schemas.microsoft.com/office/drawing/2014/main" id="{FBBEB923-8289-49BD-A2B3-6B6596D91D1B}"/>
            </a:ext>
          </a:extLst>
        </xdr:cNvPr>
        <xdr:cNvPicPr>
          <a:picLocks noChangeAspect="1"/>
        </xdr:cNvPicPr>
      </xdr:nvPicPr>
      <xdr:blipFill>
        <a:blip xmlns:r="http://schemas.openxmlformats.org/officeDocument/2006/relationships" r:embed="rId1"/>
        <a:stretch>
          <a:fillRect/>
        </a:stretch>
      </xdr:blipFill>
      <xdr:spPr>
        <a:xfrm>
          <a:off x="580946" y="34625738"/>
          <a:ext cx="2009932" cy="603158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177581</xdr:colOff>
      <xdr:row>5</xdr:row>
      <xdr:rowOff>63323</xdr:rowOff>
    </xdr:from>
    <xdr:to>
      <xdr:col>9</xdr:col>
      <xdr:colOff>136744</xdr:colOff>
      <xdr:row>44</xdr:row>
      <xdr:rowOff>98604</xdr:rowOff>
    </xdr:to>
    <xdr:pic>
      <xdr:nvPicPr>
        <xdr:cNvPr id="2" name="図 1">
          <a:extLst>
            <a:ext uri="{FF2B5EF4-FFF2-40B4-BE49-F238E27FC236}">
              <a16:creationId xmlns:a16="http://schemas.microsoft.com/office/drawing/2014/main" id="{73323283-4E24-4DA8-80A9-145A5B39FC54}"/>
            </a:ext>
          </a:extLst>
        </xdr:cNvPr>
        <xdr:cNvPicPr>
          <a:picLocks noChangeAspect="1"/>
        </xdr:cNvPicPr>
      </xdr:nvPicPr>
      <xdr:blipFill>
        <a:blip xmlns:r="http://schemas.openxmlformats.org/officeDocument/2006/relationships" r:embed="rId1"/>
        <a:stretch>
          <a:fillRect/>
        </a:stretch>
      </xdr:blipFill>
      <xdr:spPr>
        <a:xfrm>
          <a:off x="583981" y="43027423"/>
          <a:ext cx="2003863" cy="602968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177581</xdr:colOff>
      <xdr:row>5</xdr:row>
      <xdr:rowOff>36653</xdr:rowOff>
    </xdr:from>
    <xdr:to>
      <xdr:col>9</xdr:col>
      <xdr:colOff>136744</xdr:colOff>
      <xdr:row>44</xdr:row>
      <xdr:rowOff>73839</xdr:rowOff>
    </xdr:to>
    <xdr:pic>
      <xdr:nvPicPr>
        <xdr:cNvPr id="2" name="図 1">
          <a:extLst>
            <a:ext uri="{FF2B5EF4-FFF2-40B4-BE49-F238E27FC236}">
              <a16:creationId xmlns:a16="http://schemas.microsoft.com/office/drawing/2014/main" id="{7F2A3918-8D4E-4A64-B498-962416C92F45}"/>
            </a:ext>
          </a:extLst>
        </xdr:cNvPr>
        <xdr:cNvPicPr>
          <a:picLocks noChangeAspect="1"/>
        </xdr:cNvPicPr>
      </xdr:nvPicPr>
      <xdr:blipFill>
        <a:blip xmlns:r="http://schemas.openxmlformats.org/officeDocument/2006/relationships" r:embed="rId1"/>
        <a:stretch>
          <a:fillRect/>
        </a:stretch>
      </xdr:blipFill>
      <xdr:spPr>
        <a:xfrm>
          <a:off x="583981" y="51389103"/>
          <a:ext cx="2003863" cy="603158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177581</xdr:colOff>
      <xdr:row>5</xdr:row>
      <xdr:rowOff>48080</xdr:rowOff>
    </xdr:from>
    <xdr:to>
      <xdr:col>9</xdr:col>
      <xdr:colOff>136744</xdr:colOff>
      <xdr:row>44</xdr:row>
      <xdr:rowOff>85266</xdr:rowOff>
    </xdr:to>
    <xdr:pic>
      <xdr:nvPicPr>
        <xdr:cNvPr id="2" name="図 1">
          <a:extLst>
            <a:ext uri="{FF2B5EF4-FFF2-40B4-BE49-F238E27FC236}">
              <a16:creationId xmlns:a16="http://schemas.microsoft.com/office/drawing/2014/main" id="{8CA981EF-579B-46CF-A49F-FF6198390E99}"/>
            </a:ext>
          </a:extLst>
        </xdr:cNvPr>
        <xdr:cNvPicPr>
          <a:picLocks noChangeAspect="1"/>
        </xdr:cNvPicPr>
      </xdr:nvPicPr>
      <xdr:blipFill>
        <a:blip xmlns:r="http://schemas.openxmlformats.org/officeDocument/2006/relationships" r:embed="rId1"/>
        <a:stretch>
          <a:fillRect/>
        </a:stretch>
      </xdr:blipFill>
      <xdr:spPr>
        <a:xfrm>
          <a:off x="583981" y="59788880"/>
          <a:ext cx="2003863" cy="603158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177581</xdr:colOff>
      <xdr:row>5</xdr:row>
      <xdr:rowOff>40460</xdr:rowOff>
    </xdr:from>
    <xdr:to>
      <xdr:col>9</xdr:col>
      <xdr:colOff>136744</xdr:colOff>
      <xdr:row>44</xdr:row>
      <xdr:rowOff>77646</xdr:rowOff>
    </xdr:to>
    <xdr:pic>
      <xdr:nvPicPr>
        <xdr:cNvPr id="2" name="図 1">
          <a:extLst>
            <a:ext uri="{FF2B5EF4-FFF2-40B4-BE49-F238E27FC236}">
              <a16:creationId xmlns:a16="http://schemas.microsoft.com/office/drawing/2014/main" id="{297DFF14-3974-4C0A-B3BD-9FA463F93F34}"/>
            </a:ext>
          </a:extLst>
        </xdr:cNvPr>
        <xdr:cNvPicPr>
          <a:picLocks noChangeAspect="1"/>
        </xdr:cNvPicPr>
      </xdr:nvPicPr>
      <xdr:blipFill>
        <a:blip xmlns:r="http://schemas.openxmlformats.org/officeDocument/2006/relationships" r:embed="rId1"/>
        <a:stretch>
          <a:fillRect/>
        </a:stretch>
      </xdr:blipFill>
      <xdr:spPr>
        <a:xfrm>
          <a:off x="583981" y="68169610"/>
          <a:ext cx="2003863" cy="60315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177581</xdr:colOff>
      <xdr:row>5</xdr:row>
      <xdr:rowOff>53795</xdr:rowOff>
    </xdr:from>
    <xdr:to>
      <xdr:col>9</xdr:col>
      <xdr:colOff>136744</xdr:colOff>
      <xdr:row>44</xdr:row>
      <xdr:rowOff>89076</xdr:rowOff>
    </xdr:to>
    <xdr:pic>
      <xdr:nvPicPr>
        <xdr:cNvPr id="2" name="図 1">
          <a:extLst>
            <a:ext uri="{FF2B5EF4-FFF2-40B4-BE49-F238E27FC236}">
              <a16:creationId xmlns:a16="http://schemas.microsoft.com/office/drawing/2014/main" id="{8CFD9379-93BD-4A2C-9877-B109DD13E720}"/>
            </a:ext>
          </a:extLst>
        </xdr:cNvPr>
        <xdr:cNvPicPr>
          <a:picLocks noChangeAspect="1"/>
        </xdr:cNvPicPr>
      </xdr:nvPicPr>
      <xdr:blipFill>
        <a:blip xmlns:r="http://schemas.openxmlformats.org/officeDocument/2006/relationships" r:embed="rId1"/>
        <a:stretch>
          <a:fillRect/>
        </a:stretch>
      </xdr:blipFill>
      <xdr:spPr>
        <a:xfrm>
          <a:off x="583981" y="76571295"/>
          <a:ext cx="2003863" cy="602968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177581</xdr:colOff>
      <xdr:row>5</xdr:row>
      <xdr:rowOff>55700</xdr:rowOff>
    </xdr:from>
    <xdr:to>
      <xdr:col>9</xdr:col>
      <xdr:colOff>136744</xdr:colOff>
      <xdr:row>44</xdr:row>
      <xdr:rowOff>92886</xdr:rowOff>
    </xdr:to>
    <xdr:pic>
      <xdr:nvPicPr>
        <xdr:cNvPr id="2" name="図 1">
          <a:extLst>
            <a:ext uri="{FF2B5EF4-FFF2-40B4-BE49-F238E27FC236}">
              <a16:creationId xmlns:a16="http://schemas.microsoft.com/office/drawing/2014/main" id="{DF0132A2-EC99-41C3-A909-62068224677B}"/>
            </a:ext>
          </a:extLst>
        </xdr:cNvPr>
        <xdr:cNvPicPr>
          <a:picLocks noChangeAspect="1"/>
        </xdr:cNvPicPr>
      </xdr:nvPicPr>
      <xdr:blipFill>
        <a:blip xmlns:r="http://schemas.openxmlformats.org/officeDocument/2006/relationships" r:embed="rId1"/>
        <a:stretch>
          <a:fillRect/>
        </a:stretch>
      </xdr:blipFill>
      <xdr:spPr>
        <a:xfrm>
          <a:off x="583981" y="84961550"/>
          <a:ext cx="2003863" cy="603158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174546</xdr:colOff>
      <xdr:row>5</xdr:row>
      <xdr:rowOff>67130</xdr:rowOff>
    </xdr:from>
    <xdr:to>
      <xdr:col>9</xdr:col>
      <xdr:colOff>139778</xdr:colOff>
      <xdr:row>44</xdr:row>
      <xdr:rowOff>104316</xdr:rowOff>
    </xdr:to>
    <xdr:pic>
      <xdr:nvPicPr>
        <xdr:cNvPr id="2" name="図 1">
          <a:extLst>
            <a:ext uri="{FF2B5EF4-FFF2-40B4-BE49-F238E27FC236}">
              <a16:creationId xmlns:a16="http://schemas.microsoft.com/office/drawing/2014/main" id="{F7272CB3-8BF2-4A2F-A8B7-47D9E9A6FB3B}"/>
            </a:ext>
          </a:extLst>
        </xdr:cNvPr>
        <xdr:cNvPicPr>
          <a:picLocks noChangeAspect="1"/>
        </xdr:cNvPicPr>
      </xdr:nvPicPr>
      <xdr:blipFill>
        <a:blip xmlns:r="http://schemas.openxmlformats.org/officeDocument/2006/relationships" r:embed="rId1"/>
        <a:stretch>
          <a:fillRect/>
        </a:stretch>
      </xdr:blipFill>
      <xdr:spPr>
        <a:xfrm>
          <a:off x="580946" y="93361330"/>
          <a:ext cx="2009932" cy="603158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177581</xdr:colOff>
      <xdr:row>5</xdr:row>
      <xdr:rowOff>59510</xdr:rowOff>
    </xdr:from>
    <xdr:to>
      <xdr:col>9</xdr:col>
      <xdr:colOff>136744</xdr:colOff>
      <xdr:row>44</xdr:row>
      <xdr:rowOff>96696</xdr:rowOff>
    </xdr:to>
    <xdr:pic>
      <xdr:nvPicPr>
        <xdr:cNvPr id="2" name="図 1">
          <a:extLst>
            <a:ext uri="{FF2B5EF4-FFF2-40B4-BE49-F238E27FC236}">
              <a16:creationId xmlns:a16="http://schemas.microsoft.com/office/drawing/2014/main" id="{32002444-9B57-4ECB-B0E0-BDE399DCB9F6}"/>
            </a:ext>
          </a:extLst>
        </xdr:cNvPr>
        <xdr:cNvPicPr>
          <a:picLocks noChangeAspect="1"/>
        </xdr:cNvPicPr>
      </xdr:nvPicPr>
      <xdr:blipFill>
        <a:blip xmlns:r="http://schemas.openxmlformats.org/officeDocument/2006/relationships" r:embed="rId1"/>
        <a:stretch>
          <a:fillRect/>
        </a:stretch>
      </xdr:blipFill>
      <xdr:spPr>
        <a:xfrm>
          <a:off x="583981" y="101742060"/>
          <a:ext cx="2003863" cy="603158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177581</xdr:colOff>
      <xdr:row>5</xdr:row>
      <xdr:rowOff>67126</xdr:rowOff>
    </xdr:from>
    <xdr:to>
      <xdr:col>9</xdr:col>
      <xdr:colOff>136744</xdr:colOff>
      <xdr:row>44</xdr:row>
      <xdr:rowOff>113837</xdr:rowOff>
    </xdr:to>
    <xdr:pic>
      <xdr:nvPicPr>
        <xdr:cNvPr id="2" name="図 1">
          <a:extLst>
            <a:ext uri="{FF2B5EF4-FFF2-40B4-BE49-F238E27FC236}">
              <a16:creationId xmlns:a16="http://schemas.microsoft.com/office/drawing/2014/main" id="{39D64EAC-5DFD-433C-BFEC-FBE83391B436}"/>
            </a:ext>
          </a:extLst>
        </xdr:cNvPr>
        <xdr:cNvPicPr>
          <a:picLocks noChangeAspect="1"/>
        </xdr:cNvPicPr>
      </xdr:nvPicPr>
      <xdr:blipFill>
        <a:blip xmlns:r="http://schemas.openxmlformats.org/officeDocument/2006/relationships" r:embed="rId1"/>
        <a:stretch>
          <a:fillRect/>
        </a:stretch>
      </xdr:blipFill>
      <xdr:spPr>
        <a:xfrm>
          <a:off x="583981" y="110138026"/>
          <a:ext cx="2003863" cy="604111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177581</xdr:colOff>
      <xdr:row>5</xdr:row>
      <xdr:rowOff>55706</xdr:rowOff>
    </xdr:from>
    <xdr:to>
      <xdr:col>9</xdr:col>
      <xdr:colOff>136744</xdr:colOff>
      <xdr:row>44</xdr:row>
      <xdr:rowOff>92892</xdr:rowOff>
    </xdr:to>
    <xdr:pic>
      <xdr:nvPicPr>
        <xdr:cNvPr id="2" name="図 1">
          <a:extLst>
            <a:ext uri="{FF2B5EF4-FFF2-40B4-BE49-F238E27FC236}">
              <a16:creationId xmlns:a16="http://schemas.microsoft.com/office/drawing/2014/main" id="{2AF506F1-1465-4814-9975-BA7CBD768D5D}"/>
            </a:ext>
          </a:extLst>
        </xdr:cNvPr>
        <xdr:cNvPicPr>
          <a:picLocks noChangeAspect="1"/>
        </xdr:cNvPicPr>
      </xdr:nvPicPr>
      <xdr:blipFill>
        <a:blip xmlns:r="http://schemas.openxmlformats.org/officeDocument/2006/relationships" r:embed="rId1"/>
        <a:stretch>
          <a:fillRect/>
        </a:stretch>
      </xdr:blipFill>
      <xdr:spPr>
        <a:xfrm>
          <a:off x="583981" y="118514956"/>
          <a:ext cx="2003863" cy="603158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177581</xdr:colOff>
      <xdr:row>5</xdr:row>
      <xdr:rowOff>67136</xdr:rowOff>
    </xdr:from>
    <xdr:to>
      <xdr:col>9</xdr:col>
      <xdr:colOff>136744</xdr:colOff>
      <xdr:row>44</xdr:row>
      <xdr:rowOff>104322</xdr:rowOff>
    </xdr:to>
    <xdr:pic>
      <xdr:nvPicPr>
        <xdr:cNvPr id="2" name="図 1">
          <a:extLst>
            <a:ext uri="{FF2B5EF4-FFF2-40B4-BE49-F238E27FC236}">
              <a16:creationId xmlns:a16="http://schemas.microsoft.com/office/drawing/2014/main" id="{CA3F213B-72EF-45AB-B222-4DF278A5F496}"/>
            </a:ext>
          </a:extLst>
        </xdr:cNvPr>
        <xdr:cNvPicPr>
          <a:picLocks noChangeAspect="1"/>
        </xdr:cNvPicPr>
      </xdr:nvPicPr>
      <xdr:blipFill>
        <a:blip xmlns:r="http://schemas.openxmlformats.org/officeDocument/2006/relationships" r:embed="rId1"/>
        <a:stretch>
          <a:fillRect/>
        </a:stretch>
      </xdr:blipFill>
      <xdr:spPr>
        <a:xfrm>
          <a:off x="583981" y="126914736"/>
          <a:ext cx="2003863" cy="603158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174546</xdr:colOff>
      <xdr:row>5</xdr:row>
      <xdr:rowOff>49991</xdr:rowOff>
    </xdr:from>
    <xdr:to>
      <xdr:col>9</xdr:col>
      <xdr:colOff>139778</xdr:colOff>
      <xdr:row>44</xdr:row>
      <xdr:rowOff>87177</xdr:rowOff>
    </xdr:to>
    <xdr:pic>
      <xdr:nvPicPr>
        <xdr:cNvPr id="2" name="図 1">
          <a:extLst>
            <a:ext uri="{FF2B5EF4-FFF2-40B4-BE49-F238E27FC236}">
              <a16:creationId xmlns:a16="http://schemas.microsoft.com/office/drawing/2014/main" id="{E1F7E6B7-DF10-424F-AA59-28295F1BE02D}"/>
            </a:ext>
          </a:extLst>
        </xdr:cNvPr>
        <xdr:cNvPicPr>
          <a:picLocks noChangeAspect="1"/>
        </xdr:cNvPicPr>
      </xdr:nvPicPr>
      <xdr:blipFill>
        <a:blip xmlns:r="http://schemas.openxmlformats.org/officeDocument/2006/relationships" r:embed="rId1"/>
        <a:stretch>
          <a:fillRect/>
        </a:stretch>
      </xdr:blipFill>
      <xdr:spPr>
        <a:xfrm>
          <a:off x="580946" y="135285941"/>
          <a:ext cx="2009932" cy="603158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177581</xdr:colOff>
      <xdr:row>5</xdr:row>
      <xdr:rowOff>57601</xdr:rowOff>
    </xdr:from>
    <xdr:to>
      <xdr:col>9</xdr:col>
      <xdr:colOff>136744</xdr:colOff>
      <xdr:row>44</xdr:row>
      <xdr:rowOff>104312</xdr:rowOff>
    </xdr:to>
    <xdr:pic>
      <xdr:nvPicPr>
        <xdr:cNvPr id="2" name="図 1">
          <a:extLst>
            <a:ext uri="{FF2B5EF4-FFF2-40B4-BE49-F238E27FC236}">
              <a16:creationId xmlns:a16="http://schemas.microsoft.com/office/drawing/2014/main" id="{BE803C2F-81E4-41DB-BC9F-6DC348F76E3C}"/>
            </a:ext>
          </a:extLst>
        </xdr:cNvPr>
        <xdr:cNvPicPr>
          <a:picLocks noChangeAspect="1"/>
        </xdr:cNvPicPr>
      </xdr:nvPicPr>
      <xdr:blipFill>
        <a:blip xmlns:r="http://schemas.openxmlformats.org/officeDocument/2006/relationships" r:embed="rId1"/>
        <a:stretch>
          <a:fillRect/>
        </a:stretch>
      </xdr:blipFill>
      <xdr:spPr>
        <a:xfrm>
          <a:off x="583981" y="143681901"/>
          <a:ext cx="2003863" cy="604111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174546</xdr:colOff>
      <xdr:row>5</xdr:row>
      <xdr:rowOff>65231</xdr:rowOff>
    </xdr:from>
    <xdr:to>
      <xdr:col>9</xdr:col>
      <xdr:colOff>139778</xdr:colOff>
      <xdr:row>44</xdr:row>
      <xdr:rowOff>102417</xdr:rowOff>
    </xdr:to>
    <xdr:pic>
      <xdr:nvPicPr>
        <xdr:cNvPr id="2" name="図 1">
          <a:extLst>
            <a:ext uri="{FF2B5EF4-FFF2-40B4-BE49-F238E27FC236}">
              <a16:creationId xmlns:a16="http://schemas.microsoft.com/office/drawing/2014/main" id="{8D857B7C-10AC-4589-B053-861F9E47DE6B}"/>
            </a:ext>
          </a:extLst>
        </xdr:cNvPr>
        <xdr:cNvPicPr>
          <a:picLocks noChangeAspect="1"/>
        </xdr:cNvPicPr>
      </xdr:nvPicPr>
      <xdr:blipFill>
        <a:blip xmlns:r="http://schemas.openxmlformats.org/officeDocument/2006/relationships" r:embed="rId1"/>
        <a:stretch>
          <a:fillRect/>
        </a:stretch>
      </xdr:blipFill>
      <xdr:spPr>
        <a:xfrm>
          <a:off x="580946" y="152077881"/>
          <a:ext cx="2009932" cy="6031586"/>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177581</xdr:colOff>
      <xdr:row>5</xdr:row>
      <xdr:rowOff>76661</xdr:rowOff>
    </xdr:from>
    <xdr:to>
      <xdr:col>9</xdr:col>
      <xdr:colOff>136744</xdr:colOff>
      <xdr:row>44</xdr:row>
      <xdr:rowOff>113847</xdr:rowOff>
    </xdr:to>
    <xdr:pic>
      <xdr:nvPicPr>
        <xdr:cNvPr id="2" name="図 1">
          <a:extLst>
            <a:ext uri="{FF2B5EF4-FFF2-40B4-BE49-F238E27FC236}">
              <a16:creationId xmlns:a16="http://schemas.microsoft.com/office/drawing/2014/main" id="{BD5D9EE6-B9E3-4ED6-8190-FC6D03A340F4}"/>
            </a:ext>
          </a:extLst>
        </xdr:cNvPr>
        <xdr:cNvPicPr>
          <a:picLocks noChangeAspect="1"/>
        </xdr:cNvPicPr>
      </xdr:nvPicPr>
      <xdr:blipFill>
        <a:blip xmlns:r="http://schemas.openxmlformats.org/officeDocument/2006/relationships" r:embed="rId1"/>
        <a:stretch>
          <a:fillRect/>
        </a:stretch>
      </xdr:blipFill>
      <xdr:spPr>
        <a:xfrm>
          <a:off x="583981" y="160477661"/>
          <a:ext cx="2003863" cy="603158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177581</xdr:colOff>
      <xdr:row>5</xdr:row>
      <xdr:rowOff>59516</xdr:rowOff>
    </xdr:from>
    <xdr:to>
      <xdr:col>9</xdr:col>
      <xdr:colOff>136744</xdr:colOff>
      <xdr:row>44</xdr:row>
      <xdr:rowOff>96702</xdr:rowOff>
    </xdr:to>
    <xdr:pic>
      <xdr:nvPicPr>
        <xdr:cNvPr id="2" name="図 1">
          <a:extLst>
            <a:ext uri="{FF2B5EF4-FFF2-40B4-BE49-F238E27FC236}">
              <a16:creationId xmlns:a16="http://schemas.microsoft.com/office/drawing/2014/main" id="{8F49E723-9B81-47C3-8E4B-8DFB25DCB139}"/>
            </a:ext>
          </a:extLst>
        </xdr:cNvPr>
        <xdr:cNvPicPr>
          <a:picLocks noChangeAspect="1"/>
        </xdr:cNvPicPr>
      </xdr:nvPicPr>
      <xdr:blipFill>
        <a:blip xmlns:r="http://schemas.openxmlformats.org/officeDocument/2006/relationships" r:embed="rId1"/>
        <a:stretch>
          <a:fillRect/>
        </a:stretch>
      </xdr:blipFill>
      <xdr:spPr>
        <a:xfrm>
          <a:off x="583981" y="168848866"/>
          <a:ext cx="2003863" cy="603158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174546</xdr:colOff>
      <xdr:row>5</xdr:row>
      <xdr:rowOff>67126</xdr:rowOff>
    </xdr:from>
    <xdr:to>
      <xdr:col>9</xdr:col>
      <xdr:colOff>139778</xdr:colOff>
      <xdr:row>44</xdr:row>
      <xdr:rowOff>113837</xdr:rowOff>
    </xdr:to>
    <xdr:pic>
      <xdr:nvPicPr>
        <xdr:cNvPr id="2" name="図 1">
          <a:extLst>
            <a:ext uri="{FF2B5EF4-FFF2-40B4-BE49-F238E27FC236}">
              <a16:creationId xmlns:a16="http://schemas.microsoft.com/office/drawing/2014/main" id="{8C71D6C5-4A87-4630-8A9D-833F9E36B692}"/>
            </a:ext>
          </a:extLst>
        </xdr:cNvPr>
        <xdr:cNvPicPr>
          <a:picLocks noChangeAspect="1"/>
        </xdr:cNvPicPr>
      </xdr:nvPicPr>
      <xdr:blipFill>
        <a:blip xmlns:r="http://schemas.openxmlformats.org/officeDocument/2006/relationships" r:embed="rId1"/>
        <a:stretch>
          <a:fillRect/>
        </a:stretch>
      </xdr:blipFill>
      <xdr:spPr>
        <a:xfrm>
          <a:off x="580946" y="177244826"/>
          <a:ext cx="2009932" cy="604111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177581</xdr:colOff>
      <xdr:row>5</xdr:row>
      <xdr:rowOff>65231</xdr:rowOff>
    </xdr:from>
    <xdr:to>
      <xdr:col>9</xdr:col>
      <xdr:colOff>136744</xdr:colOff>
      <xdr:row>44</xdr:row>
      <xdr:rowOff>102417</xdr:rowOff>
    </xdr:to>
    <xdr:pic>
      <xdr:nvPicPr>
        <xdr:cNvPr id="2" name="図 1">
          <a:extLst>
            <a:ext uri="{FF2B5EF4-FFF2-40B4-BE49-F238E27FC236}">
              <a16:creationId xmlns:a16="http://schemas.microsoft.com/office/drawing/2014/main" id="{AA655582-1DE4-4D78-8406-A11887B520D8}"/>
            </a:ext>
          </a:extLst>
        </xdr:cNvPr>
        <xdr:cNvPicPr>
          <a:picLocks noChangeAspect="1"/>
        </xdr:cNvPicPr>
      </xdr:nvPicPr>
      <xdr:blipFill>
        <a:blip xmlns:r="http://schemas.openxmlformats.org/officeDocument/2006/relationships" r:embed="rId1"/>
        <a:stretch>
          <a:fillRect/>
        </a:stretch>
      </xdr:blipFill>
      <xdr:spPr>
        <a:xfrm>
          <a:off x="583981" y="185631281"/>
          <a:ext cx="2003863" cy="6031586"/>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177581</xdr:colOff>
      <xdr:row>5</xdr:row>
      <xdr:rowOff>76661</xdr:rowOff>
    </xdr:from>
    <xdr:to>
      <xdr:col>9</xdr:col>
      <xdr:colOff>136744</xdr:colOff>
      <xdr:row>44</xdr:row>
      <xdr:rowOff>113847</xdr:rowOff>
    </xdr:to>
    <xdr:pic>
      <xdr:nvPicPr>
        <xdr:cNvPr id="2" name="図 1">
          <a:extLst>
            <a:ext uri="{FF2B5EF4-FFF2-40B4-BE49-F238E27FC236}">
              <a16:creationId xmlns:a16="http://schemas.microsoft.com/office/drawing/2014/main" id="{E5A9503C-6D72-4B51-B11D-8D654CED3DA1}"/>
            </a:ext>
          </a:extLst>
        </xdr:cNvPr>
        <xdr:cNvPicPr>
          <a:picLocks noChangeAspect="1"/>
        </xdr:cNvPicPr>
      </xdr:nvPicPr>
      <xdr:blipFill>
        <a:blip xmlns:r="http://schemas.openxmlformats.org/officeDocument/2006/relationships" r:embed="rId1"/>
        <a:stretch>
          <a:fillRect/>
        </a:stretch>
      </xdr:blipFill>
      <xdr:spPr>
        <a:xfrm>
          <a:off x="583981" y="194031061"/>
          <a:ext cx="2003863" cy="60315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177581</xdr:colOff>
      <xdr:row>5</xdr:row>
      <xdr:rowOff>40466</xdr:rowOff>
    </xdr:from>
    <xdr:to>
      <xdr:col>9</xdr:col>
      <xdr:colOff>136744</xdr:colOff>
      <xdr:row>44</xdr:row>
      <xdr:rowOff>77652</xdr:rowOff>
    </xdr:to>
    <xdr:pic>
      <xdr:nvPicPr>
        <xdr:cNvPr id="2" name="図 1">
          <a:extLst>
            <a:ext uri="{FF2B5EF4-FFF2-40B4-BE49-F238E27FC236}">
              <a16:creationId xmlns:a16="http://schemas.microsoft.com/office/drawing/2014/main" id="{60CBA168-597A-4F46-927D-DA0451C21490}"/>
            </a:ext>
          </a:extLst>
        </xdr:cNvPr>
        <xdr:cNvPicPr>
          <a:picLocks noChangeAspect="1"/>
        </xdr:cNvPicPr>
      </xdr:nvPicPr>
      <xdr:blipFill>
        <a:blip xmlns:r="http://schemas.openxmlformats.org/officeDocument/2006/relationships" r:embed="rId1"/>
        <a:stretch>
          <a:fillRect/>
        </a:stretch>
      </xdr:blipFill>
      <xdr:spPr>
        <a:xfrm>
          <a:off x="583981" y="202383216"/>
          <a:ext cx="2003863" cy="603158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177581</xdr:colOff>
      <xdr:row>5</xdr:row>
      <xdr:rowOff>48076</xdr:rowOff>
    </xdr:from>
    <xdr:to>
      <xdr:col>9</xdr:col>
      <xdr:colOff>136744</xdr:colOff>
      <xdr:row>44</xdr:row>
      <xdr:rowOff>94787</xdr:rowOff>
    </xdr:to>
    <xdr:pic>
      <xdr:nvPicPr>
        <xdr:cNvPr id="2" name="図 1">
          <a:extLst>
            <a:ext uri="{FF2B5EF4-FFF2-40B4-BE49-F238E27FC236}">
              <a16:creationId xmlns:a16="http://schemas.microsoft.com/office/drawing/2014/main" id="{9C08EA94-BABE-4D36-A200-0A1A63C49E57}"/>
            </a:ext>
          </a:extLst>
        </xdr:cNvPr>
        <xdr:cNvPicPr>
          <a:picLocks noChangeAspect="1"/>
        </xdr:cNvPicPr>
      </xdr:nvPicPr>
      <xdr:blipFill>
        <a:blip xmlns:r="http://schemas.openxmlformats.org/officeDocument/2006/relationships" r:embed="rId1"/>
        <a:stretch>
          <a:fillRect/>
        </a:stretch>
      </xdr:blipFill>
      <xdr:spPr>
        <a:xfrm>
          <a:off x="583981" y="210779176"/>
          <a:ext cx="2003863" cy="604111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177581</xdr:colOff>
      <xdr:row>5</xdr:row>
      <xdr:rowOff>55706</xdr:rowOff>
    </xdr:from>
    <xdr:to>
      <xdr:col>9</xdr:col>
      <xdr:colOff>136744</xdr:colOff>
      <xdr:row>44</xdr:row>
      <xdr:rowOff>92892</xdr:rowOff>
    </xdr:to>
    <xdr:pic>
      <xdr:nvPicPr>
        <xdr:cNvPr id="2" name="図 1">
          <a:extLst>
            <a:ext uri="{FF2B5EF4-FFF2-40B4-BE49-F238E27FC236}">
              <a16:creationId xmlns:a16="http://schemas.microsoft.com/office/drawing/2014/main" id="{6CFC38F6-2117-4DE1-8DA5-6C43FFCE5691}"/>
            </a:ext>
          </a:extLst>
        </xdr:cNvPr>
        <xdr:cNvPicPr>
          <a:picLocks noChangeAspect="1"/>
        </xdr:cNvPicPr>
      </xdr:nvPicPr>
      <xdr:blipFill>
        <a:blip xmlns:r="http://schemas.openxmlformats.org/officeDocument/2006/relationships" r:embed="rId1"/>
        <a:stretch>
          <a:fillRect/>
        </a:stretch>
      </xdr:blipFill>
      <xdr:spPr>
        <a:xfrm>
          <a:off x="583981" y="219175156"/>
          <a:ext cx="2003863" cy="603158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174546</xdr:colOff>
      <xdr:row>5</xdr:row>
      <xdr:rowOff>67136</xdr:rowOff>
    </xdr:from>
    <xdr:to>
      <xdr:col>9</xdr:col>
      <xdr:colOff>139778</xdr:colOff>
      <xdr:row>44</xdr:row>
      <xdr:rowOff>104322</xdr:rowOff>
    </xdr:to>
    <xdr:pic>
      <xdr:nvPicPr>
        <xdr:cNvPr id="2" name="図 1">
          <a:extLst>
            <a:ext uri="{FF2B5EF4-FFF2-40B4-BE49-F238E27FC236}">
              <a16:creationId xmlns:a16="http://schemas.microsoft.com/office/drawing/2014/main" id="{3A2D7174-7C2B-4DE4-B784-22D17835D54E}"/>
            </a:ext>
          </a:extLst>
        </xdr:cNvPr>
        <xdr:cNvPicPr>
          <a:picLocks noChangeAspect="1"/>
        </xdr:cNvPicPr>
      </xdr:nvPicPr>
      <xdr:blipFill>
        <a:blip xmlns:r="http://schemas.openxmlformats.org/officeDocument/2006/relationships" r:embed="rId1"/>
        <a:stretch>
          <a:fillRect/>
        </a:stretch>
      </xdr:blipFill>
      <xdr:spPr>
        <a:xfrm>
          <a:off x="580946" y="227574936"/>
          <a:ext cx="2009932" cy="603158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177581</xdr:colOff>
      <xdr:row>5</xdr:row>
      <xdr:rowOff>49991</xdr:rowOff>
    </xdr:from>
    <xdr:to>
      <xdr:col>9</xdr:col>
      <xdr:colOff>136744</xdr:colOff>
      <xdr:row>44</xdr:row>
      <xdr:rowOff>87177</xdr:rowOff>
    </xdr:to>
    <xdr:pic>
      <xdr:nvPicPr>
        <xdr:cNvPr id="2" name="図 1">
          <a:extLst>
            <a:ext uri="{FF2B5EF4-FFF2-40B4-BE49-F238E27FC236}">
              <a16:creationId xmlns:a16="http://schemas.microsoft.com/office/drawing/2014/main" id="{23074B5D-4CC5-4E68-9E95-B9FEC882B66B}"/>
            </a:ext>
          </a:extLst>
        </xdr:cNvPr>
        <xdr:cNvPicPr>
          <a:picLocks noChangeAspect="1"/>
        </xdr:cNvPicPr>
      </xdr:nvPicPr>
      <xdr:blipFill>
        <a:blip xmlns:r="http://schemas.openxmlformats.org/officeDocument/2006/relationships" r:embed="rId1"/>
        <a:stretch>
          <a:fillRect/>
        </a:stretch>
      </xdr:blipFill>
      <xdr:spPr>
        <a:xfrm>
          <a:off x="583981" y="235946141"/>
          <a:ext cx="2003863" cy="603158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177581</xdr:colOff>
      <xdr:row>5</xdr:row>
      <xdr:rowOff>57601</xdr:rowOff>
    </xdr:from>
    <xdr:to>
      <xdr:col>9</xdr:col>
      <xdr:colOff>136744</xdr:colOff>
      <xdr:row>44</xdr:row>
      <xdr:rowOff>104312</xdr:rowOff>
    </xdr:to>
    <xdr:pic>
      <xdr:nvPicPr>
        <xdr:cNvPr id="2" name="図 1">
          <a:extLst>
            <a:ext uri="{FF2B5EF4-FFF2-40B4-BE49-F238E27FC236}">
              <a16:creationId xmlns:a16="http://schemas.microsoft.com/office/drawing/2014/main" id="{F48034F5-A5E2-4D0B-B5F0-9B8D8640A2C6}"/>
            </a:ext>
          </a:extLst>
        </xdr:cNvPr>
        <xdr:cNvPicPr>
          <a:picLocks noChangeAspect="1"/>
        </xdr:cNvPicPr>
      </xdr:nvPicPr>
      <xdr:blipFill>
        <a:blip xmlns:r="http://schemas.openxmlformats.org/officeDocument/2006/relationships" r:embed="rId1"/>
        <a:stretch>
          <a:fillRect/>
        </a:stretch>
      </xdr:blipFill>
      <xdr:spPr>
        <a:xfrm>
          <a:off x="583981" y="244342101"/>
          <a:ext cx="2003863" cy="604111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177581</xdr:colOff>
      <xdr:row>5</xdr:row>
      <xdr:rowOff>55706</xdr:rowOff>
    </xdr:from>
    <xdr:to>
      <xdr:col>9</xdr:col>
      <xdr:colOff>136744</xdr:colOff>
      <xdr:row>44</xdr:row>
      <xdr:rowOff>92892</xdr:rowOff>
    </xdr:to>
    <xdr:pic>
      <xdr:nvPicPr>
        <xdr:cNvPr id="2" name="図 1">
          <a:extLst>
            <a:ext uri="{FF2B5EF4-FFF2-40B4-BE49-F238E27FC236}">
              <a16:creationId xmlns:a16="http://schemas.microsoft.com/office/drawing/2014/main" id="{CF4D2270-620B-4ADF-A584-32426E6FF2FC}"/>
            </a:ext>
          </a:extLst>
        </xdr:cNvPr>
        <xdr:cNvPicPr>
          <a:picLocks noChangeAspect="1"/>
        </xdr:cNvPicPr>
      </xdr:nvPicPr>
      <xdr:blipFill>
        <a:blip xmlns:r="http://schemas.openxmlformats.org/officeDocument/2006/relationships" r:embed="rId1"/>
        <a:stretch>
          <a:fillRect/>
        </a:stretch>
      </xdr:blipFill>
      <xdr:spPr>
        <a:xfrm>
          <a:off x="583981" y="252728556"/>
          <a:ext cx="2003863" cy="603158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174670</xdr:colOff>
      <xdr:row>5</xdr:row>
      <xdr:rowOff>67136</xdr:rowOff>
    </xdr:from>
    <xdr:to>
      <xdr:col>9</xdr:col>
      <xdr:colOff>139656</xdr:colOff>
      <xdr:row>44</xdr:row>
      <xdr:rowOff>104322</xdr:rowOff>
    </xdr:to>
    <xdr:pic>
      <xdr:nvPicPr>
        <xdr:cNvPr id="2" name="図 1">
          <a:extLst>
            <a:ext uri="{FF2B5EF4-FFF2-40B4-BE49-F238E27FC236}">
              <a16:creationId xmlns:a16="http://schemas.microsoft.com/office/drawing/2014/main" id="{31C8749F-6E46-495D-89C9-5ACCEDE89A6D}"/>
            </a:ext>
          </a:extLst>
        </xdr:cNvPr>
        <xdr:cNvPicPr>
          <a:picLocks noChangeAspect="1"/>
        </xdr:cNvPicPr>
      </xdr:nvPicPr>
      <xdr:blipFill>
        <a:blip xmlns:r="http://schemas.openxmlformats.org/officeDocument/2006/relationships" r:embed="rId1"/>
        <a:stretch>
          <a:fillRect/>
        </a:stretch>
      </xdr:blipFill>
      <xdr:spPr>
        <a:xfrm>
          <a:off x="581070" y="261128336"/>
          <a:ext cx="2009686" cy="603158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4</xdr:col>
      <xdr:colOff>94412</xdr:colOff>
      <xdr:row>5</xdr:row>
      <xdr:rowOff>67136</xdr:rowOff>
    </xdr:from>
    <xdr:to>
      <xdr:col>7</xdr:col>
      <xdr:colOff>212294</xdr:colOff>
      <xdr:row>44</xdr:row>
      <xdr:rowOff>102417</xdr:rowOff>
    </xdr:to>
    <xdr:pic>
      <xdr:nvPicPr>
        <xdr:cNvPr id="2" name="図 1">
          <a:extLst>
            <a:ext uri="{FF2B5EF4-FFF2-40B4-BE49-F238E27FC236}">
              <a16:creationId xmlns:a16="http://schemas.microsoft.com/office/drawing/2014/main" id="{9D0F3F99-42B6-42C8-BEE2-7DAFBAE66800}"/>
            </a:ext>
          </a:extLst>
        </xdr:cNvPr>
        <xdr:cNvPicPr>
          <a:picLocks noChangeAspect="1"/>
        </xdr:cNvPicPr>
      </xdr:nvPicPr>
      <xdr:blipFill>
        <a:blip xmlns:r="http://schemas.openxmlformats.org/officeDocument/2006/relationships" r:embed="rId1"/>
        <a:stretch>
          <a:fillRect/>
        </a:stretch>
      </xdr:blipFill>
      <xdr:spPr>
        <a:xfrm>
          <a:off x="1085012" y="269516686"/>
          <a:ext cx="994182" cy="602968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59817</xdr:colOff>
      <xdr:row>14</xdr:row>
      <xdr:rowOff>29681</xdr:rowOff>
    </xdr:from>
    <xdr:to>
      <xdr:col>9</xdr:col>
      <xdr:colOff>246888</xdr:colOff>
      <xdr:row>36</xdr:row>
      <xdr:rowOff>44611</xdr:rowOff>
    </xdr:to>
    <xdr:pic>
      <xdr:nvPicPr>
        <xdr:cNvPr id="2" name="図 1">
          <a:extLst>
            <a:ext uri="{FF2B5EF4-FFF2-40B4-BE49-F238E27FC236}">
              <a16:creationId xmlns:a16="http://schemas.microsoft.com/office/drawing/2014/main" id="{656A300B-4321-4058-B459-1E98B511442E}"/>
            </a:ext>
          </a:extLst>
        </xdr:cNvPr>
        <xdr:cNvPicPr>
          <a:picLocks noChangeAspect="1"/>
        </xdr:cNvPicPr>
      </xdr:nvPicPr>
      <xdr:blipFill>
        <a:blip xmlns:r="http://schemas.openxmlformats.org/officeDocument/2006/relationships" r:embed="rId1"/>
        <a:stretch>
          <a:fillRect/>
        </a:stretch>
      </xdr:blipFill>
      <xdr:spPr>
        <a:xfrm>
          <a:off x="466217" y="279239181"/>
          <a:ext cx="2231771" cy="336773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72" dataDxfId="670" headerRowBorderDxfId="671" tableBorderDxfId="669">
  <autoFilter ref="B15:B47" xr:uid="{00000000-0009-0000-0100-000001000000}"/>
  <tableColumns count="1">
    <tableColumn id="1" xr3:uid="{00000000-0010-0000-0000-000001000000}" name="対象箇所" dataDxfId="66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67" dataDxfId="665" headerRowBorderDxfId="666" tableBorderDxfId="664">
  <autoFilter ref="C15:J47" xr:uid="{00000000-0009-0000-0100-000002000000}"/>
  <tableColumns count="8">
    <tableColumn id="9" xr3:uid="{00000000-0010-0000-0100-000009000000}" name="部位区分" totalsRowLabel="集計" dataDxfId="663" totalsRowDxfId="662"/>
    <tableColumn id="2" xr3:uid="{00000000-0010-0000-0100-000002000000}" name="変状区分" dataDxfId="661" totalsRowDxfId="660"/>
    <tableColumn id="7" xr3:uid="{00000000-0010-0000-0100-000007000000}" name="変状種類" dataDxfId="659" totalsRowDxfId="658"/>
    <tableColumn id="4" xr3:uid="{00000000-0010-0000-0100-000004000000}" name="対策区分" dataDxfId="657" totalsRowDxfId="656"/>
    <tableColumn id="5" xr3:uid="{00000000-0010-0000-0100-000005000000}" name="健全性" dataDxfId="655" totalsRowDxfId="654"/>
    <tableColumn id="12" xr3:uid="{00000000-0010-0000-0100-00000C000000}" name="調査の要否" dataDxfId="653" totalsRowDxfId="652"/>
    <tableColumn id="10" xr3:uid="{00000000-0010-0000-0100-00000A000000}" name="措置の要否" dataDxfId="651" totalsRowDxfId="650"/>
    <tableColumn id="11" xr3:uid="{00000000-0010-0000-0100-00000B000000}" name="実施有無" totalsRowFunction="count" dataDxfId="649" totalsRowDxfId="64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46" headerRowBorderDxfId="647" tableBorderDxfId="645">
  <autoFilter ref="B51:B83" xr:uid="{00000000-0009-0000-0100-00000B000000}"/>
  <tableColumns count="1">
    <tableColumn id="1" xr3:uid="{00000000-0010-0000-0200-000001000000}" name="施設の内訳" dataDxfId="64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42" headerRowBorderDxfId="643" tableBorderDxfId="641">
  <autoFilter ref="C51:C83" xr:uid="{00000000-0009-0000-0100-00000C000000}"/>
  <tableColumns count="1">
    <tableColumn id="1" xr3:uid="{00000000-0010-0000-0300-000001000000}" name="対象箇所" dataDxfId="6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39" dataDxfId="637" headerRowBorderDxfId="638" tableBorderDxfId="636">
  <autoFilter ref="D51:D83" xr:uid="{00000000-0009-0000-0100-00000D000000}"/>
  <tableColumns count="1">
    <tableColumn id="1" xr3:uid="{00000000-0010-0000-0400-000001000000}" name="部位区分" dataDxfId="63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34" dataDxfId="632" headerRowBorderDxfId="633" tableBorderDxfId="631">
  <autoFilter ref="E51:G83" xr:uid="{00000000-0009-0000-0100-00000E000000}"/>
  <tableColumns count="3">
    <tableColumn id="1" xr3:uid="{00000000-0010-0000-0500-000001000000}" name="異常の種類" dataDxfId="630"/>
    <tableColumn id="2" xr3:uid="{00000000-0010-0000-0500-000002000000}" name="異常判定区分 " dataDxfId="629"/>
    <tableColumn id="3" xr3:uid="{00000000-0010-0000-0500-000003000000}" name="実施有無" dataDxfId="62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627" dataDxfId="625" headerRowBorderDxfId="626" tableBorderDxfId="624">
  <autoFilter ref="B5:B12" xr:uid="{00000000-0009-0000-0100-000003000000}"/>
  <tableColumns count="1">
    <tableColumn id="1" xr3:uid="{00000000-0010-0000-0800-000001000000}" name="トンネルの分類" dataDxfId="62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622" dataDxfId="620" headerRowBorderDxfId="621" tableBorderDxfId="619">
  <autoFilter ref="C5:F12" xr:uid="{00000000-000C-0000-FFFF-FFFF09000000}"/>
  <tableColumns count="4">
    <tableColumn id="1" xr3:uid="{00000000-0010-0000-0900-000001000000}" name="トンネル工法" dataDxfId="618"/>
    <tableColumn id="4" xr3:uid="{F8DDB5BD-A7DE-4BB8-BD9F-E5AF467E6653}" name="自専道or一般道" dataDxfId="617"/>
    <tableColumn id="2" xr3:uid="{00000000-0010-0000-0900-000002000000}" name="緊急輸送路" dataDxfId="616"/>
    <tableColumn id="3" xr3:uid="{00000000-0010-0000-0900-000003000000}" name="代替路" dataDxfId="61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8.xml"/><Relationship Id="rId1" Type="http://schemas.openxmlformats.org/officeDocument/2006/relationships/printerSettings" Target="../printerSettings/printerSettings6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8" t="s">
        <v>296</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3" spans="1:14" x14ac:dyDescent="0.15">
      <c r="A3" s="249" t="s">
        <v>298</v>
      </c>
      <c r="B3" s="249"/>
      <c r="C3" s="249"/>
      <c r="D3" s="249"/>
      <c r="E3" s="249"/>
      <c r="F3" s="249"/>
      <c r="G3" s="249"/>
      <c r="H3" s="243" t="s">
        <v>299</v>
      </c>
      <c r="I3" s="243"/>
      <c r="J3" s="243"/>
      <c r="K3" s="243"/>
      <c r="L3" s="243"/>
      <c r="M3" s="243"/>
      <c r="N3" s="243"/>
    </row>
    <row r="4" spans="1:14" x14ac:dyDescent="0.15">
      <c r="H4" t="s">
        <v>301</v>
      </c>
    </row>
    <row r="5" spans="1:14" x14ac:dyDescent="0.15">
      <c r="H5" s="246" t="s">
        <v>300</v>
      </c>
      <c r="I5" s="246"/>
      <c r="J5" s="246"/>
      <c r="K5" s="246"/>
      <c r="L5" s="246"/>
      <c r="M5" s="246"/>
      <c r="N5" s="246"/>
    </row>
    <row r="6" spans="1:14" x14ac:dyDescent="0.15">
      <c r="H6" s="246"/>
      <c r="I6" s="246"/>
      <c r="J6" s="246"/>
      <c r="K6" s="246"/>
      <c r="L6" s="246"/>
      <c r="M6" s="246"/>
      <c r="N6" s="246"/>
    </row>
    <row r="7" spans="1:14" x14ac:dyDescent="0.15">
      <c r="H7" s="246"/>
      <c r="I7" s="246"/>
      <c r="J7" s="246"/>
      <c r="K7" s="246"/>
      <c r="L7" s="246"/>
      <c r="M7" s="246"/>
      <c r="N7" s="246"/>
    </row>
    <row r="8" spans="1:14" x14ac:dyDescent="0.15">
      <c r="H8" s="246"/>
      <c r="I8" s="246"/>
      <c r="J8" s="246"/>
      <c r="K8" s="246"/>
      <c r="L8" s="246"/>
      <c r="M8" s="246"/>
      <c r="N8" s="246"/>
    </row>
    <row r="9" spans="1:14" x14ac:dyDescent="0.15">
      <c r="H9" t="s">
        <v>374</v>
      </c>
    </row>
    <row r="10" spans="1:14" x14ac:dyDescent="0.15">
      <c r="H10" s="244" t="s">
        <v>508</v>
      </c>
      <c r="I10" s="244"/>
      <c r="J10" s="244"/>
      <c r="K10" s="244"/>
      <c r="L10" s="244"/>
      <c r="M10" s="244"/>
      <c r="N10" s="244"/>
    </row>
    <row r="11" spans="1:14" x14ac:dyDescent="0.15">
      <c r="H11" s="244"/>
      <c r="I11" s="244"/>
      <c r="J11" s="244"/>
      <c r="K11" s="244"/>
      <c r="L11" s="244"/>
      <c r="M11" s="244"/>
      <c r="N11" s="244"/>
    </row>
    <row r="12" spans="1:14" x14ac:dyDescent="0.15">
      <c r="H12" t="s">
        <v>302</v>
      </c>
    </row>
    <row r="13" spans="1:14" ht="13.5" customHeight="1" x14ac:dyDescent="0.15">
      <c r="H13" s="244" t="s">
        <v>509</v>
      </c>
      <c r="I13" s="244"/>
      <c r="J13" s="244"/>
      <c r="K13" s="244"/>
      <c r="L13" s="244"/>
      <c r="M13" s="244"/>
      <c r="N13" s="244"/>
    </row>
    <row r="14" spans="1:14" ht="13.5" customHeight="1" x14ac:dyDescent="0.15">
      <c r="H14" s="244"/>
      <c r="I14" s="244"/>
      <c r="J14" s="244"/>
      <c r="K14" s="244"/>
      <c r="L14" s="244"/>
      <c r="M14" s="244"/>
      <c r="N14" s="244"/>
    </row>
    <row r="15" spans="1:14" ht="13.5" customHeight="1" x14ac:dyDescent="0.15">
      <c r="H15" s="244"/>
      <c r="I15" s="244"/>
      <c r="J15" s="244"/>
      <c r="K15" s="244"/>
      <c r="L15" s="244"/>
      <c r="M15" s="244"/>
      <c r="N15" s="244"/>
    </row>
    <row r="16" spans="1:14" x14ac:dyDescent="0.15">
      <c r="H16" t="s">
        <v>303</v>
      </c>
    </row>
    <row r="17" spans="8:14" x14ac:dyDescent="0.15">
      <c r="H17" s="244" t="s">
        <v>510</v>
      </c>
      <c r="I17" s="244"/>
      <c r="J17" s="244"/>
      <c r="K17" s="244"/>
      <c r="L17" s="244"/>
      <c r="M17" s="244"/>
      <c r="N17" s="244"/>
    </row>
    <row r="18" spans="8:14" x14ac:dyDescent="0.15">
      <c r="H18" s="244"/>
      <c r="I18" s="244"/>
      <c r="J18" s="244"/>
      <c r="K18" s="244"/>
      <c r="L18" s="244"/>
      <c r="M18" s="244"/>
      <c r="N18" s="244"/>
    </row>
    <row r="19" spans="8:14" x14ac:dyDescent="0.15">
      <c r="H19" t="s">
        <v>304</v>
      </c>
    </row>
    <row r="20" spans="8:14" x14ac:dyDescent="0.15">
      <c r="H20" s="244" t="s">
        <v>511</v>
      </c>
      <c r="I20" s="244"/>
      <c r="J20" s="244"/>
      <c r="K20" s="244"/>
      <c r="L20" s="244"/>
      <c r="M20" s="244"/>
      <c r="N20" s="244"/>
    </row>
    <row r="21" spans="8:14" x14ac:dyDescent="0.15">
      <c r="H21" s="244"/>
      <c r="I21" s="244"/>
      <c r="J21" s="244"/>
      <c r="K21" s="244"/>
      <c r="L21" s="244"/>
      <c r="M21" s="244"/>
      <c r="N21" s="244"/>
    </row>
    <row r="22" spans="8:14" x14ac:dyDescent="0.15">
      <c r="H22" t="s">
        <v>512</v>
      </c>
    </row>
    <row r="23" spans="8:14" ht="27" customHeight="1" x14ac:dyDescent="0.15">
      <c r="H23" s="244" t="s">
        <v>513</v>
      </c>
      <c r="I23" s="244"/>
      <c r="J23" s="244"/>
      <c r="K23" s="244"/>
      <c r="L23" s="244"/>
      <c r="M23" s="244"/>
      <c r="N23" s="244"/>
    </row>
    <row r="24" spans="8:14" x14ac:dyDescent="0.15">
      <c r="H24" t="s">
        <v>514</v>
      </c>
    </row>
    <row r="25" spans="8:14" ht="27" customHeight="1" x14ac:dyDescent="0.15">
      <c r="H25" s="244" t="s">
        <v>515</v>
      </c>
      <c r="I25" s="244"/>
      <c r="J25" s="244"/>
      <c r="K25" s="244"/>
      <c r="L25" s="244"/>
      <c r="M25" s="244"/>
      <c r="N25" s="244"/>
    </row>
    <row r="26" spans="8:14" x14ac:dyDescent="0.15">
      <c r="H26" t="s">
        <v>516</v>
      </c>
    </row>
    <row r="27" spans="8:14" ht="13.5" customHeight="1" x14ac:dyDescent="0.15">
      <c r="H27" s="244" t="s">
        <v>517</v>
      </c>
      <c r="I27" s="244"/>
      <c r="J27" s="244"/>
      <c r="K27" s="244"/>
      <c r="L27" s="244"/>
      <c r="M27" s="244"/>
      <c r="N27" s="244"/>
    </row>
    <row r="28" spans="8:14" ht="13.5" customHeight="1" x14ac:dyDescent="0.15">
      <c r="H28" s="244"/>
      <c r="I28" s="244"/>
      <c r="J28" s="244"/>
      <c r="K28" s="244"/>
      <c r="L28" s="244"/>
      <c r="M28" s="244"/>
      <c r="N28" s="244"/>
    </row>
    <row r="29" spans="8:14" ht="13.5" customHeight="1" x14ac:dyDescent="0.15">
      <c r="H29" s="247" t="s">
        <v>518</v>
      </c>
      <c r="I29" s="247"/>
      <c r="J29" s="247"/>
      <c r="K29" s="247"/>
      <c r="L29" s="247"/>
      <c r="M29" s="247"/>
      <c r="N29" s="247"/>
    </row>
    <row r="30" spans="8:14" ht="13.5" customHeight="1" x14ac:dyDescent="0.15">
      <c r="H30" t="s">
        <v>519</v>
      </c>
    </row>
    <row r="31" spans="8:14" ht="13.5" customHeight="1" x14ac:dyDescent="0.15">
      <c r="H31" s="243" t="s">
        <v>368</v>
      </c>
      <c r="I31" s="243"/>
      <c r="J31" s="243"/>
      <c r="K31" s="243"/>
      <c r="L31" s="243"/>
      <c r="M31" s="243"/>
      <c r="N31" s="243"/>
    </row>
    <row r="32" spans="8:14" ht="13.5" customHeight="1" x14ac:dyDescent="0.15">
      <c r="H32" t="s">
        <v>561</v>
      </c>
    </row>
    <row r="33" spans="2:14" x14ac:dyDescent="0.15">
      <c r="H33" s="244" t="s">
        <v>562</v>
      </c>
      <c r="I33" s="244"/>
      <c r="J33" s="244"/>
      <c r="K33" s="244"/>
      <c r="L33" s="244"/>
      <c r="M33" s="244"/>
      <c r="N33" s="244"/>
    </row>
    <row r="34" spans="2:14" x14ac:dyDescent="0.15">
      <c r="H34" s="244"/>
      <c r="I34" s="244"/>
      <c r="J34" s="244"/>
      <c r="K34" s="244"/>
      <c r="L34" s="244"/>
      <c r="M34" s="244"/>
      <c r="N34" s="244"/>
    </row>
    <row r="35" spans="2:14" x14ac:dyDescent="0.15">
      <c r="B35" s="246"/>
      <c r="C35" s="246"/>
      <c r="D35" s="34"/>
      <c r="H35" s="244"/>
      <c r="I35" s="244"/>
      <c r="J35" s="244"/>
      <c r="K35" s="244"/>
      <c r="L35" s="244"/>
      <c r="M35" s="244"/>
      <c r="N35" s="244"/>
    </row>
    <row r="36" spans="2:14" x14ac:dyDescent="0.15">
      <c r="H36" s="244"/>
      <c r="I36" s="244"/>
      <c r="J36" s="244"/>
      <c r="K36" s="244"/>
      <c r="L36" s="244"/>
      <c r="M36" s="244"/>
      <c r="N36" s="244"/>
    </row>
    <row r="37" spans="2:14" x14ac:dyDescent="0.15">
      <c r="H37" s="244"/>
      <c r="I37" s="244"/>
      <c r="J37" s="244"/>
      <c r="K37" s="244"/>
      <c r="L37" s="244"/>
      <c r="M37" s="244"/>
      <c r="N37" s="244"/>
    </row>
    <row r="38" spans="2:14" ht="13.15" customHeight="1" x14ac:dyDescent="0.15">
      <c r="H38" s="245"/>
      <c r="I38" s="245"/>
      <c r="J38" s="245"/>
      <c r="K38" s="245"/>
      <c r="L38" s="245"/>
      <c r="M38" s="245"/>
      <c r="N38" s="245"/>
    </row>
    <row r="39" spans="2:14" x14ac:dyDescent="0.15">
      <c r="H39" s="244"/>
      <c r="I39" s="244"/>
      <c r="J39" s="244"/>
      <c r="K39" s="244"/>
      <c r="L39" s="244"/>
      <c r="M39" s="244"/>
      <c r="N39" s="244"/>
    </row>
    <row r="40" spans="2:14" x14ac:dyDescent="0.15">
      <c r="H40" s="244"/>
      <c r="I40" s="244"/>
      <c r="J40" s="244"/>
      <c r="K40" s="244"/>
      <c r="L40" s="244"/>
      <c r="M40" s="244"/>
      <c r="N40" s="244"/>
    </row>
    <row r="41" spans="2:14" x14ac:dyDescent="0.15">
      <c r="H41" s="244"/>
      <c r="I41" s="244"/>
      <c r="J41" s="244"/>
      <c r="K41" s="244"/>
      <c r="L41" s="244"/>
      <c r="M41" s="244"/>
      <c r="N41" s="244"/>
    </row>
    <row r="42" spans="2:14" x14ac:dyDescent="0.15">
      <c r="H42" s="244"/>
      <c r="I42" s="244"/>
      <c r="J42" s="244"/>
      <c r="K42" s="244"/>
      <c r="L42" s="244"/>
      <c r="M42" s="244"/>
      <c r="N42" s="244"/>
    </row>
    <row r="43" spans="2:14" x14ac:dyDescent="0.15">
      <c r="H43" s="244"/>
      <c r="I43" s="244"/>
      <c r="J43" s="244"/>
      <c r="K43" s="244"/>
      <c r="L43" s="244"/>
      <c r="M43" s="244"/>
      <c r="N43" s="244"/>
    </row>
  </sheetData>
  <mergeCells count="16">
    <mergeCell ref="H13:N15"/>
    <mergeCell ref="A1:N2"/>
    <mergeCell ref="A3:G3"/>
    <mergeCell ref="H3:N3"/>
    <mergeCell ref="H5:N8"/>
    <mergeCell ref="H10:N11"/>
    <mergeCell ref="H31:N31"/>
    <mergeCell ref="H33:N38"/>
    <mergeCell ref="B35:C35"/>
    <mergeCell ref="H39:N43"/>
    <mergeCell ref="H17:N18"/>
    <mergeCell ref="H20:N21"/>
    <mergeCell ref="H23:N23"/>
    <mergeCell ref="H25:N25"/>
    <mergeCell ref="H27:N28"/>
    <mergeCell ref="H29:N29"/>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50" t="s">
        <v>297</v>
      </c>
      <c r="B1" s="250"/>
      <c r="C1" s="250"/>
      <c r="D1" s="250"/>
      <c r="E1" s="250"/>
      <c r="F1" s="250"/>
      <c r="G1" s="250"/>
      <c r="H1" s="250"/>
      <c r="I1" s="250"/>
      <c r="J1" s="250"/>
      <c r="K1" s="250"/>
      <c r="L1" s="250"/>
      <c r="M1" s="250"/>
      <c r="N1" s="250"/>
    </row>
    <row r="2" spans="1:14" x14ac:dyDescent="0.15">
      <c r="A2" s="250"/>
      <c r="B2" s="250"/>
      <c r="C2" s="250"/>
      <c r="D2" s="250"/>
      <c r="E2" s="250"/>
      <c r="F2" s="250"/>
      <c r="G2" s="250"/>
      <c r="H2" s="250"/>
      <c r="I2" s="250"/>
      <c r="J2" s="250"/>
      <c r="K2" s="250"/>
      <c r="L2" s="250"/>
      <c r="M2" s="250"/>
      <c r="N2" s="250"/>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4" t="s">
        <v>308</v>
      </c>
      <c r="B27" s="244"/>
      <c r="C27" s="244"/>
      <c r="D27" s="244"/>
      <c r="E27" s="244"/>
      <c r="F27" s="244"/>
      <c r="G27" s="244"/>
      <c r="H27" s="244"/>
      <c r="I27" s="244"/>
      <c r="J27" s="244"/>
      <c r="K27" s="244"/>
      <c r="L27" s="244"/>
      <c r="M27" s="244"/>
      <c r="N27" s="244"/>
    </row>
    <row r="28" spans="1:14" x14ac:dyDescent="0.15">
      <c r="A28" t="s">
        <v>306</v>
      </c>
    </row>
    <row r="29" spans="1:14" ht="40.5" customHeight="1" x14ac:dyDescent="0.15">
      <c r="A29" s="244" t="s">
        <v>307</v>
      </c>
      <c r="B29" s="244"/>
      <c r="C29" s="244"/>
      <c r="D29" s="244"/>
      <c r="E29" s="244"/>
      <c r="F29" s="244"/>
      <c r="G29" s="244"/>
      <c r="H29" s="244"/>
      <c r="I29" s="244"/>
      <c r="J29" s="244"/>
      <c r="K29" s="244"/>
      <c r="L29" s="244"/>
      <c r="M29" s="244"/>
      <c r="N29" s="244"/>
    </row>
    <row r="30" spans="1:14" ht="27" customHeight="1" x14ac:dyDescent="0.15">
      <c r="A30" s="244" t="s">
        <v>371</v>
      </c>
      <c r="B30" s="244"/>
      <c r="C30" s="244"/>
      <c r="D30" s="244"/>
      <c r="E30" s="244"/>
      <c r="F30" s="244"/>
      <c r="G30" s="244"/>
      <c r="H30" s="244"/>
      <c r="I30" s="244"/>
      <c r="J30" s="244"/>
      <c r="K30" s="244"/>
      <c r="L30" s="244"/>
      <c r="M30" s="244"/>
      <c r="N30" s="244"/>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3" t="s">
        <v>436</v>
      </c>
      <c r="T2" s="260"/>
      <c r="U2" s="260"/>
      <c r="V2" s="254"/>
      <c r="W2" s="278" t="s">
        <v>569</v>
      </c>
      <c r="X2" s="279"/>
      <c r="Y2" s="279"/>
      <c r="Z2" s="279"/>
      <c r="AA2" s="279"/>
      <c r="AB2" s="279"/>
    </row>
    <row r="3" spans="2:37" ht="20.100000000000001" customHeight="1" x14ac:dyDescent="0.15">
      <c r="B3" s="292" t="s">
        <v>17</v>
      </c>
      <c r="C3" s="292"/>
      <c r="D3" s="293" t="s">
        <v>687</v>
      </c>
      <c r="E3" s="294"/>
      <c r="F3" s="294"/>
      <c r="G3" s="294"/>
      <c r="H3" s="295" t="s">
        <v>18</v>
      </c>
      <c r="I3" s="295"/>
      <c r="J3" s="307" t="s">
        <v>567</v>
      </c>
      <c r="K3" s="308"/>
      <c r="L3" s="308"/>
      <c r="M3" s="308"/>
      <c r="N3" s="308"/>
      <c r="O3" s="309"/>
      <c r="P3" s="266" t="s">
        <v>6</v>
      </c>
      <c r="Q3" s="268"/>
      <c r="R3" s="296" t="s">
        <v>568</v>
      </c>
      <c r="S3" s="297"/>
      <c r="T3" s="297"/>
      <c r="U3" s="297"/>
      <c r="V3" s="298"/>
      <c r="W3" s="253" t="s">
        <v>136</v>
      </c>
      <c r="X3" s="260"/>
      <c r="Y3" s="260"/>
      <c r="Z3" s="302" t="s">
        <v>464</v>
      </c>
      <c r="AA3" s="303"/>
      <c r="AB3" s="304"/>
    </row>
    <row r="4" spans="2:37" ht="20.100000000000001" customHeight="1" x14ac:dyDescent="0.15">
      <c r="B4" s="285" t="s">
        <v>7</v>
      </c>
      <c r="C4" s="285"/>
      <c r="D4" s="305" t="s">
        <v>566</v>
      </c>
      <c r="E4" s="306"/>
      <c r="F4" s="306"/>
      <c r="G4" s="306"/>
      <c r="H4" s="295"/>
      <c r="I4" s="295"/>
      <c r="J4" s="310"/>
      <c r="K4" s="311"/>
      <c r="L4" s="311"/>
      <c r="M4" s="311"/>
      <c r="N4" s="311"/>
      <c r="O4" s="312"/>
      <c r="P4" s="269"/>
      <c r="Q4" s="271"/>
      <c r="R4" s="299"/>
      <c r="S4" s="300"/>
      <c r="T4" s="300"/>
      <c r="U4" s="300"/>
      <c r="V4" s="301"/>
      <c r="W4" s="253" t="s">
        <v>135</v>
      </c>
      <c r="X4" s="260"/>
      <c r="Y4" s="260"/>
      <c r="Z4" s="302" t="s">
        <v>254</v>
      </c>
      <c r="AA4" s="303"/>
      <c r="AB4" s="304"/>
    </row>
    <row r="5" spans="2:37" ht="20.100000000000001" customHeight="1" x14ac:dyDescent="0.15">
      <c r="B5" s="331" t="s">
        <v>8</v>
      </c>
      <c r="C5" s="331"/>
      <c r="D5" s="79" t="s">
        <v>9</v>
      </c>
      <c r="E5" s="313" t="s">
        <v>570</v>
      </c>
      <c r="F5" s="314"/>
      <c r="G5" s="314"/>
      <c r="H5" s="266" t="s">
        <v>134</v>
      </c>
      <c r="I5" s="267"/>
      <c r="J5" s="268"/>
      <c r="K5" s="332" t="s">
        <v>595</v>
      </c>
      <c r="L5" s="308"/>
      <c r="M5" s="308"/>
      <c r="N5" s="308"/>
      <c r="O5" s="309"/>
      <c r="P5" s="333" t="s">
        <v>133</v>
      </c>
      <c r="Q5" s="334"/>
      <c r="R5" s="337">
        <v>45876</v>
      </c>
      <c r="S5" s="338"/>
      <c r="T5" s="339"/>
      <c r="U5" s="269" t="s">
        <v>26</v>
      </c>
      <c r="V5" s="270"/>
      <c r="W5" s="271"/>
      <c r="X5" s="288" t="s">
        <v>25</v>
      </c>
      <c r="Y5" s="289"/>
      <c r="Z5" s="280">
        <v>328</v>
      </c>
      <c r="AA5" s="281"/>
      <c r="AB5" s="76" t="s">
        <v>24</v>
      </c>
    </row>
    <row r="6" spans="2:37" ht="20.100000000000001" customHeight="1" x14ac:dyDescent="0.15">
      <c r="B6" s="331"/>
      <c r="C6" s="331"/>
      <c r="D6" s="79" t="s">
        <v>10</v>
      </c>
      <c r="E6" s="313" t="s">
        <v>571</v>
      </c>
      <c r="F6" s="314"/>
      <c r="G6" s="314"/>
      <c r="H6" s="269"/>
      <c r="I6" s="270"/>
      <c r="J6" s="271"/>
      <c r="K6" s="310"/>
      <c r="L6" s="311"/>
      <c r="M6" s="311"/>
      <c r="N6" s="311"/>
      <c r="O6" s="312"/>
      <c r="P6" s="335"/>
      <c r="Q6" s="336"/>
      <c r="R6" s="340"/>
      <c r="S6" s="341"/>
      <c r="T6" s="342"/>
      <c r="U6" s="253" t="s">
        <v>11</v>
      </c>
      <c r="V6" s="260"/>
      <c r="W6" s="254"/>
      <c r="X6" s="286" t="s">
        <v>352</v>
      </c>
      <c r="Y6" s="281"/>
      <c r="Z6" s="281"/>
      <c r="AA6" s="281"/>
      <c r="AB6" s="287"/>
    </row>
    <row r="7" spans="2:37" ht="18.95" customHeight="1" x14ac:dyDescent="0.15">
      <c r="B7" s="315" t="s">
        <v>109</v>
      </c>
      <c r="C7" s="282" t="s">
        <v>123</v>
      </c>
      <c r="D7" s="284"/>
      <c r="E7" s="316">
        <v>34.319029999999998</v>
      </c>
      <c r="F7" s="317"/>
      <c r="G7" s="318"/>
      <c r="H7" s="282" t="s">
        <v>132</v>
      </c>
      <c r="I7" s="283"/>
      <c r="J7" s="284"/>
      <c r="K7" s="319" t="s">
        <v>573</v>
      </c>
      <c r="L7" s="320"/>
      <c r="M7" s="327" t="s">
        <v>131</v>
      </c>
      <c r="N7" s="328"/>
      <c r="O7" s="282" t="s">
        <v>114</v>
      </c>
      <c r="P7" s="284"/>
      <c r="Q7" s="321" t="s">
        <v>577</v>
      </c>
      <c r="R7" s="322"/>
      <c r="S7" s="290" t="s">
        <v>130</v>
      </c>
      <c r="T7" s="282" t="s">
        <v>129</v>
      </c>
      <c r="U7" s="283"/>
      <c r="V7" s="283"/>
      <c r="W7" s="284"/>
      <c r="X7" s="83" t="s">
        <v>106</v>
      </c>
      <c r="Y7" s="77" t="s">
        <v>128</v>
      </c>
      <c r="Z7" s="84" t="s">
        <v>105</v>
      </c>
      <c r="AA7" s="285" t="s">
        <v>127</v>
      </c>
      <c r="AB7" s="285"/>
      <c r="AD7" s="4"/>
      <c r="AE7" s="2">
        <f>INT(E7/10000)</f>
        <v>0</v>
      </c>
      <c r="AF7" s="2">
        <f>INT(E7/100)-AE7*100</f>
        <v>0</v>
      </c>
      <c r="AG7" s="41">
        <f>E7-AE7*10000-AF7*100</f>
        <v>34.319029999999998</v>
      </c>
      <c r="AH7" s="42">
        <f>ROUND(AE7+AF7/60+AG7/60/60,5)</f>
        <v>9.5300000000000003E-3</v>
      </c>
      <c r="AI7" s="42" t="str">
        <f>TEXT(AH7,"0.00000")</f>
        <v>0.00953</v>
      </c>
    </row>
    <row r="8" spans="2:37" ht="18.95" customHeight="1" x14ac:dyDescent="0.15">
      <c r="B8" s="269"/>
      <c r="C8" s="251" t="s">
        <v>120</v>
      </c>
      <c r="D8" s="252"/>
      <c r="E8" s="323">
        <v>131.99436</v>
      </c>
      <c r="F8" s="324"/>
      <c r="G8" s="325"/>
      <c r="H8" s="251" t="s">
        <v>126</v>
      </c>
      <c r="I8" s="326"/>
      <c r="J8" s="252"/>
      <c r="K8" s="319"/>
      <c r="L8" s="320"/>
      <c r="M8" s="327"/>
      <c r="N8" s="328"/>
      <c r="O8" s="251" t="s">
        <v>125</v>
      </c>
      <c r="P8" s="252"/>
      <c r="Q8" s="258" t="s">
        <v>578</v>
      </c>
      <c r="R8" s="259"/>
      <c r="S8" s="291"/>
      <c r="T8" s="263" t="s">
        <v>124</v>
      </c>
      <c r="U8" s="253" t="s">
        <v>199</v>
      </c>
      <c r="V8" s="260"/>
      <c r="W8" s="254"/>
      <c r="X8" s="179"/>
      <c r="Y8" s="179"/>
      <c r="Z8" s="179"/>
      <c r="AA8" s="261"/>
      <c r="AB8" s="262"/>
      <c r="AD8" s="15"/>
      <c r="AE8" s="2">
        <f>INT(E8/10000)</f>
        <v>0</v>
      </c>
      <c r="AF8" s="2">
        <f>INT(E8/100)-AE8*100</f>
        <v>1</v>
      </c>
      <c r="AG8" s="41">
        <f>E8-AE8*10000-AF8*100</f>
        <v>31.99436</v>
      </c>
      <c r="AH8" s="42">
        <f>ROUND(AE8+AF8/60+AG8/60/60,5)</f>
        <v>2.555E-2</v>
      </c>
      <c r="AI8" s="42" t="str">
        <f>TEXT(AH8,"0.00000")</f>
        <v>0.02555</v>
      </c>
    </row>
    <row r="9" spans="2:37" ht="18.95" customHeight="1" x14ac:dyDescent="0.15">
      <c r="B9" s="343" t="s">
        <v>102</v>
      </c>
      <c r="C9" s="251" t="s">
        <v>123</v>
      </c>
      <c r="D9" s="252"/>
      <c r="E9" s="323">
        <v>34.325229999999998</v>
      </c>
      <c r="F9" s="324"/>
      <c r="G9" s="325"/>
      <c r="H9" s="344" t="s">
        <v>606</v>
      </c>
      <c r="I9" s="345"/>
      <c r="J9" s="345"/>
      <c r="K9" s="255" t="s">
        <v>574</v>
      </c>
      <c r="L9" s="257"/>
      <c r="M9" s="327"/>
      <c r="N9" s="328"/>
      <c r="O9" s="251" t="s">
        <v>122</v>
      </c>
      <c r="P9" s="252"/>
      <c r="Q9" s="348"/>
      <c r="R9" s="349"/>
      <c r="S9" s="291"/>
      <c r="T9" s="265"/>
      <c r="U9" s="253" t="s">
        <v>121</v>
      </c>
      <c r="V9" s="260"/>
      <c r="W9" s="254"/>
      <c r="X9" s="179"/>
      <c r="Y9" s="179"/>
      <c r="Z9" s="179"/>
      <c r="AA9" s="261"/>
      <c r="AB9" s="262"/>
      <c r="AD9" s="15"/>
    </row>
    <row r="10" spans="2:37" ht="18.95" customHeight="1" x14ac:dyDescent="0.15">
      <c r="B10" s="282"/>
      <c r="C10" s="251" t="s">
        <v>120</v>
      </c>
      <c r="D10" s="252"/>
      <c r="E10" s="323">
        <v>131.99225999999999</v>
      </c>
      <c r="F10" s="324"/>
      <c r="G10" s="325"/>
      <c r="H10" s="251" t="s">
        <v>119</v>
      </c>
      <c r="I10" s="326"/>
      <c r="J10" s="252"/>
      <c r="K10" s="258" t="s">
        <v>575</v>
      </c>
      <c r="L10" s="259"/>
      <c r="M10" s="329"/>
      <c r="N10" s="330"/>
      <c r="O10" s="251" t="s">
        <v>61</v>
      </c>
      <c r="P10" s="252"/>
      <c r="Q10" s="346"/>
      <c r="R10" s="347"/>
      <c r="S10" s="291"/>
      <c r="T10" s="264"/>
      <c r="U10" s="253" t="s">
        <v>118</v>
      </c>
      <c r="V10" s="260"/>
      <c r="W10" s="254"/>
      <c r="X10" s="179"/>
      <c r="Y10" s="179"/>
      <c r="Z10" s="179"/>
      <c r="AA10" s="261"/>
      <c r="AB10" s="262"/>
      <c r="AD10" s="15"/>
    </row>
    <row r="11" spans="2:37" ht="18.95" customHeight="1" x14ac:dyDescent="0.15">
      <c r="B11" s="251" t="s">
        <v>117</v>
      </c>
      <c r="C11" s="326"/>
      <c r="D11" s="252"/>
      <c r="E11" s="255" t="s">
        <v>572</v>
      </c>
      <c r="F11" s="256"/>
      <c r="G11" s="257"/>
      <c r="H11" s="251" t="s">
        <v>116</v>
      </c>
      <c r="I11" s="326"/>
      <c r="J11" s="252"/>
      <c r="K11" s="258" t="s">
        <v>575</v>
      </c>
      <c r="L11" s="259"/>
      <c r="M11" s="350" t="s">
        <v>115</v>
      </c>
      <c r="N11" s="351"/>
      <c r="O11" s="251" t="s">
        <v>114</v>
      </c>
      <c r="P11" s="252"/>
      <c r="Q11" s="352" t="s">
        <v>579</v>
      </c>
      <c r="R11" s="353"/>
      <c r="S11" s="291"/>
      <c r="T11" s="59" t="s">
        <v>113</v>
      </c>
      <c r="U11" s="253" t="s">
        <v>112</v>
      </c>
      <c r="V11" s="260"/>
      <c r="W11" s="254"/>
      <c r="X11" s="179"/>
      <c r="Y11" s="179"/>
      <c r="Z11" s="179"/>
      <c r="AA11" s="261"/>
      <c r="AB11" s="262"/>
      <c r="AD11" s="15"/>
    </row>
    <row r="12" spans="2:37" ht="18.95" customHeight="1" x14ac:dyDescent="0.15">
      <c r="B12" s="251" t="s">
        <v>111</v>
      </c>
      <c r="C12" s="326"/>
      <c r="D12" s="252"/>
      <c r="E12" s="255"/>
      <c r="F12" s="256"/>
      <c r="G12" s="76" t="s">
        <v>74</v>
      </c>
      <c r="H12" s="351" t="s">
        <v>110</v>
      </c>
      <c r="I12" s="290" t="s">
        <v>109</v>
      </c>
      <c r="J12" s="85" t="s">
        <v>101</v>
      </c>
      <c r="K12" s="255" t="s">
        <v>576</v>
      </c>
      <c r="L12" s="257"/>
      <c r="M12" s="329"/>
      <c r="N12" s="330"/>
      <c r="O12" s="251" t="s">
        <v>61</v>
      </c>
      <c r="P12" s="252"/>
      <c r="Q12" s="355"/>
      <c r="R12" s="356"/>
      <c r="S12" s="291"/>
      <c r="T12" s="263" t="s">
        <v>98</v>
      </c>
      <c r="U12" s="253" t="s">
        <v>97</v>
      </c>
      <c r="V12" s="260"/>
      <c r="W12" s="254"/>
      <c r="X12" s="179"/>
      <c r="Y12" s="179"/>
      <c r="Z12" s="179"/>
      <c r="AA12" s="261"/>
      <c r="AB12" s="262"/>
      <c r="AD12" s="15"/>
    </row>
    <row r="13" spans="2:37" ht="18.95" customHeight="1" x14ac:dyDescent="0.15">
      <c r="B13" s="343" t="s">
        <v>108</v>
      </c>
      <c r="C13" s="357"/>
      <c r="D13" s="358"/>
      <c r="E13" s="255"/>
      <c r="F13" s="256"/>
      <c r="G13" s="76" t="s">
        <v>378</v>
      </c>
      <c r="H13" s="328"/>
      <c r="I13" s="354"/>
      <c r="J13" s="85" t="s">
        <v>95</v>
      </c>
      <c r="K13" s="178">
        <v>0</v>
      </c>
      <c r="L13" s="74" t="s">
        <v>94</v>
      </c>
      <c r="M13" s="359" t="s">
        <v>107</v>
      </c>
      <c r="N13" s="360"/>
      <c r="O13" s="361"/>
      <c r="P13" s="83" t="s">
        <v>106</v>
      </c>
      <c r="Q13" s="72" t="s">
        <v>105</v>
      </c>
      <c r="R13" s="83" t="s">
        <v>61</v>
      </c>
      <c r="S13" s="291"/>
      <c r="T13" s="264"/>
      <c r="U13" s="253" t="s">
        <v>200</v>
      </c>
      <c r="V13" s="260"/>
      <c r="W13" s="254"/>
      <c r="X13" s="179"/>
      <c r="Y13" s="179"/>
      <c r="Z13" s="179"/>
      <c r="AA13" s="261"/>
      <c r="AB13" s="262"/>
      <c r="AD13" s="15"/>
      <c r="AF13" s="10"/>
      <c r="AG13" s="9"/>
      <c r="AH13" s="9"/>
      <c r="AI13" s="9"/>
      <c r="AJ13" s="11"/>
      <c r="AK13" s="7"/>
    </row>
    <row r="14" spans="2:37" ht="18.95" customHeight="1" x14ac:dyDescent="0.15">
      <c r="B14" s="343" t="s">
        <v>104</v>
      </c>
      <c r="C14" s="357"/>
      <c r="D14" s="358"/>
      <c r="E14" s="364"/>
      <c r="F14" s="365"/>
      <c r="G14" s="80" t="s">
        <v>103</v>
      </c>
      <c r="H14" s="328"/>
      <c r="I14" s="290" t="s">
        <v>102</v>
      </c>
      <c r="J14" s="85" t="s">
        <v>101</v>
      </c>
      <c r="K14" s="255" t="s">
        <v>576</v>
      </c>
      <c r="L14" s="257"/>
      <c r="M14" s="290" t="s">
        <v>100</v>
      </c>
      <c r="N14" s="253" t="s">
        <v>99</v>
      </c>
      <c r="O14" s="254"/>
      <c r="P14" s="180" t="s">
        <v>580</v>
      </c>
      <c r="Q14" s="179">
        <v>95</v>
      </c>
      <c r="R14" s="185"/>
      <c r="S14" s="291"/>
      <c r="T14" s="263" t="s">
        <v>88</v>
      </c>
      <c r="U14" s="253" t="s">
        <v>201</v>
      </c>
      <c r="V14" s="260"/>
      <c r="W14" s="254"/>
      <c r="X14" s="179"/>
      <c r="Y14" s="179"/>
      <c r="Z14" s="179"/>
      <c r="AA14" s="261"/>
      <c r="AB14" s="262"/>
      <c r="AD14" s="15"/>
      <c r="AF14" s="10"/>
      <c r="AG14" s="9"/>
      <c r="AH14" s="9"/>
      <c r="AI14" s="9"/>
      <c r="AJ14" s="11"/>
      <c r="AK14" s="7"/>
    </row>
    <row r="15" spans="2:37" ht="18.95" customHeight="1" x14ac:dyDescent="0.15">
      <c r="B15" s="60"/>
      <c r="C15" s="251" t="s">
        <v>96</v>
      </c>
      <c r="D15" s="252"/>
      <c r="E15" s="362">
        <v>9.3000000000000007</v>
      </c>
      <c r="F15" s="363"/>
      <c r="G15" s="76" t="s">
        <v>74</v>
      </c>
      <c r="H15" s="330"/>
      <c r="I15" s="354"/>
      <c r="J15" s="61" t="s">
        <v>95</v>
      </c>
      <c r="K15" s="187">
        <v>0</v>
      </c>
      <c r="L15" s="62" t="s">
        <v>94</v>
      </c>
      <c r="M15" s="291"/>
      <c r="N15" s="253" t="s">
        <v>93</v>
      </c>
      <c r="O15" s="254"/>
      <c r="P15" s="180" t="s">
        <v>581</v>
      </c>
      <c r="Q15" s="179"/>
      <c r="R15" s="185"/>
      <c r="S15" s="291"/>
      <c r="T15" s="265"/>
      <c r="U15" s="266" t="s">
        <v>86</v>
      </c>
      <c r="V15" s="267"/>
      <c r="W15" s="268"/>
      <c r="X15" s="181"/>
      <c r="Y15" s="179"/>
      <c r="Z15" s="179"/>
      <c r="AA15" s="261"/>
      <c r="AB15" s="262"/>
      <c r="AD15" s="15"/>
      <c r="AF15" s="10"/>
      <c r="AG15" s="9"/>
      <c r="AH15" s="9"/>
      <c r="AI15" s="9"/>
      <c r="AJ15" s="11"/>
      <c r="AK15" s="7"/>
    </row>
    <row r="16" spans="2:37" ht="18.95" customHeight="1" x14ac:dyDescent="0.15">
      <c r="B16" s="291" t="s">
        <v>92</v>
      </c>
      <c r="C16" s="343" t="s">
        <v>91</v>
      </c>
      <c r="D16" s="358"/>
      <c r="E16" s="362">
        <v>3</v>
      </c>
      <c r="F16" s="363"/>
      <c r="G16" s="78" t="s">
        <v>74</v>
      </c>
      <c r="H16" s="290" t="s">
        <v>90</v>
      </c>
      <c r="I16" s="251" t="s">
        <v>77</v>
      </c>
      <c r="J16" s="252"/>
      <c r="K16" s="178">
        <v>30</v>
      </c>
      <c r="L16" s="74" t="s">
        <v>69</v>
      </c>
      <c r="M16" s="291"/>
      <c r="N16" s="253" t="s">
        <v>89</v>
      </c>
      <c r="O16" s="254"/>
      <c r="P16" s="180"/>
      <c r="Q16" s="179"/>
      <c r="R16" s="185"/>
      <c r="S16" s="291"/>
      <c r="T16" s="265"/>
      <c r="U16" s="269"/>
      <c r="V16" s="270"/>
      <c r="W16" s="271"/>
      <c r="X16" s="179"/>
      <c r="Y16" s="179"/>
      <c r="Z16" s="179"/>
      <c r="AA16" s="261"/>
      <c r="AB16" s="262"/>
      <c r="AD16" s="15"/>
      <c r="AF16" s="10"/>
      <c r="AG16" s="9"/>
      <c r="AH16" s="9"/>
      <c r="AI16" s="9"/>
      <c r="AJ16" s="11"/>
      <c r="AK16" s="7"/>
    </row>
    <row r="17" spans="2:37" ht="18.95" customHeight="1" x14ac:dyDescent="0.15">
      <c r="B17" s="291"/>
      <c r="C17" s="282"/>
      <c r="D17" s="284"/>
      <c r="E17" s="362">
        <v>3</v>
      </c>
      <c r="F17" s="363"/>
      <c r="G17" s="78" t="s">
        <v>74</v>
      </c>
      <c r="H17" s="291"/>
      <c r="I17" s="343" t="s">
        <v>73</v>
      </c>
      <c r="J17" s="358"/>
      <c r="K17" s="178">
        <v>30</v>
      </c>
      <c r="L17" s="74" t="s">
        <v>69</v>
      </c>
      <c r="M17" s="291"/>
      <c r="N17" s="253" t="s">
        <v>87</v>
      </c>
      <c r="O17" s="254"/>
      <c r="P17" s="184"/>
      <c r="Q17" s="179"/>
      <c r="R17" s="185"/>
      <c r="S17" s="291"/>
      <c r="T17" s="265"/>
      <c r="U17" s="253" t="s">
        <v>83</v>
      </c>
      <c r="V17" s="260"/>
      <c r="W17" s="254"/>
      <c r="X17" s="179"/>
      <c r="Y17" s="179"/>
      <c r="Z17" s="180"/>
      <c r="AA17" s="258"/>
      <c r="AB17" s="259"/>
      <c r="AD17" s="15"/>
      <c r="AF17" s="10"/>
      <c r="AG17" s="9"/>
      <c r="AH17" s="9"/>
      <c r="AI17" s="9"/>
      <c r="AJ17" s="8"/>
      <c r="AK17" s="7"/>
    </row>
    <row r="18" spans="2:37" ht="18.95" customHeight="1" x14ac:dyDescent="0.15">
      <c r="B18" s="63"/>
      <c r="C18" s="251" t="s">
        <v>85</v>
      </c>
      <c r="D18" s="252"/>
      <c r="E18" s="362">
        <v>3.3</v>
      </c>
      <c r="F18" s="363"/>
      <c r="G18" s="78" t="s">
        <v>74</v>
      </c>
      <c r="H18" s="291"/>
      <c r="I18" s="282"/>
      <c r="J18" s="284"/>
      <c r="K18" s="178">
        <v>30</v>
      </c>
      <c r="L18" s="74" t="s">
        <v>69</v>
      </c>
      <c r="M18" s="291"/>
      <c r="N18" s="253" t="s">
        <v>84</v>
      </c>
      <c r="O18" s="254"/>
      <c r="P18" s="184"/>
      <c r="Q18" s="179"/>
      <c r="R18" s="185"/>
      <c r="S18" s="291"/>
      <c r="T18" s="265"/>
      <c r="U18" s="269" t="s">
        <v>80</v>
      </c>
      <c r="V18" s="270"/>
      <c r="W18" s="271"/>
      <c r="X18" s="182"/>
      <c r="Y18" s="182"/>
      <c r="Z18" s="183"/>
      <c r="AA18" s="261"/>
      <c r="AB18" s="262"/>
      <c r="AD18" s="15"/>
      <c r="AF18" s="10"/>
      <c r="AG18" s="9"/>
      <c r="AH18" s="9"/>
      <c r="AI18" s="9"/>
      <c r="AJ18" s="8"/>
      <c r="AK18" s="7"/>
    </row>
    <row r="19" spans="2:37" ht="18.95" customHeight="1" x14ac:dyDescent="0.15">
      <c r="B19" s="291" t="s">
        <v>82</v>
      </c>
      <c r="C19" s="282" t="s">
        <v>81</v>
      </c>
      <c r="D19" s="284"/>
      <c r="E19" s="255">
        <v>4.7</v>
      </c>
      <c r="F19" s="256"/>
      <c r="G19" s="81" t="s">
        <v>74</v>
      </c>
      <c r="H19" s="354"/>
      <c r="I19" s="251" t="s">
        <v>70</v>
      </c>
      <c r="J19" s="252"/>
      <c r="K19" s="178">
        <v>45</v>
      </c>
      <c r="L19" s="74" t="s">
        <v>69</v>
      </c>
      <c r="M19" s="291"/>
      <c r="N19" s="253"/>
      <c r="O19" s="254"/>
      <c r="P19" s="184"/>
      <c r="Q19" s="179"/>
      <c r="R19" s="185"/>
      <c r="S19" s="291"/>
      <c r="T19" s="263" t="s">
        <v>76</v>
      </c>
      <c r="U19" s="253" t="s">
        <v>202</v>
      </c>
      <c r="V19" s="260"/>
      <c r="W19" s="254"/>
      <c r="X19" s="182"/>
      <c r="Y19" s="182"/>
      <c r="Z19" s="179"/>
      <c r="AA19" s="261"/>
      <c r="AB19" s="262"/>
      <c r="AD19" s="15"/>
    </row>
    <row r="20" spans="2:37" ht="18.95" customHeight="1" x14ac:dyDescent="0.15">
      <c r="B20" s="291"/>
      <c r="C20" s="251" t="s">
        <v>79</v>
      </c>
      <c r="D20" s="252"/>
      <c r="E20" s="255"/>
      <c r="F20" s="256"/>
      <c r="G20" s="76" t="s">
        <v>74</v>
      </c>
      <c r="H20" s="290" t="s">
        <v>78</v>
      </c>
      <c r="I20" s="251" t="s">
        <v>77</v>
      </c>
      <c r="J20" s="252"/>
      <c r="K20" s="188">
        <v>490</v>
      </c>
      <c r="L20" s="55" t="s">
        <v>69</v>
      </c>
      <c r="M20" s="291"/>
      <c r="N20" s="253"/>
      <c r="O20" s="254"/>
      <c r="P20" s="184"/>
      <c r="Q20" s="186"/>
      <c r="R20" s="185"/>
      <c r="S20" s="291"/>
      <c r="T20" s="265"/>
      <c r="U20" s="253" t="s">
        <v>72</v>
      </c>
      <c r="V20" s="260"/>
      <c r="W20" s="254"/>
      <c r="X20" s="182"/>
      <c r="Y20" s="182"/>
      <c r="Z20" s="179"/>
      <c r="AA20" s="261"/>
      <c r="AB20" s="262"/>
      <c r="AD20" s="15"/>
    </row>
    <row r="21" spans="2:37" ht="18.95" customHeight="1" x14ac:dyDescent="0.15">
      <c r="B21" s="354"/>
      <c r="C21" s="251" t="s">
        <v>75</v>
      </c>
      <c r="D21" s="252"/>
      <c r="E21" s="255">
        <v>4.5</v>
      </c>
      <c r="F21" s="256"/>
      <c r="G21" s="76" t="s">
        <v>74</v>
      </c>
      <c r="H21" s="291"/>
      <c r="I21" s="251" t="s">
        <v>73</v>
      </c>
      <c r="J21" s="252"/>
      <c r="K21" s="178">
        <v>490</v>
      </c>
      <c r="L21" s="73" t="s">
        <v>69</v>
      </c>
      <c r="M21" s="291"/>
      <c r="N21" s="253"/>
      <c r="O21" s="254"/>
      <c r="P21" s="184"/>
      <c r="Q21" s="186"/>
      <c r="R21" s="185"/>
      <c r="S21" s="291"/>
      <c r="T21" s="265"/>
      <c r="U21" s="253" t="s">
        <v>68</v>
      </c>
      <c r="V21" s="260"/>
      <c r="W21" s="254"/>
      <c r="X21" s="182"/>
      <c r="Y21" s="182"/>
      <c r="Z21" s="179"/>
      <c r="AA21" s="261"/>
      <c r="AB21" s="262"/>
      <c r="AD21" s="15"/>
    </row>
    <row r="22" spans="2:37" ht="18.95" customHeight="1" x14ac:dyDescent="0.15">
      <c r="B22" s="61"/>
      <c r="C22" s="64" t="s">
        <v>71</v>
      </c>
      <c r="D22" s="65"/>
      <c r="E22" s="366"/>
      <c r="F22" s="367"/>
      <c r="G22" s="367"/>
      <c r="H22" s="354"/>
      <c r="I22" s="251" t="s">
        <v>70</v>
      </c>
      <c r="J22" s="252"/>
      <c r="K22" s="187">
        <v>1225</v>
      </c>
      <c r="L22" s="62" t="s">
        <v>69</v>
      </c>
      <c r="M22" s="288"/>
      <c r="N22" s="289"/>
      <c r="O22" s="289"/>
      <c r="P22" s="368"/>
      <c r="Q22" s="288"/>
      <c r="R22" s="368"/>
      <c r="S22" s="291"/>
      <c r="T22" s="265"/>
      <c r="U22" s="253" t="s">
        <v>203</v>
      </c>
      <c r="V22" s="260"/>
      <c r="W22" s="254"/>
      <c r="X22" s="182"/>
      <c r="Y22" s="182"/>
      <c r="Z22" s="179"/>
      <c r="AA22" s="261"/>
      <c r="AB22" s="262"/>
      <c r="AD22" s="15"/>
    </row>
    <row r="23" spans="2:37" ht="18.95" customHeight="1" x14ac:dyDescent="0.15">
      <c r="B23" s="291" t="s">
        <v>67</v>
      </c>
      <c r="C23" s="64" t="s">
        <v>66</v>
      </c>
      <c r="D23" s="65"/>
      <c r="E23" s="374"/>
      <c r="F23" s="375"/>
      <c r="G23" s="375"/>
      <c r="H23" s="290" t="s">
        <v>65</v>
      </c>
      <c r="I23" s="251" t="s">
        <v>64</v>
      </c>
      <c r="J23" s="252"/>
      <c r="K23" s="251" t="s">
        <v>63</v>
      </c>
      <c r="L23" s="252"/>
      <c r="M23" s="253" t="s">
        <v>62</v>
      </c>
      <c r="N23" s="260"/>
      <c r="O23" s="260"/>
      <c r="P23" s="254"/>
      <c r="Q23" s="253" t="s">
        <v>61</v>
      </c>
      <c r="R23" s="254"/>
      <c r="S23" s="272" t="s">
        <v>207</v>
      </c>
      <c r="T23" s="273"/>
      <c r="U23" s="253" t="s">
        <v>206</v>
      </c>
      <c r="V23" s="260"/>
      <c r="W23" s="254"/>
      <c r="X23" s="182"/>
      <c r="Y23" s="182"/>
      <c r="Z23" s="179"/>
      <c r="AA23" s="261"/>
      <c r="AB23" s="262"/>
      <c r="AD23" s="15"/>
    </row>
    <row r="24" spans="2:37" ht="18.95" customHeight="1" x14ac:dyDescent="0.15">
      <c r="B24" s="291"/>
      <c r="C24" s="290" t="s">
        <v>60</v>
      </c>
      <c r="D24" s="253" t="s">
        <v>59</v>
      </c>
      <c r="E24" s="260"/>
      <c r="F24" s="369"/>
      <c r="G24" s="370"/>
      <c r="H24" s="291"/>
      <c r="I24" s="255"/>
      <c r="J24" s="257"/>
      <c r="K24" s="255"/>
      <c r="L24" s="257"/>
      <c r="M24" s="255"/>
      <c r="N24" s="256"/>
      <c r="O24" s="256"/>
      <c r="P24" s="257"/>
      <c r="Q24" s="255"/>
      <c r="R24" s="257"/>
      <c r="S24" s="274"/>
      <c r="T24" s="275"/>
      <c r="U24" s="253"/>
      <c r="V24" s="260"/>
      <c r="W24" s="254"/>
      <c r="X24" s="179"/>
      <c r="Y24" s="179"/>
      <c r="Z24" s="179"/>
      <c r="AA24" s="261"/>
      <c r="AB24" s="262"/>
      <c r="AD24" s="15"/>
    </row>
    <row r="25" spans="2:37" ht="18.95" customHeight="1" x14ac:dyDescent="0.15">
      <c r="B25" s="291"/>
      <c r="C25" s="291"/>
      <c r="D25" s="253" t="s">
        <v>58</v>
      </c>
      <c r="E25" s="260"/>
      <c r="F25" s="369"/>
      <c r="G25" s="370"/>
      <c r="H25" s="291"/>
      <c r="I25" s="255"/>
      <c r="J25" s="257"/>
      <c r="K25" s="255"/>
      <c r="L25" s="257"/>
      <c r="M25" s="255"/>
      <c r="N25" s="256"/>
      <c r="O25" s="256"/>
      <c r="P25" s="257"/>
      <c r="Q25" s="255"/>
      <c r="R25" s="257"/>
      <c r="S25" s="274"/>
      <c r="T25" s="275"/>
      <c r="U25" s="253"/>
      <c r="V25" s="260"/>
      <c r="W25" s="254"/>
      <c r="X25" s="179"/>
      <c r="Y25" s="179"/>
      <c r="Z25" s="179"/>
      <c r="AA25" s="261"/>
      <c r="AB25" s="262"/>
      <c r="AD25" s="15"/>
    </row>
    <row r="26" spans="2:37" ht="18.95" customHeight="1" x14ac:dyDescent="0.15">
      <c r="B26" s="291"/>
      <c r="C26" s="291"/>
      <c r="D26" s="253" t="s">
        <v>57</v>
      </c>
      <c r="E26" s="260"/>
      <c r="F26" s="369"/>
      <c r="G26" s="370"/>
      <c r="H26" s="291"/>
      <c r="I26" s="255"/>
      <c r="J26" s="257"/>
      <c r="K26" s="255"/>
      <c r="L26" s="257"/>
      <c r="M26" s="255"/>
      <c r="N26" s="256"/>
      <c r="O26" s="256"/>
      <c r="P26" s="257"/>
      <c r="Q26" s="255"/>
      <c r="R26" s="257"/>
      <c r="S26" s="276"/>
      <c r="T26" s="277"/>
      <c r="U26" s="253"/>
      <c r="V26" s="260"/>
      <c r="W26" s="254"/>
      <c r="X26" s="179"/>
      <c r="Y26" s="179"/>
      <c r="Z26" s="179"/>
      <c r="AA26" s="261"/>
      <c r="AB26" s="262"/>
      <c r="AD26" s="15"/>
    </row>
    <row r="27" spans="2:37" ht="18.95" customHeight="1" x14ac:dyDescent="0.15">
      <c r="B27" s="66"/>
      <c r="C27" s="354"/>
      <c r="D27" s="253" t="s">
        <v>56</v>
      </c>
      <c r="E27" s="260"/>
      <c r="F27" s="369"/>
      <c r="G27" s="370"/>
      <c r="H27" s="354"/>
      <c r="I27" s="255"/>
      <c r="J27" s="257"/>
      <c r="K27" s="255"/>
      <c r="L27" s="257"/>
      <c r="M27" s="255"/>
      <c r="N27" s="256"/>
      <c r="O27" s="256"/>
      <c r="P27" s="257"/>
      <c r="Q27" s="255"/>
      <c r="R27" s="257"/>
      <c r="S27" s="274" t="s">
        <v>55</v>
      </c>
      <c r="T27" s="275"/>
      <c r="U27" s="253" t="s">
        <v>54</v>
      </c>
      <c r="V27" s="260"/>
      <c r="W27" s="254"/>
      <c r="X27" s="179"/>
      <c r="Y27" s="179"/>
      <c r="Z27" s="179"/>
      <c r="AA27" s="261"/>
      <c r="AB27" s="262"/>
      <c r="AD27" s="15"/>
    </row>
    <row r="28" spans="2:37" ht="18.95" customHeight="1" x14ac:dyDescent="0.15">
      <c r="B28" s="64" t="s">
        <v>53</v>
      </c>
      <c r="C28" s="67"/>
      <c r="D28" s="65"/>
      <c r="E28" s="255" t="s">
        <v>359</v>
      </c>
      <c r="F28" s="256"/>
      <c r="G28" s="256"/>
      <c r="H28" s="256"/>
      <c r="I28" s="256"/>
      <c r="J28" s="256"/>
      <c r="K28" s="371"/>
      <c r="L28" s="372"/>
      <c r="M28" s="372"/>
      <c r="N28" s="372"/>
      <c r="O28" s="372"/>
      <c r="P28" s="372"/>
      <c r="Q28" s="372"/>
      <c r="R28" s="373"/>
      <c r="S28" s="276"/>
      <c r="T28" s="277"/>
      <c r="U28" s="253" t="s">
        <v>52</v>
      </c>
      <c r="V28" s="260"/>
      <c r="W28" s="254"/>
      <c r="X28" s="179"/>
      <c r="Y28" s="179"/>
      <c r="Z28" s="179"/>
      <c r="AA28" s="261"/>
      <c r="AB28" s="262"/>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45" t="s">
        <v>241</v>
      </c>
      <c r="C3" s="445"/>
      <c r="D3" s="445"/>
      <c r="E3" s="445"/>
      <c r="F3" s="445"/>
      <c r="G3" s="445"/>
      <c r="H3" s="445"/>
      <c r="I3" s="445"/>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c r="AJ3" s="445"/>
      <c r="AK3" s="445"/>
      <c r="AL3" s="445"/>
      <c r="AM3" s="445"/>
      <c r="AN3" s="445"/>
    </row>
    <row r="4" spans="2:40" ht="20.100000000000001" customHeight="1" x14ac:dyDescent="0.15">
      <c r="B4" s="446" t="s">
        <v>161</v>
      </c>
      <c r="C4" s="446"/>
      <c r="D4" s="446"/>
      <c r="E4" s="447" t="s">
        <v>687</v>
      </c>
      <c r="F4" s="448"/>
      <c r="G4" s="448"/>
      <c r="H4" s="448"/>
      <c r="I4" s="449"/>
      <c r="J4" s="450" t="s">
        <v>160</v>
      </c>
      <c r="K4" s="450"/>
      <c r="L4" s="450"/>
      <c r="M4" s="451" t="s">
        <v>590</v>
      </c>
      <c r="N4" s="452"/>
      <c r="O4" s="452"/>
      <c r="P4" s="452"/>
      <c r="Q4" s="452"/>
      <c r="R4" s="453"/>
      <c r="S4" s="458" t="s">
        <v>134</v>
      </c>
      <c r="T4" s="458"/>
      <c r="U4" s="458"/>
      <c r="V4" s="458"/>
      <c r="W4" s="458"/>
      <c r="X4" s="458"/>
      <c r="Y4" s="461" t="s">
        <v>595</v>
      </c>
      <c r="Z4" s="462"/>
      <c r="AA4" s="462"/>
      <c r="AB4" s="462"/>
      <c r="AC4" s="462"/>
      <c r="AD4" s="463"/>
      <c r="AE4" s="444" t="s">
        <v>133</v>
      </c>
      <c r="AF4" s="444"/>
      <c r="AG4" s="444"/>
      <c r="AH4" s="444"/>
      <c r="AI4" s="459">
        <v>45876</v>
      </c>
      <c r="AJ4" s="460"/>
      <c r="AK4" s="460"/>
      <c r="AL4" s="460"/>
      <c r="AM4" s="460"/>
      <c r="AN4" s="460"/>
    </row>
    <row r="5" spans="2:40" ht="20.100000000000001" customHeight="1" x14ac:dyDescent="0.15">
      <c r="B5" s="454" t="s">
        <v>0</v>
      </c>
      <c r="C5" s="454"/>
      <c r="D5" s="454"/>
      <c r="E5" s="455" t="s">
        <v>588</v>
      </c>
      <c r="F5" s="456"/>
      <c r="G5" s="456"/>
      <c r="H5" s="456"/>
      <c r="I5" s="457"/>
      <c r="J5" s="411" t="s">
        <v>1</v>
      </c>
      <c r="K5" s="411"/>
      <c r="L5" s="411"/>
      <c r="M5" s="451" t="s">
        <v>592</v>
      </c>
      <c r="N5" s="452"/>
      <c r="O5" s="452"/>
      <c r="P5" s="452"/>
      <c r="Q5" s="452"/>
      <c r="R5" s="453"/>
      <c r="S5" s="458"/>
      <c r="T5" s="458"/>
      <c r="U5" s="458"/>
      <c r="V5" s="458"/>
      <c r="W5" s="458"/>
      <c r="X5" s="458"/>
      <c r="Y5" s="464"/>
      <c r="Z5" s="465"/>
      <c r="AA5" s="465"/>
      <c r="AB5" s="465"/>
      <c r="AC5" s="465"/>
      <c r="AD5" s="466"/>
      <c r="AE5" s="444"/>
      <c r="AF5" s="444"/>
      <c r="AG5" s="444"/>
      <c r="AH5" s="444"/>
      <c r="AI5" s="460"/>
      <c r="AJ5" s="460"/>
      <c r="AK5" s="460"/>
      <c r="AL5" s="460"/>
      <c r="AM5" s="460"/>
      <c r="AN5" s="460"/>
    </row>
    <row r="6" spans="2:40" ht="13.5" customHeight="1" x14ac:dyDescent="0.15">
      <c r="B6" s="410" t="s">
        <v>159</v>
      </c>
      <c r="C6" s="410" t="s">
        <v>158</v>
      </c>
      <c r="D6" s="422" t="s">
        <v>157</v>
      </c>
      <c r="E6" s="423"/>
      <c r="F6" s="426" t="s">
        <v>156</v>
      </c>
      <c r="G6" s="427"/>
      <c r="H6" s="427"/>
      <c r="I6" s="427"/>
      <c r="J6" s="428"/>
      <c r="K6" s="432" t="s">
        <v>155</v>
      </c>
      <c r="L6" s="433"/>
      <c r="M6" s="433"/>
      <c r="N6" s="434"/>
      <c r="O6" s="395" t="s">
        <v>154</v>
      </c>
      <c r="P6" s="396"/>
      <c r="Q6" s="396"/>
      <c r="R6" s="396"/>
      <c r="S6" s="391"/>
      <c r="T6" s="391"/>
      <c r="U6" s="391"/>
      <c r="V6" s="391"/>
      <c r="W6" s="391"/>
      <c r="X6" s="391"/>
      <c r="Y6" s="391"/>
      <c r="Z6" s="391"/>
      <c r="AA6" s="391"/>
      <c r="AB6" s="391"/>
      <c r="AC6" s="391"/>
      <c r="AD6" s="392"/>
      <c r="AE6" s="438" t="s">
        <v>153</v>
      </c>
      <c r="AF6" s="439"/>
      <c r="AG6" s="439"/>
      <c r="AH6" s="439"/>
      <c r="AI6" s="439"/>
      <c r="AJ6" s="440"/>
      <c r="AK6" s="391" t="s">
        <v>152</v>
      </c>
      <c r="AL6" s="391"/>
      <c r="AM6" s="391"/>
      <c r="AN6" s="392"/>
    </row>
    <row r="7" spans="2:40" ht="13.5" customHeight="1" x14ac:dyDescent="0.15">
      <c r="B7" s="410"/>
      <c r="C7" s="412"/>
      <c r="D7" s="424"/>
      <c r="E7" s="425"/>
      <c r="F7" s="429"/>
      <c r="G7" s="430"/>
      <c r="H7" s="430"/>
      <c r="I7" s="430"/>
      <c r="J7" s="431"/>
      <c r="K7" s="435"/>
      <c r="L7" s="436"/>
      <c r="M7" s="436"/>
      <c r="N7" s="437"/>
      <c r="O7" s="444" t="s">
        <v>393</v>
      </c>
      <c r="P7" s="444"/>
      <c r="Q7" s="444"/>
      <c r="R7" s="167" t="s">
        <v>394</v>
      </c>
      <c r="S7" s="444" t="s">
        <v>395</v>
      </c>
      <c r="T7" s="444"/>
      <c r="U7" s="444" t="s">
        <v>396</v>
      </c>
      <c r="V7" s="444"/>
      <c r="W7" s="444"/>
      <c r="X7" s="444"/>
      <c r="Y7" s="399" t="s">
        <v>397</v>
      </c>
      <c r="Z7" s="400"/>
      <c r="AA7" s="400"/>
      <c r="AB7" s="401"/>
      <c r="AC7" s="387" t="s">
        <v>140</v>
      </c>
      <c r="AD7" s="388"/>
      <c r="AE7" s="441"/>
      <c r="AF7" s="442"/>
      <c r="AG7" s="442"/>
      <c r="AH7" s="442"/>
      <c r="AI7" s="442"/>
      <c r="AJ7" s="443"/>
      <c r="AK7" s="391"/>
      <c r="AL7" s="391"/>
      <c r="AM7" s="391"/>
      <c r="AN7" s="392"/>
    </row>
    <row r="8" spans="2:40" ht="13.5" customHeight="1" x14ac:dyDescent="0.15">
      <c r="B8" s="411"/>
      <c r="C8" s="413"/>
      <c r="D8" s="168" t="s">
        <v>151</v>
      </c>
      <c r="E8" s="169" t="s">
        <v>150</v>
      </c>
      <c r="F8" s="411" t="s">
        <v>149</v>
      </c>
      <c r="G8" s="411"/>
      <c r="H8" s="411"/>
      <c r="I8" s="406" t="s">
        <v>148</v>
      </c>
      <c r="J8" s="406" t="s">
        <v>147</v>
      </c>
      <c r="K8" s="406" t="s">
        <v>146</v>
      </c>
      <c r="L8" s="408" t="s">
        <v>145</v>
      </c>
      <c r="M8" s="387" t="s">
        <v>140</v>
      </c>
      <c r="N8" s="414"/>
      <c r="O8" s="402" t="s">
        <v>379</v>
      </c>
      <c r="P8" s="402" t="s">
        <v>380</v>
      </c>
      <c r="Q8" s="402" t="s">
        <v>381</v>
      </c>
      <c r="R8" s="402" t="s">
        <v>382</v>
      </c>
      <c r="S8" s="404" t="s">
        <v>383</v>
      </c>
      <c r="T8" s="404" t="s">
        <v>384</v>
      </c>
      <c r="U8" s="404" t="s">
        <v>385</v>
      </c>
      <c r="V8" s="402" t="s">
        <v>386</v>
      </c>
      <c r="W8" s="404" t="s">
        <v>387</v>
      </c>
      <c r="X8" s="404" t="s">
        <v>388</v>
      </c>
      <c r="Y8" s="402" t="s">
        <v>389</v>
      </c>
      <c r="Z8" s="402" t="s">
        <v>390</v>
      </c>
      <c r="AA8" s="402" t="s">
        <v>391</v>
      </c>
      <c r="AB8" s="404" t="s">
        <v>392</v>
      </c>
      <c r="AC8" s="397"/>
      <c r="AD8" s="398"/>
      <c r="AE8" s="416" t="s">
        <v>144</v>
      </c>
      <c r="AF8" s="418" t="s">
        <v>143</v>
      </c>
      <c r="AG8" s="418" t="s">
        <v>142</v>
      </c>
      <c r="AH8" s="420" t="s">
        <v>141</v>
      </c>
      <c r="AI8" s="387" t="s">
        <v>140</v>
      </c>
      <c r="AJ8" s="388"/>
      <c r="AK8" s="391"/>
      <c r="AL8" s="391"/>
      <c r="AM8" s="391"/>
      <c r="AN8" s="392"/>
    </row>
    <row r="9" spans="2:40" x14ac:dyDescent="0.15">
      <c r="B9" s="411"/>
      <c r="C9" s="170" t="s">
        <v>139</v>
      </c>
      <c r="D9" s="171" t="s">
        <v>138</v>
      </c>
      <c r="E9" s="171" t="s">
        <v>137</v>
      </c>
      <c r="F9" s="411"/>
      <c r="G9" s="411"/>
      <c r="H9" s="411"/>
      <c r="I9" s="407"/>
      <c r="J9" s="407"/>
      <c r="K9" s="407"/>
      <c r="L9" s="409"/>
      <c r="M9" s="415"/>
      <c r="N9" s="394"/>
      <c r="O9" s="403"/>
      <c r="P9" s="403"/>
      <c r="Q9" s="403"/>
      <c r="R9" s="403"/>
      <c r="S9" s="405"/>
      <c r="T9" s="405"/>
      <c r="U9" s="405"/>
      <c r="V9" s="403"/>
      <c r="W9" s="405"/>
      <c r="X9" s="405"/>
      <c r="Y9" s="403"/>
      <c r="Z9" s="403"/>
      <c r="AA9" s="403"/>
      <c r="AB9" s="405"/>
      <c r="AC9" s="389"/>
      <c r="AD9" s="390"/>
      <c r="AE9" s="417"/>
      <c r="AF9" s="419"/>
      <c r="AG9" s="419"/>
      <c r="AH9" s="421"/>
      <c r="AI9" s="389"/>
      <c r="AJ9" s="390"/>
      <c r="AK9" s="393"/>
      <c r="AL9" s="393"/>
      <c r="AM9" s="393"/>
      <c r="AN9" s="394"/>
    </row>
    <row r="10" spans="2:40" ht="13.5" customHeight="1" x14ac:dyDescent="0.15">
      <c r="B10" s="193" t="s">
        <v>582</v>
      </c>
      <c r="C10" s="194">
        <v>0</v>
      </c>
      <c r="D10" s="194">
        <v>0</v>
      </c>
      <c r="E10" s="194">
        <v>0</v>
      </c>
      <c r="F10" s="378" t="s">
        <v>586</v>
      </c>
      <c r="G10" s="385"/>
      <c r="H10" s="386"/>
      <c r="I10" s="189"/>
      <c r="J10" s="192"/>
      <c r="K10" s="189"/>
      <c r="L10" s="189"/>
      <c r="M10" s="378"/>
      <c r="N10" s="379"/>
      <c r="O10" s="189"/>
      <c r="P10" s="189"/>
      <c r="Q10" s="189"/>
      <c r="R10" s="189"/>
      <c r="S10" s="189"/>
      <c r="T10" s="189"/>
      <c r="U10" s="189"/>
      <c r="V10" s="189"/>
      <c r="W10" s="189"/>
      <c r="X10" s="189"/>
      <c r="Y10" s="189"/>
      <c r="Z10" s="189"/>
      <c r="AA10" s="190"/>
      <c r="AB10" s="191"/>
      <c r="AC10" s="380"/>
      <c r="AD10" s="381"/>
      <c r="AE10" s="189"/>
      <c r="AF10" s="189"/>
      <c r="AG10" s="189"/>
      <c r="AH10" s="189"/>
      <c r="AI10" s="376"/>
      <c r="AJ10" s="377"/>
      <c r="AK10" s="382"/>
      <c r="AL10" s="383"/>
      <c r="AM10" s="383"/>
      <c r="AN10" s="384"/>
    </row>
    <row r="11" spans="2:40" ht="13.5" customHeight="1" x14ac:dyDescent="0.15">
      <c r="B11" s="193">
        <v>1</v>
      </c>
      <c r="C11" s="194">
        <v>8.5</v>
      </c>
      <c r="D11" s="194">
        <v>0</v>
      </c>
      <c r="E11" s="194">
        <v>8.5</v>
      </c>
      <c r="F11" s="376"/>
      <c r="G11" s="377"/>
      <c r="H11" s="377"/>
      <c r="I11" s="189"/>
      <c r="J11" s="192"/>
      <c r="K11" s="189" t="s">
        <v>605</v>
      </c>
      <c r="L11" s="189"/>
      <c r="M11" s="378"/>
      <c r="N11" s="379"/>
      <c r="O11" s="189"/>
      <c r="P11" s="189"/>
      <c r="Q11" s="189"/>
      <c r="R11" s="189"/>
      <c r="S11" s="189"/>
      <c r="T11" s="189"/>
      <c r="U11" s="189"/>
      <c r="V11" s="189"/>
      <c r="W11" s="189"/>
      <c r="X11" s="189"/>
      <c r="Y11" s="189"/>
      <c r="Z11" s="189"/>
      <c r="AA11" s="190"/>
      <c r="AB11" s="191"/>
      <c r="AC11" s="380"/>
      <c r="AD11" s="381"/>
      <c r="AE11" s="189"/>
      <c r="AF11" s="189"/>
      <c r="AG11" s="189"/>
      <c r="AH11" s="189"/>
      <c r="AI11" s="376"/>
      <c r="AJ11" s="377"/>
      <c r="AK11" s="382"/>
      <c r="AL11" s="383"/>
      <c r="AM11" s="383"/>
      <c r="AN11" s="384"/>
    </row>
    <row r="12" spans="2:40" ht="13.5" customHeight="1" x14ac:dyDescent="0.15">
      <c r="B12" s="193">
        <v>2</v>
      </c>
      <c r="C12" s="194">
        <v>10.5</v>
      </c>
      <c r="D12" s="194">
        <v>8.5</v>
      </c>
      <c r="E12" s="194">
        <v>19</v>
      </c>
      <c r="F12" s="376"/>
      <c r="G12" s="377"/>
      <c r="H12" s="377"/>
      <c r="I12" s="189"/>
      <c r="J12" s="192"/>
      <c r="K12" s="189" t="s">
        <v>605</v>
      </c>
      <c r="L12" s="189"/>
      <c r="M12" s="378"/>
      <c r="N12" s="379"/>
      <c r="O12" s="189"/>
      <c r="P12" s="189"/>
      <c r="Q12" s="189"/>
      <c r="R12" s="189"/>
      <c r="S12" s="189"/>
      <c r="T12" s="189"/>
      <c r="U12" s="189"/>
      <c r="V12" s="189"/>
      <c r="W12" s="189"/>
      <c r="X12" s="189"/>
      <c r="Y12" s="189"/>
      <c r="Z12" s="189"/>
      <c r="AA12" s="190"/>
      <c r="AB12" s="191"/>
      <c r="AC12" s="380"/>
      <c r="AD12" s="381"/>
      <c r="AE12" s="189"/>
      <c r="AF12" s="189"/>
      <c r="AG12" s="189"/>
      <c r="AH12" s="189"/>
      <c r="AI12" s="376"/>
      <c r="AJ12" s="377"/>
      <c r="AK12" s="382"/>
      <c r="AL12" s="383"/>
      <c r="AM12" s="383"/>
      <c r="AN12" s="384"/>
    </row>
    <row r="13" spans="2:40" ht="13.5" customHeight="1" x14ac:dyDescent="0.15">
      <c r="B13" s="193">
        <v>3</v>
      </c>
      <c r="C13" s="194">
        <v>10.5</v>
      </c>
      <c r="D13" s="194">
        <v>19</v>
      </c>
      <c r="E13" s="194">
        <v>29.5</v>
      </c>
      <c r="F13" s="376"/>
      <c r="G13" s="377"/>
      <c r="H13" s="377"/>
      <c r="I13" s="189"/>
      <c r="J13" s="192"/>
      <c r="K13" s="189" t="s">
        <v>605</v>
      </c>
      <c r="L13" s="189"/>
      <c r="M13" s="378"/>
      <c r="N13" s="379"/>
      <c r="O13" s="189"/>
      <c r="P13" s="189"/>
      <c r="Q13" s="189"/>
      <c r="R13" s="189"/>
      <c r="S13" s="189"/>
      <c r="T13" s="189"/>
      <c r="U13" s="189"/>
      <c r="V13" s="189"/>
      <c r="W13" s="189"/>
      <c r="X13" s="189"/>
      <c r="Y13" s="189"/>
      <c r="Z13" s="189"/>
      <c r="AA13" s="190"/>
      <c r="AB13" s="191"/>
      <c r="AC13" s="380"/>
      <c r="AD13" s="381"/>
      <c r="AE13" s="189"/>
      <c r="AF13" s="189"/>
      <c r="AG13" s="189"/>
      <c r="AH13" s="189"/>
      <c r="AI13" s="378"/>
      <c r="AJ13" s="386"/>
      <c r="AK13" s="382"/>
      <c r="AL13" s="383"/>
      <c r="AM13" s="383"/>
      <c r="AN13" s="384"/>
    </row>
    <row r="14" spans="2:40" ht="13.5" customHeight="1" x14ac:dyDescent="0.15">
      <c r="B14" s="193">
        <v>4</v>
      </c>
      <c r="C14" s="194">
        <v>10.5</v>
      </c>
      <c r="D14" s="194">
        <v>29.5</v>
      </c>
      <c r="E14" s="194">
        <v>40</v>
      </c>
      <c r="F14" s="376"/>
      <c r="G14" s="377"/>
      <c r="H14" s="377"/>
      <c r="I14" s="189"/>
      <c r="J14" s="192"/>
      <c r="K14" s="189" t="s">
        <v>605</v>
      </c>
      <c r="L14" s="189"/>
      <c r="M14" s="378"/>
      <c r="N14" s="379"/>
      <c r="O14" s="189"/>
      <c r="P14" s="189"/>
      <c r="Q14" s="189"/>
      <c r="R14" s="189"/>
      <c r="S14" s="189"/>
      <c r="T14" s="189"/>
      <c r="U14" s="189"/>
      <c r="V14" s="189"/>
      <c r="W14" s="189"/>
      <c r="X14" s="189"/>
      <c r="Y14" s="189"/>
      <c r="Z14" s="189"/>
      <c r="AA14" s="190"/>
      <c r="AB14" s="191"/>
      <c r="AC14" s="380"/>
      <c r="AD14" s="381"/>
      <c r="AE14" s="189"/>
      <c r="AF14" s="189"/>
      <c r="AG14" s="190"/>
      <c r="AH14" s="191"/>
      <c r="AI14" s="376"/>
      <c r="AJ14" s="377"/>
      <c r="AK14" s="382"/>
      <c r="AL14" s="383"/>
      <c r="AM14" s="383"/>
      <c r="AN14" s="384"/>
    </row>
    <row r="15" spans="2:40" ht="13.5" customHeight="1" x14ac:dyDescent="0.15">
      <c r="B15" s="193">
        <v>5</v>
      </c>
      <c r="C15" s="194">
        <v>10.5</v>
      </c>
      <c r="D15" s="194">
        <v>40</v>
      </c>
      <c r="E15" s="194">
        <v>50.5</v>
      </c>
      <c r="F15" s="376"/>
      <c r="G15" s="377"/>
      <c r="H15" s="377"/>
      <c r="I15" s="189"/>
      <c r="J15" s="192"/>
      <c r="K15" s="189" t="s">
        <v>605</v>
      </c>
      <c r="L15" s="189"/>
      <c r="M15" s="378"/>
      <c r="N15" s="379"/>
      <c r="O15" s="189"/>
      <c r="P15" s="189"/>
      <c r="Q15" s="189"/>
      <c r="R15" s="189"/>
      <c r="S15" s="189"/>
      <c r="T15" s="189"/>
      <c r="U15" s="189"/>
      <c r="V15" s="189"/>
      <c r="W15" s="189"/>
      <c r="X15" s="189"/>
      <c r="Y15" s="189"/>
      <c r="Z15" s="189"/>
      <c r="AA15" s="190"/>
      <c r="AB15" s="191"/>
      <c r="AC15" s="380"/>
      <c r="AD15" s="381"/>
      <c r="AE15" s="189"/>
      <c r="AF15" s="189"/>
      <c r="AG15" s="190"/>
      <c r="AH15" s="191"/>
      <c r="AI15" s="376"/>
      <c r="AJ15" s="377"/>
      <c r="AK15" s="382"/>
      <c r="AL15" s="383"/>
      <c r="AM15" s="383"/>
      <c r="AN15" s="384"/>
    </row>
    <row r="16" spans="2:40" ht="13.5" customHeight="1" x14ac:dyDescent="0.15">
      <c r="B16" s="193">
        <v>6</v>
      </c>
      <c r="C16" s="194">
        <v>10.5</v>
      </c>
      <c r="D16" s="194">
        <v>50.5</v>
      </c>
      <c r="E16" s="194">
        <v>61</v>
      </c>
      <c r="F16" s="376"/>
      <c r="G16" s="377"/>
      <c r="H16" s="377"/>
      <c r="I16" s="189"/>
      <c r="J16" s="192"/>
      <c r="K16" s="189" t="s">
        <v>605</v>
      </c>
      <c r="L16" s="189"/>
      <c r="M16" s="378"/>
      <c r="N16" s="379"/>
      <c r="O16" s="189"/>
      <c r="P16" s="189"/>
      <c r="Q16" s="189"/>
      <c r="R16" s="189"/>
      <c r="S16" s="189"/>
      <c r="T16" s="189"/>
      <c r="U16" s="189"/>
      <c r="V16" s="189"/>
      <c r="W16" s="189"/>
      <c r="X16" s="189"/>
      <c r="Y16" s="189"/>
      <c r="Z16" s="189"/>
      <c r="AA16" s="190"/>
      <c r="AB16" s="191"/>
      <c r="AC16" s="380"/>
      <c r="AD16" s="381"/>
      <c r="AE16" s="189"/>
      <c r="AF16" s="189"/>
      <c r="AG16" s="190"/>
      <c r="AH16" s="191"/>
      <c r="AI16" s="376"/>
      <c r="AJ16" s="377"/>
      <c r="AK16" s="382"/>
      <c r="AL16" s="383"/>
      <c r="AM16" s="383"/>
      <c r="AN16" s="384"/>
    </row>
    <row r="17" spans="2:40" ht="13.5" customHeight="1" x14ac:dyDescent="0.15">
      <c r="B17" s="193">
        <v>7</v>
      </c>
      <c r="C17" s="194">
        <v>10.5</v>
      </c>
      <c r="D17" s="194">
        <v>61</v>
      </c>
      <c r="E17" s="194">
        <v>71.5</v>
      </c>
      <c r="F17" s="376"/>
      <c r="G17" s="377"/>
      <c r="H17" s="377"/>
      <c r="I17" s="189"/>
      <c r="J17" s="192"/>
      <c r="K17" s="189" t="s">
        <v>605</v>
      </c>
      <c r="L17" s="189"/>
      <c r="M17" s="378"/>
      <c r="N17" s="379"/>
      <c r="O17" s="189"/>
      <c r="P17" s="189"/>
      <c r="Q17" s="189"/>
      <c r="R17" s="189"/>
      <c r="S17" s="189"/>
      <c r="T17" s="189"/>
      <c r="U17" s="189"/>
      <c r="V17" s="189"/>
      <c r="W17" s="189"/>
      <c r="X17" s="189"/>
      <c r="Y17" s="189"/>
      <c r="Z17" s="189"/>
      <c r="AA17" s="190"/>
      <c r="AB17" s="191"/>
      <c r="AC17" s="380"/>
      <c r="AD17" s="381"/>
      <c r="AE17" s="189"/>
      <c r="AF17" s="189"/>
      <c r="AG17" s="190"/>
      <c r="AH17" s="191"/>
      <c r="AI17" s="376"/>
      <c r="AJ17" s="377"/>
      <c r="AK17" s="382"/>
      <c r="AL17" s="383"/>
      <c r="AM17" s="383"/>
      <c r="AN17" s="384"/>
    </row>
    <row r="18" spans="2:40" ht="13.5" customHeight="1" x14ac:dyDescent="0.15">
      <c r="B18" s="193">
        <v>8</v>
      </c>
      <c r="C18" s="194">
        <v>10.5</v>
      </c>
      <c r="D18" s="194">
        <v>71.5</v>
      </c>
      <c r="E18" s="194">
        <v>82</v>
      </c>
      <c r="F18" s="376"/>
      <c r="G18" s="377"/>
      <c r="H18" s="377"/>
      <c r="I18" s="189"/>
      <c r="J18" s="192"/>
      <c r="K18" s="189" t="s">
        <v>605</v>
      </c>
      <c r="L18" s="189"/>
      <c r="M18" s="378"/>
      <c r="N18" s="379"/>
      <c r="O18" s="189"/>
      <c r="P18" s="189"/>
      <c r="Q18" s="189"/>
      <c r="R18" s="189"/>
      <c r="S18" s="189"/>
      <c r="T18" s="189"/>
      <c r="U18" s="189"/>
      <c r="V18" s="189"/>
      <c r="W18" s="189"/>
      <c r="X18" s="189"/>
      <c r="Y18" s="189"/>
      <c r="Z18" s="189"/>
      <c r="AA18" s="190"/>
      <c r="AB18" s="191"/>
      <c r="AC18" s="380"/>
      <c r="AD18" s="381"/>
      <c r="AE18" s="189"/>
      <c r="AF18" s="189"/>
      <c r="AG18" s="190"/>
      <c r="AH18" s="191"/>
      <c r="AI18" s="376"/>
      <c r="AJ18" s="377"/>
      <c r="AK18" s="382"/>
      <c r="AL18" s="383"/>
      <c r="AM18" s="383"/>
      <c r="AN18" s="384"/>
    </row>
    <row r="19" spans="2:40" ht="13.5" customHeight="1" x14ac:dyDescent="0.15">
      <c r="B19" s="193">
        <v>9</v>
      </c>
      <c r="C19" s="194">
        <v>10.5</v>
      </c>
      <c r="D19" s="194">
        <v>82</v>
      </c>
      <c r="E19" s="194">
        <v>92.5</v>
      </c>
      <c r="F19" s="376"/>
      <c r="G19" s="377"/>
      <c r="H19" s="377"/>
      <c r="I19" s="189"/>
      <c r="J19" s="192"/>
      <c r="K19" s="189" t="s">
        <v>605</v>
      </c>
      <c r="L19" s="189"/>
      <c r="M19" s="378"/>
      <c r="N19" s="379"/>
      <c r="O19" s="189"/>
      <c r="P19" s="189"/>
      <c r="Q19" s="189"/>
      <c r="R19" s="189"/>
      <c r="S19" s="189"/>
      <c r="T19" s="189"/>
      <c r="U19" s="189"/>
      <c r="V19" s="189"/>
      <c r="W19" s="189"/>
      <c r="X19" s="189"/>
      <c r="Y19" s="189"/>
      <c r="Z19" s="189"/>
      <c r="AA19" s="190"/>
      <c r="AB19" s="191"/>
      <c r="AC19" s="380"/>
      <c r="AD19" s="381"/>
      <c r="AE19" s="189"/>
      <c r="AF19" s="189"/>
      <c r="AG19" s="190"/>
      <c r="AH19" s="191"/>
      <c r="AI19" s="376"/>
      <c r="AJ19" s="377"/>
      <c r="AK19" s="382"/>
      <c r="AL19" s="383"/>
      <c r="AM19" s="383"/>
      <c r="AN19" s="384"/>
    </row>
    <row r="20" spans="2:40" ht="13.5" customHeight="1" x14ac:dyDescent="0.15">
      <c r="B20" s="193">
        <v>10</v>
      </c>
      <c r="C20" s="194">
        <v>10.5</v>
      </c>
      <c r="D20" s="194">
        <v>92.5</v>
      </c>
      <c r="E20" s="194">
        <v>103</v>
      </c>
      <c r="F20" s="376"/>
      <c r="G20" s="377"/>
      <c r="H20" s="377"/>
      <c r="I20" s="189"/>
      <c r="J20" s="192"/>
      <c r="K20" s="189" t="s">
        <v>605</v>
      </c>
      <c r="L20" s="189"/>
      <c r="M20" s="378"/>
      <c r="N20" s="379"/>
      <c r="O20" s="189"/>
      <c r="P20" s="189"/>
      <c r="Q20" s="189"/>
      <c r="R20" s="189"/>
      <c r="S20" s="189"/>
      <c r="T20" s="189"/>
      <c r="U20" s="189"/>
      <c r="V20" s="189"/>
      <c r="W20" s="189"/>
      <c r="X20" s="189"/>
      <c r="Y20" s="189"/>
      <c r="Z20" s="189"/>
      <c r="AA20" s="190"/>
      <c r="AB20" s="191"/>
      <c r="AC20" s="380"/>
      <c r="AD20" s="381"/>
      <c r="AE20" s="189"/>
      <c r="AF20" s="189"/>
      <c r="AG20" s="190"/>
      <c r="AH20" s="191"/>
      <c r="AI20" s="376"/>
      <c r="AJ20" s="377"/>
      <c r="AK20" s="382"/>
      <c r="AL20" s="383"/>
      <c r="AM20" s="383"/>
      <c r="AN20" s="384"/>
    </row>
    <row r="21" spans="2:40" ht="13.5" customHeight="1" x14ac:dyDescent="0.15">
      <c r="B21" s="193">
        <v>11</v>
      </c>
      <c r="C21" s="194">
        <v>10.5</v>
      </c>
      <c r="D21" s="194">
        <v>103</v>
      </c>
      <c r="E21" s="194">
        <v>113.5</v>
      </c>
      <c r="F21" s="376"/>
      <c r="G21" s="377"/>
      <c r="H21" s="377"/>
      <c r="I21" s="189"/>
      <c r="J21" s="192"/>
      <c r="K21" s="189" t="s">
        <v>605</v>
      </c>
      <c r="L21" s="189"/>
      <c r="M21" s="378"/>
      <c r="N21" s="379"/>
      <c r="O21" s="189"/>
      <c r="P21" s="189"/>
      <c r="Q21" s="189"/>
      <c r="R21" s="189"/>
      <c r="S21" s="189"/>
      <c r="T21" s="189"/>
      <c r="U21" s="189"/>
      <c r="V21" s="189"/>
      <c r="W21" s="189"/>
      <c r="X21" s="189"/>
      <c r="Y21" s="189"/>
      <c r="Z21" s="189"/>
      <c r="AA21" s="190"/>
      <c r="AB21" s="191"/>
      <c r="AC21" s="380"/>
      <c r="AD21" s="381"/>
      <c r="AE21" s="189"/>
      <c r="AF21" s="189"/>
      <c r="AG21" s="190"/>
      <c r="AH21" s="191"/>
      <c r="AI21" s="376"/>
      <c r="AJ21" s="377"/>
      <c r="AK21" s="382"/>
      <c r="AL21" s="383"/>
      <c r="AM21" s="383"/>
      <c r="AN21" s="384"/>
    </row>
    <row r="22" spans="2:40" ht="13.5" customHeight="1" x14ac:dyDescent="0.15">
      <c r="B22" s="193">
        <v>12</v>
      </c>
      <c r="C22" s="194">
        <v>10.5</v>
      </c>
      <c r="D22" s="194">
        <v>113.5</v>
      </c>
      <c r="E22" s="194">
        <v>124</v>
      </c>
      <c r="F22" s="376"/>
      <c r="G22" s="377"/>
      <c r="H22" s="377"/>
      <c r="I22" s="189"/>
      <c r="J22" s="192"/>
      <c r="K22" s="189" t="s">
        <v>605</v>
      </c>
      <c r="L22" s="189"/>
      <c r="M22" s="378"/>
      <c r="N22" s="379"/>
      <c r="O22" s="189"/>
      <c r="P22" s="189"/>
      <c r="Q22" s="189"/>
      <c r="R22" s="189"/>
      <c r="S22" s="189"/>
      <c r="T22" s="189"/>
      <c r="U22" s="189"/>
      <c r="V22" s="189"/>
      <c r="W22" s="189"/>
      <c r="X22" s="189"/>
      <c r="Y22" s="189"/>
      <c r="Z22" s="189"/>
      <c r="AA22" s="190"/>
      <c r="AB22" s="191"/>
      <c r="AC22" s="380"/>
      <c r="AD22" s="381"/>
      <c r="AE22" s="189"/>
      <c r="AF22" s="189"/>
      <c r="AG22" s="190"/>
      <c r="AH22" s="191"/>
      <c r="AI22" s="376"/>
      <c r="AJ22" s="377"/>
      <c r="AK22" s="382"/>
      <c r="AL22" s="383"/>
      <c r="AM22" s="383"/>
      <c r="AN22" s="384"/>
    </row>
    <row r="23" spans="2:40" ht="13.5" customHeight="1" x14ac:dyDescent="0.15">
      <c r="B23" s="193">
        <v>13</v>
      </c>
      <c r="C23" s="194">
        <v>10.5</v>
      </c>
      <c r="D23" s="194">
        <v>124</v>
      </c>
      <c r="E23" s="194">
        <v>134.5</v>
      </c>
      <c r="F23" s="376"/>
      <c r="G23" s="377"/>
      <c r="H23" s="377"/>
      <c r="I23" s="189"/>
      <c r="J23" s="192"/>
      <c r="K23" s="189" t="s">
        <v>605</v>
      </c>
      <c r="L23" s="189"/>
      <c r="M23" s="378"/>
      <c r="N23" s="379"/>
      <c r="O23" s="189"/>
      <c r="P23" s="189"/>
      <c r="Q23" s="189"/>
      <c r="R23" s="189"/>
      <c r="S23" s="189"/>
      <c r="T23" s="189"/>
      <c r="U23" s="189"/>
      <c r="V23" s="189"/>
      <c r="W23" s="189"/>
      <c r="X23" s="189"/>
      <c r="Y23" s="189"/>
      <c r="Z23" s="189"/>
      <c r="AA23" s="190"/>
      <c r="AB23" s="189"/>
      <c r="AC23" s="380"/>
      <c r="AD23" s="381"/>
      <c r="AE23" s="189"/>
      <c r="AF23" s="189"/>
      <c r="AG23" s="190"/>
      <c r="AH23" s="191"/>
      <c r="AI23" s="376"/>
      <c r="AJ23" s="377"/>
      <c r="AK23" s="382"/>
      <c r="AL23" s="383"/>
      <c r="AM23" s="383"/>
      <c r="AN23" s="384"/>
    </row>
    <row r="24" spans="2:40" ht="13.5" customHeight="1" x14ac:dyDescent="0.15">
      <c r="B24" s="193">
        <v>14</v>
      </c>
      <c r="C24" s="194">
        <v>10.5</v>
      </c>
      <c r="D24" s="194">
        <v>134.5</v>
      </c>
      <c r="E24" s="194">
        <v>145</v>
      </c>
      <c r="F24" s="376"/>
      <c r="G24" s="377"/>
      <c r="H24" s="377"/>
      <c r="I24" s="189"/>
      <c r="J24" s="192"/>
      <c r="K24" s="189" t="s">
        <v>605</v>
      </c>
      <c r="L24" s="189"/>
      <c r="M24" s="378"/>
      <c r="N24" s="379"/>
      <c r="O24" s="189"/>
      <c r="P24" s="189"/>
      <c r="Q24" s="189"/>
      <c r="R24" s="189"/>
      <c r="S24" s="189"/>
      <c r="T24" s="189"/>
      <c r="U24" s="189"/>
      <c r="V24" s="189"/>
      <c r="W24" s="189"/>
      <c r="X24" s="189"/>
      <c r="Y24" s="189"/>
      <c r="Z24" s="189"/>
      <c r="AA24" s="190"/>
      <c r="AB24" s="191"/>
      <c r="AC24" s="380"/>
      <c r="AD24" s="381"/>
      <c r="AE24" s="189"/>
      <c r="AF24" s="189"/>
      <c r="AG24" s="190"/>
      <c r="AH24" s="191"/>
      <c r="AI24" s="376"/>
      <c r="AJ24" s="377"/>
      <c r="AK24" s="382"/>
      <c r="AL24" s="383"/>
      <c r="AM24" s="383"/>
      <c r="AN24" s="384"/>
    </row>
    <row r="25" spans="2:40" ht="13.5" customHeight="1" x14ac:dyDescent="0.15">
      <c r="B25" s="193">
        <v>15</v>
      </c>
      <c r="C25" s="194">
        <v>10.5</v>
      </c>
      <c r="D25" s="194">
        <v>145</v>
      </c>
      <c r="E25" s="194">
        <v>155.5</v>
      </c>
      <c r="F25" s="376"/>
      <c r="G25" s="377"/>
      <c r="H25" s="377"/>
      <c r="I25" s="189"/>
      <c r="J25" s="192"/>
      <c r="K25" s="189" t="s">
        <v>605</v>
      </c>
      <c r="L25" s="189"/>
      <c r="M25" s="378"/>
      <c r="N25" s="379"/>
      <c r="O25" s="189"/>
      <c r="P25" s="189"/>
      <c r="Q25" s="189"/>
      <c r="R25" s="189"/>
      <c r="S25" s="189"/>
      <c r="T25" s="189"/>
      <c r="U25" s="189"/>
      <c r="V25" s="189"/>
      <c r="W25" s="189"/>
      <c r="X25" s="189"/>
      <c r="Y25" s="189"/>
      <c r="Z25" s="189"/>
      <c r="AA25" s="190"/>
      <c r="AB25" s="191"/>
      <c r="AC25" s="380"/>
      <c r="AD25" s="381"/>
      <c r="AE25" s="189"/>
      <c r="AF25" s="189"/>
      <c r="AG25" s="190"/>
      <c r="AH25" s="191"/>
      <c r="AI25" s="376"/>
      <c r="AJ25" s="377"/>
      <c r="AK25" s="382"/>
      <c r="AL25" s="383"/>
      <c r="AM25" s="383"/>
      <c r="AN25" s="384"/>
    </row>
    <row r="26" spans="2:40" ht="13.5" customHeight="1" x14ac:dyDescent="0.15">
      <c r="B26" s="193">
        <v>16</v>
      </c>
      <c r="C26" s="194">
        <v>10.5</v>
      </c>
      <c r="D26" s="194">
        <v>155.5</v>
      </c>
      <c r="E26" s="194">
        <v>166</v>
      </c>
      <c r="F26" s="376"/>
      <c r="G26" s="377"/>
      <c r="H26" s="377"/>
      <c r="I26" s="189"/>
      <c r="J26" s="192"/>
      <c r="K26" s="189" t="s">
        <v>605</v>
      </c>
      <c r="L26" s="189"/>
      <c r="M26" s="378"/>
      <c r="N26" s="379"/>
      <c r="O26" s="189"/>
      <c r="P26" s="189"/>
      <c r="Q26" s="189"/>
      <c r="R26" s="189"/>
      <c r="S26" s="189"/>
      <c r="T26" s="189"/>
      <c r="U26" s="189"/>
      <c r="V26" s="189"/>
      <c r="W26" s="189"/>
      <c r="X26" s="189"/>
      <c r="Y26" s="189"/>
      <c r="Z26" s="189"/>
      <c r="AA26" s="190"/>
      <c r="AB26" s="191"/>
      <c r="AC26" s="380"/>
      <c r="AD26" s="381"/>
      <c r="AE26" s="189"/>
      <c r="AF26" s="189"/>
      <c r="AG26" s="190"/>
      <c r="AH26" s="191"/>
      <c r="AI26" s="376"/>
      <c r="AJ26" s="377"/>
      <c r="AK26" s="382"/>
      <c r="AL26" s="383"/>
      <c r="AM26" s="383"/>
      <c r="AN26" s="384"/>
    </row>
    <row r="27" spans="2:40" ht="13.5" customHeight="1" x14ac:dyDescent="0.15">
      <c r="B27" s="193">
        <v>17</v>
      </c>
      <c r="C27" s="194">
        <v>10.5</v>
      </c>
      <c r="D27" s="194">
        <v>166</v>
      </c>
      <c r="E27" s="194">
        <v>176.5</v>
      </c>
      <c r="F27" s="376"/>
      <c r="G27" s="377"/>
      <c r="H27" s="377"/>
      <c r="I27" s="189"/>
      <c r="J27" s="192"/>
      <c r="K27" s="189" t="s">
        <v>605</v>
      </c>
      <c r="L27" s="189"/>
      <c r="M27" s="378"/>
      <c r="N27" s="379"/>
      <c r="O27" s="189"/>
      <c r="P27" s="189"/>
      <c r="Q27" s="189"/>
      <c r="R27" s="189"/>
      <c r="S27" s="189"/>
      <c r="T27" s="189"/>
      <c r="U27" s="189"/>
      <c r="V27" s="189"/>
      <c r="W27" s="189"/>
      <c r="X27" s="189"/>
      <c r="Y27" s="189"/>
      <c r="Z27" s="189"/>
      <c r="AA27" s="190"/>
      <c r="AB27" s="191"/>
      <c r="AC27" s="380"/>
      <c r="AD27" s="381"/>
      <c r="AE27" s="189"/>
      <c r="AF27" s="189"/>
      <c r="AG27" s="190"/>
      <c r="AH27" s="191"/>
      <c r="AI27" s="376"/>
      <c r="AJ27" s="377"/>
      <c r="AK27" s="382"/>
      <c r="AL27" s="383"/>
      <c r="AM27" s="383"/>
      <c r="AN27" s="384"/>
    </row>
    <row r="28" spans="2:40" ht="13.5" customHeight="1" x14ac:dyDescent="0.15">
      <c r="B28" s="193">
        <v>18</v>
      </c>
      <c r="C28" s="194">
        <v>10.5</v>
      </c>
      <c r="D28" s="194">
        <v>176.5</v>
      </c>
      <c r="E28" s="194">
        <v>187</v>
      </c>
      <c r="F28" s="376"/>
      <c r="G28" s="377"/>
      <c r="H28" s="377"/>
      <c r="I28" s="189"/>
      <c r="J28" s="192"/>
      <c r="K28" s="189" t="s">
        <v>605</v>
      </c>
      <c r="L28" s="189"/>
      <c r="M28" s="378"/>
      <c r="N28" s="379"/>
      <c r="O28" s="189"/>
      <c r="P28" s="189"/>
      <c r="Q28" s="189"/>
      <c r="R28" s="189"/>
      <c r="S28" s="189"/>
      <c r="T28" s="189"/>
      <c r="U28" s="189"/>
      <c r="V28" s="189"/>
      <c r="W28" s="189"/>
      <c r="X28" s="189"/>
      <c r="Y28" s="189"/>
      <c r="Z28" s="189"/>
      <c r="AA28" s="190"/>
      <c r="AB28" s="191"/>
      <c r="AC28" s="380"/>
      <c r="AD28" s="381"/>
      <c r="AE28" s="189"/>
      <c r="AF28" s="189"/>
      <c r="AG28" s="190"/>
      <c r="AH28" s="191"/>
      <c r="AI28" s="376"/>
      <c r="AJ28" s="377"/>
      <c r="AK28" s="382"/>
      <c r="AL28" s="383"/>
      <c r="AM28" s="383"/>
      <c r="AN28" s="384"/>
    </row>
    <row r="29" spans="2:40" ht="13.5" customHeight="1" x14ac:dyDescent="0.15">
      <c r="B29" s="193">
        <v>19</v>
      </c>
      <c r="C29" s="194">
        <v>10.5</v>
      </c>
      <c r="D29" s="194">
        <v>187</v>
      </c>
      <c r="E29" s="194">
        <v>197.5</v>
      </c>
      <c r="F29" s="376"/>
      <c r="G29" s="377"/>
      <c r="H29" s="377"/>
      <c r="I29" s="189"/>
      <c r="J29" s="192"/>
      <c r="K29" s="189" t="s">
        <v>605</v>
      </c>
      <c r="L29" s="189"/>
      <c r="M29" s="378"/>
      <c r="N29" s="379"/>
      <c r="O29" s="189"/>
      <c r="P29" s="189"/>
      <c r="Q29" s="189"/>
      <c r="R29" s="189"/>
      <c r="S29" s="189"/>
      <c r="T29" s="189"/>
      <c r="U29" s="189"/>
      <c r="V29" s="189"/>
      <c r="W29" s="189"/>
      <c r="X29" s="189"/>
      <c r="Y29" s="189"/>
      <c r="Z29" s="189"/>
      <c r="AA29" s="190"/>
      <c r="AB29" s="191"/>
      <c r="AC29" s="380"/>
      <c r="AD29" s="381"/>
      <c r="AE29" s="189"/>
      <c r="AF29" s="189"/>
      <c r="AG29" s="190"/>
      <c r="AH29" s="191"/>
      <c r="AI29" s="376"/>
      <c r="AJ29" s="377"/>
      <c r="AK29" s="382"/>
      <c r="AL29" s="383"/>
      <c r="AM29" s="383"/>
      <c r="AN29" s="384"/>
    </row>
    <row r="30" spans="2:40" ht="13.5" customHeight="1" x14ac:dyDescent="0.15">
      <c r="B30" s="193">
        <v>20</v>
      </c>
      <c r="C30" s="194">
        <v>10.5</v>
      </c>
      <c r="D30" s="194">
        <v>197.5</v>
      </c>
      <c r="E30" s="194">
        <v>208</v>
      </c>
      <c r="F30" s="376"/>
      <c r="G30" s="377"/>
      <c r="H30" s="377"/>
      <c r="I30" s="189"/>
      <c r="J30" s="192"/>
      <c r="K30" s="189" t="s">
        <v>605</v>
      </c>
      <c r="L30" s="189"/>
      <c r="M30" s="378"/>
      <c r="N30" s="379"/>
      <c r="O30" s="189"/>
      <c r="P30" s="189"/>
      <c r="Q30" s="189"/>
      <c r="R30" s="189"/>
      <c r="S30" s="189"/>
      <c r="T30" s="189"/>
      <c r="U30" s="189"/>
      <c r="V30" s="189"/>
      <c r="W30" s="189"/>
      <c r="X30" s="189"/>
      <c r="Y30" s="189"/>
      <c r="Z30" s="189"/>
      <c r="AA30" s="190"/>
      <c r="AB30" s="191"/>
      <c r="AC30" s="380"/>
      <c r="AD30" s="381"/>
      <c r="AE30" s="189"/>
      <c r="AF30" s="189"/>
      <c r="AG30" s="190"/>
      <c r="AH30" s="191"/>
      <c r="AI30" s="376"/>
      <c r="AJ30" s="377"/>
      <c r="AK30" s="382"/>
      <c r="AL30" s="383"/>
      <c r="AM30" s="383"/>
      <c r="AN30" s="384"/>
    </row>
    <row r="31" spans="2:40" ht="13.5" customHeight="1" x14ac:dyDescent="0.15">
      <c r="B31" s="193">
        <v>21</v>
      </c>
      <c r="C31" s="194">
        <v>10.5</v>
      </c>
      <c r="D31" s="194">
        <v>208</v>
      </c>
      <c r="E31" s="194">
        <v>218.5</v>
      </c>
      <c r="F31" s="376"/>
      <c r="G31" s="377"/>
      <c r="H31" s="377"/>
      <c r="I31" s="189"/>
      <c r="J31" s="192"/>
      <c r="K31" s="189" t="s">
        <v>605</v>
      </c>
      <c r="L31" s="189"/>
      <c r="M31" s="378"/>
      <c r="N31" s="379"/>
      <c r="O31" s="189"/>
      <c r="P31" s="189"/>
      <c r="Q31" s="189"/>
      <c r="R31" s="189"/>
      <c r="S31" s="189"/>
      <c r="T31" s="189"/>
      <c r="U31" s="189"/>
      <c r="V31" s="189"/>
      <c r="W31" s="189"/>
      <c r="X31" s="189"/>
      <c r="Y31" s="189"/>
      <c r="Z31" s="189"/>
      <c r="AA31" s="190"/>
      <c r="AB31" s="191"/>
      <c r="AC31" s="380"/>
      <c r="AD31" s="381"/>
      <c r="AE31" s="189"/>
      <c r="AF31" s="189"/>
      <c r="AG31" s="190"/>
      <c r="AH31" s="191"/>
      <c r="AI31" s="376"/>
      <c r="AJ31" s="377"/>
      <c r="AK31" s="382"/>
      <c r="AL31" s="383"/>
      <c r="AM31" s="383"/>
      <c r="AN31" s="384"/>
    </row>
    <row r="32" spans="2:40" ht="13.5" customHeight="1" x14ac:dyDescent="0.15">
      <c r="B32" s="193">
        <v>22</v>
      </c>
      <c r="C32" s="194">
        <v>10.5</v>
      </c>
      <c r="D32" s="194">
        <v>218.5</v>
      </c>
      <c r="E32" s="194">
        <v>229</v>
      </c>
      <c r="F32" s="376"/>
      <c r="G32" s="377"/>
      <c r="H32" s="377"/>
      <c r="I32" s="189"/>
      <c r="J32" s="192"/>
      <c r="K32" s="189" t="s">
        <v>605</v>
      </c>
      <c r="L32" s="189"/>
      <c r="M32" s="378"/>
      <c r="N32" s="379"/>
      <c r="O32" s="189"/>
      <c r="P32" s="189"/>
      <c r="Q32" s="189"/>
      <c r="R32" s="189"/>
      <c r="S32" s="189"/>
      <c r="T32" s="189"/>
      <c r="U32" s="189"/>
      <c r="V32" s="189"/>
      <c r="W32" s="189"/>
      <c r="X32" s="189"/>
      <c r="Y32" s="189"/>
      <c r="Z32" s="189"/>
      <c r="AA32" s="190"/>
      <c r="AB32" s="191"/>
      <c r="AC32" s="380"/>
      <c r="AD32" s="381"/>
      <c r="AE32" s="189"/>
      <c r="AF32" s="189"/>
      <c r="AG32" s="190"/>
      <c r="AH32" s="191"/>
      <c r="AI32" s="376"/>
      <c r="AJ32" s="377"/>
      <c r="AK32" s="382"/>
      <c r="AL32" s="383"/>
      <c r="AM32" s="383"/>
      <c r="AN32" s="384"/>
    </row>
    <row r="33" spans="2:40" ht="13.5" customHeight="1" x14ac:dyDescent="0.15">
      <c r="B33" s="193">
        <v>23</v>
      </c>
      <c r="C33" s="194">
        <v>10.5</v>
      </c>
      <c r="D33" s="194">
        <v>229</v>
      </c>
      <c r="E33" s="194">
        <v>239.5</v>
      </c>
      <c r="F33" s="376"/>
      <c r="G33" s="377"/>
      <c r="H33" s="377"/>
      <c r="I33" s="189"/>
      <c r="J33" s="192"/>
      <c r="K33" s="189" t="s">
        <v>605</v>
      </c>
      <c r="L33" s="189"/>
      <c r="M33" s="378"/>
      <c r="N33" s="379"/>
      <c r="O33" s="189"/>
      <c r="P33" s="189"/>
      <c r="Q33" s="189"/>
      <c r="R33" s="189"/>
      <c r="S33" s="189"/>
      <c r="T33" s="189"/>
      <c r="U33" s="189"/>
      <c r="V33" s="189"/>
      <c r="W33" s="189"/>
      <c r="X33" s="189"/>
      <c r="Y33" s="189"/>
      <c r="Z33" s="189"/>
      <c r="AA33" s="190"/>
      <c r="AB33" s="191"/>
      <c r="AC33" s="380"/>
      <c r="AD33" s="381"/>
      <c r="AE33" s="189"/>
      <c r="AF33" s="189"/>
      <c r="AG33" s="190"/>
      <c r="AH33" s="191"/>
      <c r="AI33" s="376"/>
      <c r="AJ33" s="377"/>
      <c r="AK33" s="382"/>
      <c r="AL33" s="383"/>
      <c r="AM33" s="383"/>
      <c r="AN33" s="384"/>
    </row>
    <row r="34" spans="2:40" ht="13.5" customHeight="1" x14ac:dyDescent="0.15">
      <c r="B34" s="193">
        <v>24</v>
      </c>
      <c r="C34" s="194">
        <v>10.5</v>
      </c>
      <c r="D34" s="194">
        <v>239.5</v>
      </c>
      <c r="E34" s="194">
        <v>250</v>
      </c>
      <c r="F34" s="376"/>
      <c r="G34" s="377"/>
      <c r="H34" s="377"/>
      <c r="I34" s="189"/>
      <c r="J34" s="192"/>
      <c r="K34" s="189" t="s">
        <v>605</v>
      </c>
      <c r="L34" s="189"/>
      <c r="M34" s="378"/>
      <c r="N34" s="379"/>
      <c r="O34" s="189"/>
      <c r="P34" s="189"/>
      <c r="Q34" s="189"/>
      <c r="R34" s="189"/>
      <c r="S34" s="189"/>
      <c r="T34" s="189"/>
      <c r="U34" s="189"/>
      <c r="V34" s="189"/>
      <c r="W34" s="189"/>
      <c r="X34" s="189"/>
      <c r="Y34" s="189"/>
      <c r="Z34" s="189"/>
      <c r="AA34" s="190"/>
      <c r="AB34" s="191"/>
      <c r="AC34" s="380"/>
      <c r="AD34" s="381"/>
      <c r="AE34" s="189"/>
      <c r="AF34" s="189"/>
      <c r="AG34" s="190"/>
      <c r="AH34" s="191"/>
      <c r="AI34" s="376"/>
      <c r="AJ34" s="377"/>
      <c r="AK34" s="382"/>
      <c r="AL34" s="383"/>
      <c r="AM34" s="383"/>
      <c r="AN34" s="384"/>
    </row>
    <row r="35" spans="2:40" ht="13.5" customHeight="1" x14ac:dyDescent="0.15">
      <c r="B35" s="193">
        <v>25</v>
      </c>
      <c r="C35" s="194">
        <v>10.5</v>
      </c>
      <c r="D35" s="194">
        <v>250</v>
      </c>
      <c r="E35" s="194">
        <v>260.5</v>
      </c>
      <c r="F35" s="376"/>
      <c r="G35" s="377"/>
      <c r="H35" s="377"/>
      <c r="I35" s="189"/>
      <c r="J35" s="192"/>
      <c r="K35" s="189" t="s">
        <v>605</v>
      </c>
      <c r="L35" s="189"/>
      <c r="M35" s="378"/>
      <c r="N35" s="379"/>
      <c r="O35" s="189"/>
      <c r="P35" s="189"/>
      <c r="Q35" s="189"/>
      <c r="R35" s="189"/>
      <c r="S35" s="189"/>
      <c r="T35" s="189"/>
      <c r="U35" s="189"/>
      <c r="V35" s="189"/>
      <c r="W35" s="189"/>
      <c r="X35" s="189"/>
      <c r="Y35" s="189"/>
      <c r="Z35" s="189"/>
      <c r="AA35" s="190"/>
      <c r="AB35" s="191"/>
      <c r="AC35" s="380"/>
      <c r="AD35" s="381"/>
      <c r="AE35" s="189"/>
      <c r="AF35" s="189"/>
      <c r="AG35" s="190"/>
      <c r="AH35" s="191"/>
      <c r="AI35" s="376"/>
      <c r="AJ35" s="377"/>
      <c r="AK35" s="382"/>
      <c r="AL35" s="383"/>
      <c r="AM35" s="383"/>
      <c r="AN35" s="384"/>
    </row>
    <row r="36" spans="2:40" ht="13.5" customHeight="1" x14ac:dyDescent="0.15">
      <c r="B36" s="193">
        <v>26</v>
      </c>
      <c r="C36" s="194">
        <v>10.5</v>
      </c>
      <c r="D36" s="194">
        <v>260.5</v>
      </c>
      <c r="E36" s="194">
        <v>271</v>
      </c>
      <c r="F36" s="376"/>
      <c r="G36" s="377"/>
      <c r="H36" s="377"/>
      <c r="I36" s="189"/>
      <c r="J36" s="192"/>
      <c r="K36" s="189" t="s">
        <v>605</v>
      </c>
      <c r="L36" s="189"/>
      <c r="M36" s="378"/>
      <c r="N36" s="379"/>
      <c r="O36" s="189"/>
      <c r="P36" s="189"/>
      <c r="Q36" s="189"/>
      <c r="R36" s="189"/>
      <c r="S36" s="189"/>
      <c r="T36" s="189"/>
      <c r="U36" s="189"/>
      <c r="V36" s="189"/>
      <c r="W36" s="189"/>
      <c r="X36" s="189"/>
      <c r="Y36" s="189"/>
      <c r="Z36" s="189"/>
      <c r="AA36" s="190"/>
      <c r="AB36" s="191"/>
      <c r="AC36" s="380"/>
      <c r="AD36" s="381"/>
      <c r="AE36" s="189"/>
      <c r="AF36" s="189"/>
      <c r="AG36" s="190"/>
      <c r="AH36" s="191"/>
      <c r="AI36" s="376"/>
      <c r="AJ36" s="377"/>
      <c r="AK36" s="382"/>
      <c r="AL36" s="383"/>
      <c r="AM36" s="383"/>
      <c r="AN36" s="384"/>
    </row>
    <row r="37" spans="2:40" ht="13.5" customHeight="1" x14ac:dyDescent="0.15">
      <c r="B37" s="193">
        <v>27</v>
      </c>
      <c r="C37" s="194">
        <v>10.5</v>
      </c>
      <c r="D37" s="194">
        <v>271</v>
      </c>
      <c r="E37" s="194">
        <v>281.5</v>
      </c>
      <c r="F37" s="376"/>
      <c r="G37" s="377"/>
      <c r="H37" s="377"/>
      <c r="I37" s="189"/>
      <c r="J37" s="192"/>
      <c r="K37" s="189" t="s">
        <v>605</v>
      </c>
      <c r="L37" s="189"/>
      <c r="M37" s="378"/>
      <c r="N37" s="379"/>
      <c r="O37" s="189"/>
      <c r="P37" s="189"/>
      <c r="Q37" s="189"/>
      <c r="R37" s="189"/>
      <c r="S37" s="189"/>
      <c r="T37" s="189"/>
      <c r="U37" s="189"/>
      <c r="V37" s="189"/>
      <c r="W37" s="189"/>
      <c r="X37" s="189"/>
      <c r="Y37" s="189"/>
      <c r="Z37" s="189"/>
      <c r="AA37" s="190"/>
      <c r="AB37" s="191"/>
      <c r="AC37" s="380"/>
      <c r="AD37" s="381"/>
      <c r="AE37" s="189"/>
      <c r="AF37" s="189"/>
      <c r="AG37" s="190"/>
      <c r="AH37" s="191"/>
      <c r="AI37" s="376"/>
      <c r="AJ37" s="377"/>
      <c r="AK37" s="382"/>
      <c r="AL37" s="383"/>
      <c r="AM37" s="383"/>
      <c r="AN37" s="384"/>
    </row>
    <row r="38" spans="2:40" ht="13.5" customHeight="1" x14ac:dyDescent="0.15">
      <c r="B38" s="193">
        <v>28</v>
      </c>
      <c r="C38" s="194">
        <v>10.6</v>
      </c>
      <c r="D38" s="194">
        <v>281.5</v>
      </c>
      <c r="E38" s="194">
        <v>292.10000000000002</v>
      </c>
      <c r="F38" s="376"/>
      <c r="G38" s="377"/>
      <c r="H38" s="377"/>
      <c r="I38" s="189"/>
      <c r="J38" s="192"/>
      <c r="K38" s="189" t="s">
        <v>605</v>
      </c>
      <c r="L38" s="189"/>
      <c r="M38" s="378"/>
      <c r="N38" s="379"/>
      <c r="O38" s="189"/>
      <c r="P38" s="189"/>
      <c r="Q38" s="189"/>
      <c r="R38" s="189"/>
      <c r="S38" s="189"/>
      <c r="T38" s="189"/>
      <c r="U38" s="189"/>
      <c r="V38" s="189"/>
      <c r="W38" s="189"/>
      <c r="X38" s="189"/>
      <c r="Y38" s="189"/>
      <c r="Z38" s="189"/>
      <c r="AA38" s="190"/>
      <c r="AB38" s="191"/>
      <c r="AC38" s="380"/>
      <c r="AD38" s="381"/>
      <c r="AE38" s="189"/>
      <c r="AF38" s="189"/>
      <c r="AG38" s="190"/>
      <c r="AH38" s="191"/>
      <c r="AI38" s="376"/>
      <c r="AJ38" s="377"/>
      <c r="AK38" s="382"/>
      <c r="AL38" s="383"/>
      <c r="AM38" s="383"/>
      <c r="AN38" s="384"/>
    </row>
    <row r="39" spans="2:40" ht="13.5" customHeight="1" x14ac:dyDescent="0.15">
      <c r="B39" s="193">
        <v>29</v>
      </c>
      <c r="C39" s="194">
        <v>10.5</v>
      </c>
      <c r="D39" s="194">
        <v>292.10000000000002</v>
      </c>
      <c r="E39" s="194">
        <v>302.60000000000002</v>
      </c>
      <c r="F39" s="376"/>
      <c r="G39" s="377"/>
      <c r="H39" s="377"/>
      <c r="I39" s="189"/>
      <c r="J39" s="192"/>
      <c r="K39" s="189" t="s">
        <v>605</v>
      </c>
      <c r="L39" s="189"/>
      <c r="M39" s="378"/>
      <c r="N39" s="379"/>
      <c r="O39" s="189"/>
      <c r="P39" s="189"/>
      <c r="Q39" s="189"/>
      <c r="R39" s="189"/>
      <c r="S39" s="189"/>
      <c r="T39" s="189"/>
      <c r="U39" s="189"/>
      <c r="V39" s="189"/>
      <c r="W39" s="189"/>
      <c r="X39" s="189"/>
      <c r="Y39" s="189"/>
      <c r="Z39" s="189"/>
      <c r="AA39" s="190"/>
      <c r="AB39" s="191"/>
      <c r="AC39" s="380"/>
      <c r="AD39" s="381"/>
      <c r="AE39" s="189"/>
      <c r="AF39" s="189"/>
      <c r="AG39" s="190"/>
      <c r="AH39" s="191"/>
      <c r="AI39" s="376"/>
      <c r="AJ39" s="377"/>
      <c r="AK39" s="382"/>
      <c r="AL39" s="383"/>
      <c r="AM39" s="383"/>
      <c r="AN39" s="384"/>
    </row>
    <row r="40" spans="2:40" ht="13.5" customHeight="1" x14ac:dyDescent="0.15">
      <c r="B40" s="193">
        <v>30</v>
      </c>
      <c r="C40" s="194">
        <v>10.5</v>
      </c>
      <c r="D40" s="194">
        <v>302.60000000000002</v>
      </c>
      <c r="E40" s="194">
        <v>313.10000000000002</v>
      </c>
      <c r="F40" s="376"/>
      <c r="G40" s="377"/>
      <c r="H40" s="377"/>
      <c r="I40" s="189"/>
      <c r="J40" s="192"/>
      <c r="K40" s="189" t="s">
        <v>605</v>
      </c>
      <c r="L40" s="189"/>
      <c r="M40" s="378"/>
      <c r="N40" s="379"/>
      <c r="O40" s="189"/>
      <c r="P40" s="189"/>
      <c r="Q40" s="189"/>
      <c r="R40" s="189"/>
      <c r="S40" s="189"/>
      <c r="T40" s="189"/>
      <c r="U40" s="189"/>
      <c r="V40" s="189"/>
      <c r="W40" s="189"/>
      <c r="X40" s="189"/>
      <c r="Y40" s="189"/>
      <c r="Z40" s="189"/>
      <c r="AA40" s="190"/>
      <c r="AB40" s="191"/>
      <c r="AC40" s="380"/>
      <c r="AD40" s="381"/>
      <c r="AE40" s="189"/>
      <c r="AF40" s="189"/>
      <c r="AG40" s="190"/>
      <c r="AH40" s="191"/>
      <c r="AI40" s="376"/>
      <c r="AJ40" s="377"/>
      <c r="AK40" s="382"/>
      <c r="AL40" s="383"/>
      <c r="AM40" s="383"/>
      <c r="AN40" s="384"/>
    </row>
    <row r="41" spans="2:40" ht="13.5" customHeight="1" x14ac:dyDescent="0.15">
      <c r="B41" s="193">
        <v>31</v>
      </c>
      <c r="C41" s="194">
        <v>10.6</v>
      </c>
      <c r="D41" s="194">
        <v>313.10000000000002</v>
      </c>
      <c r="E41" s="194">
        <v>323.70000000000005</v>
      </c>
      <c r="F41" s="376"/>
      <c r="G41" s="377"/>
      <c r="H41" s="377"/>
      <c r="I41" s="189"/>
      <c r="J41" s="192"/>
      <c r="K41" s="189" t="s">
        <v>605</v>
      </c>
      <c r="L41" s="189"/>
      <c r="M41" s="378"/>
      <c r="N41" s="379"/>
      <c r="O41" s="189"/>
      <c r="P41" s="189"/>
      <c r="Q41" s="189"/>
      <c r="R41" s="189"/>
      <c r="S41" s="189"/>
      <c r="T41" s="189"/>
      <c r="U41" s="189"/>
      <c r="V41" s="189"/>
      <c r="W41" s="189"/>
      <c r="X41" s="189"/>
      <c r="Y41" s="189"/>
      <c r="Z41" s="189"/>
      <c r="AA41" s="190"/>
      <c r="AB41" s="191"/>
      <c r="AC41" s="380"/>
      <c r="AD41" s="381"/>
      <c r="AE41" s="189"/>
      <c r="AF41" s="189"/>
      <c r="AG41" s="190"/>
      <c r="AH41" s="191"/>
      <c r="AI41" s="376"/>
      <c r="AJ41" s="377"/>
      <c r="AK41" s="382"/>
      <c r="AL41" s="383"/>
      <c r="AM41" s="383"/>
      <c r="AN41" s="384"/>
    </row>
    <row r="42" spans="2:40" ht="13.5" customHeight="1" x14ac:dyDescent="0.15">
      <c r="B42" s="193">
        <v>32</v>
      </c>
      <c r="C42" s="194">
        <v>4.3</v>
      </c>
      <c r="D42" s="194">
        <v>323.70000000000005</v>
      </c>
      <c r="E42" s="194">
        <v>328.00000000000006</v>
      </c>
      <c r="F42" s="376"/>
      <c r="G42" s="377"/>
      <c r="H42" s="377"/>
      <c r="I42" s="189"/>
      <c r="J42" s="192"/>
      <c r="K42" s="189" t="s">
        <v>605</v>
      </c>
      <c r="L42" s="189"/>
      <c r="M42" s="378"/>
      <c r="N42" s="379"/>
      <c r="O42" s="189"/>
      <c r="P42" s="189"/>
      <c r="Q42" s="189"/>
      <c r="R42" s="189"/>
      <c r="S42" s="189"/>
      <c r="T42" s="189"/>
      <c r="U42" s="189"/>
      <c r="V42" s="189"/>
      <c r="W42" s="189"/>
      <c r="X42" s="189"/>
      <c r="Y42" s="189"/>
      <c r="Z42" s="189"/>
      <c r="AA42" s="190"/>
      <c r="AB42" s="191"/>
      <c r="AC42" s="380"/>
      <c r="AD42" s="381"/>
      <c r="AE42" s="189"/>
      <c r="AF42" s="189"/>
      <c r="AG42" s="190"/>
      <c r="AH42" s="191"/>
      <c r="AI42" s="376"/>
      <c r="AJ42" s="377"/>
      <c r="AK42" s="382"/>
      <c r="AL42" s="383"/>
      <c r="AM42" s="383"/>
      <c r="AN42" s="384"/>
    </row>
    <row r="43" spans="2:40" ht="13.5" customHeight="1" x14ac:dyDescent="0.15">
      <c r="B43" s="193" t="s">
        <v>583</v>
      </c>
      <c r="C43" s="194">
        <v>0</v>
      </c>
      <c r="D43" s="194">
        <v>328.00000000000006</v>
      </c>
      <c r="E43" s="194">
        <v>328</v>
      </c>
      <c r="F43" s="378" t="s">
        <v>586</v>
      </c>
      <c r="G43" s="385"/>
      <c r="H43" s="386"/>
      <c r="I43" s="189"/>
      <c r="J43" s="192"/>
      <c r="K43" s="189"/>
      <c r="L43" s="189"/>
      <c r="M43" s="378"/>
      <c r="N43" s="379"/>
      <c r="O43" s="189"/>
      <c r="P43" s="189"/>
      <c r="Q43" s="189"/>
      <c r="R43" s="189"/>
      <c r="S43" s="189"/>
      <c r="T43" s="189"/>
      <c r="U43" s="189"/>
      <c r="V43" s="189"/>
      <c r="W43" s="189"/>
      <c r="X43" s="189"/>
      <c r="Y43" s="189"/>
      <c r="Z43" s="189"/>
      <c r="AA43" s="190"/>
      <c r="AB43" s="191"/>
      <c r="AC43" s="380"/>
      <c r="AD43" s="381"/>
      <c r="AE43" s="189"/>
      <c r="AF43" s="189"/>
      <c r="AG43" s="190"/>
      <c r="AH43" s="191"/>
      <c r="AI43" s="376"/>
      <c r="AJ43" s="377"/>
      <c r="AK43" s="382"/>
      <c r="AL43" s="383"/>
      <c r="AM43" s="383"/>
      <c r="AN43" s="384"/>
    </row>
    <row r="44" spans="2:40" ht="13.5" customHeight="1" x14ac:dyDescent="0.15">
      <c r="B44" s="193"/>
      <c r="C44" s="194"/>
      <c r="D44" s="194"/>
      <c r="E44" s="194"/>
      <c r="F44" s="376"/>
      <c r="G44" s="377"/>
      <c r="H44" s="377"/>
      <c r="I44" s="189"/>
      <c r="J44" s="192"/>
      <c r="K44" s="189"/>
      <c r="L44" s="189"/>
      <c r="M44" s="378"/>
      <c r="N44" s="379"/>
      <c r="O44" s="189"/>
      <c r="P44" s="189"/>
      <c r="Q44" s="189"/>
      <c r="R44" s="189"/>
      <c r="S44" s="189"/>
      <c r="T44" s="189"/>
      <c r="U44" s="189"/>
      <c r="V44" s="189"/>
      <c r="W44" s="189"/>
      <c r="X44" s="189"/>
      <c r="Y44" s="189"/>
      <c r="Z44" s="189"/>
      <c r="AA44" s="190"/>
      <c r="AB44" s="191"/>
      <c r="AC44" s="380"/>
      <c r="AD44" s="381"/>
      <c r="AE44" s="189"/>
      <c r="AF44" s="189"/>
      <c r="AG44" s="190"/>
      <c r="AH44" s="191"/>
      <c r="AI44" s="376"/>
      <c r="AJ44" s="377"/>
      <c r="AK44" s="382"/>
      <c r="AL44" s="383"/>
      <c r="AM44" s="383"/>
      <c r="AN44" s="384"/>
    </row>
    <row r="45" spans="2:40" ht="13.5" customHeight="1" x14ac:dyDescent="0.15">
      <c r="B45" s="193"/>
      <c r="C45" s="194"/>
      <c r="D45" s="194"/>
      <c r="E45" s="194"/>
      <c r="F45" s="376"/>
      <c r="G45" s="377"/>
      <c r="H45" s="377"/>
      <c r="I45" s="189"/>
      <c r="J45" s="192"/>
      <c r="K45" s="189"/>
      <c r="L45" s="189"/>
      <c r="M45" s="378"/>
      <c r="N45" s="379"/>
      <c r="O45" s="189"/>
      <c r="P45" s="189"/>
      <c r="Q45" s="189"/>
      <c r="R45" s="189"/>
      <c r="S45" s="189"/>
      <c r="T45" s="189"/>
      <c r="U45" s="189"/>
      <c r="V45" s="189"/>
      <c r="W45" s="189"/>
      <c r="X45" s="189"/>
      <c r="Y45" s="189"/>
      <c r="Z45" s="189"/>
      <c r="AA45" s="190"/>
      <c r="AB45" s="191"/>
      <c r="AC45" s="380"/>
      <c r="AD45" s="381"/>
      <c r="AE45" s="189"/>
      <c r="AF45" s="189"/>
      <c r="AG45" s="190"/>
      <c r="AH45" s="191"/>
      <c r="AI45" s="376"/>
      <c r="AJ45" s="377"/>
      <c r="AK45" s="382"/>
      <c r="AL45" s="383"/>
      <c r="AM45" s="383"/>
      <c r="AN45" s="384"/>
    </row>
    <row r="46" spans="2:40" ht="13.5" customHeight="1" x14ac:dyDescent="0.15">
      <c r="B46" s="193"/>
      <c r="C46" s="194"/>
      <c r="D46" s="194"/>
      <c r="E46" s="194"/>
      <c r="F46" s="376"/>
      <c r="G46" s="377"/>
      <c r="H46" s="377"/>
      <c r="I46" s="189"/>
      <c r="J46" s="192"/>
      <c r="K46" s="189"/>
      <c r="L46" s="189"/>
      <c r="M46" s="378"/>
      <c r="N46" s="379"/>
      <c r="O46" s="189"/>
      <c r="P46" s="189"/>
      <c r="Q46" s="189"/>
      <c r="R46" s="189"/>
      <c r="S46" s="189"/>
      <c r="T46" s="189"/>
      <c r="U46" s="189"/>
      <c r="V46" s="189"/>
      <c r="W46" s="189"/>
      <c r="X46" s="189"/>
      <c r="Y46" s="189"/>
      <c r="Z46" s="189"/>
      <c r="AA46" s="190"/>
      <c r="AB46" s="191"/>
      <c r="AC46" s="380"/>
      <c r="AD46" s="381"/>
      <c r="AE46" s="189"/>
      <c r="AF46" s="189"/>
      <c r="AG46" s="190"/>
      <c r="AH46" s="191"/>
      <c r="AI46" s="376"/>
      <c r="AJ46" s="377"/>
      <c r="AK46" s="382"/>
      <c r="AL46" s="383"/>
      <c r="AM46" s="383"/>
      <c r="AN46" s="384"/>
    </row>
    <row r="47" spans="2:40" ht="13.5" customHeight="1" x14ac:dyDescent="0.15">
      <c r="B47" s="193"/>
      <c r="C47" s="194"/>
      <c r="D47" s="194"/>
      <c r="E47" s="194"/>
      <c r="F47" s="376"/>
      <c r="G47" s="377"/>
      <c r="H47" s="377"/>
      <c r="I47" s="189"/>
      <c r="J47" s="192"/>
      <c r="K47" s="189"/>
      <c r="L47" s="189"/>
      <c r="M47" s="378"/>
      <c r="N47" s="379"/>
      <c r="O47" s="189"/>
      <c r="P47" s="189"/>
      <c r="Q47" s="189"/>
      <c r="R47" s="189"/>
      <c r="S47" s="189"/>
      <c r="T47" s="189"/>
      <c r="U47" s="189"/>
      <c r="V47" s="189"/>
      <c r="W47" s="189"/>
      <c r="X47" s="189"/>
      <c r="Y47" s="189"/>
      <c r="Z47" s="189"/>
      <c r="AA47" s="190"/>
      <c r="AB47" s="191"/>
      <c r="AC47" s="380"/>
      <c r="AD47" s="381"/>
      <c r="AE47" s="189"/>
      <c r="AF47" s="189"/>
      <c r="AG47" s="190"/>
      <c r="AH47" s="191"/>
      <c r="AI47" s="376"/>
      <c r="AJ47" s="377"/>
      <c r="AK47" s="382"/>
      <c r="AL47" s="383"/>
      <c r="AM47" s="383"/>
      <c r="AN47" s="384"/>
    </row>
    <row r="48" spans="2:40" ht="13.5" customHeight="1" x14ac:dyDescent="0.15">
      <c r="B48" s="193"/>
      <c r="C48" s="194"/>
      <c r="D48" s="194"/>
      <c r="E48" s="194"/>
      <c r="F48" s="376"/>
      <c r="G48" s="377"/>
      <c r="H48" s="377"/>
      <c r="I48" s="189"/>
      <c r="J48" s="192"/>
      <c r="K48" s="189"/>
      <c r="L48" s="189"/>
      <c r="M48" s="378"/>
      <c r="N48" s="379"/>
      <c r="O48" s="189"/>
      <c r="P48" s="189"/>
      <c r="Q48" s="189"/>
      <c r="R48" s="189"/>
      <c r="S48" s="189"/>
      <c r="T48" s="189"/>
      <c r="U48" s="189"/>
      <c r="V48" s="189"/>
      <c r="W48" s="189"/>
      <c r="X48" s="189"/>
      <c r="Y48" s="189"/>
      <c r="Z48" s="189"/>
      <c r="AA48" s="190"/>
      <c r="AB48" s="191"/>
      <c r="AC48" s="380"/>
      <c r="AD48" s="381"/>
      <c r="AE48" s="189"/>
      <c r="AF48" s="189"/>
      <c r="AG48" s="190"/>
      <c r="AH48" s="191"/>
      <c r="AI48" s="376"/>
      <c r="AJ48" s="377"/>
      <c r="AK48" s="382"/>
      <c r="AL48" s="383"/>
      <c r="AM48" s="383"/>
      <c r="AN48" s="384"/>
    </row>
    <row r="49" spans="2:40" ht="13.5" customHeight="1" x14ac:dyDescent="0.15">
      <c r="B49" s="193"/>
      <c r="C49" s="194"/>
      <c r="D49" s="194"/>
      <c r="E49" s="194"/>
      <c r="F49" s="376"/>
      <c r="G49" s="377"/>
      <c r="H49" s="377"/>
      <c r="I49" s="189"/>
      <c r="J49" s="192"/>
      <c r="K49" s="189"/>
      <c r="L49" s="189"/>
      <c r="M49" s="378"/>
      <c r="N49" s="379"/>
      <c r="O49" s="189"/>
      <c r="P49" s="189"/>
      <c r="Q49" s="189"/>
      <c r="R49" s="189"/>
      <c r="S49" s="189"/>
      <c r="T49" s="189"/>
      <c r="U49" s="189"/>
      <c r="V49" s="189"/>
      <c r="W49" s="189"/>
      <c r="X49" s="189"/>
      <c r="Y49" s="189"/>
      <c r="Z49" s="189"/>
      <c r="AA49" s="190"/>
      <c r="AB49" s="191"/>
      <c r="AC49" s="380"/>
      <c r="AD49" s="381"/>
      <c r="AE49" s="189"/>
      <c r="AF49" s="189"/>
      <c r="AG49" s="190"/>
      <c r="AH49" s="191"/>
      <c r="AI49" s="376"/>
      <c r="AJ49" s="377"/>
      <c r="AK49" s="382"/>
      <c r="AL49" s="383"/>
      <c r="AM49" s="383"/>
      <c r="AN49" s="384"/>
    </row>
    <row r="50" spans="2:40" ht="13.5" customHeight="1" x14ac:dyDescent="0.15">
      <c r="B50" s="166" t="s">
        <v>373</v>
      </c>
    </row>
  </sheetData>
  <mergeCells count="25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s>
  <phoneticPr fontId="8"/>
  <dataValidations count="1">
    <dataValidation type="list" allowBlank="1" showInputMessage="1" showErrorMessage="1" sqref="AH11 U23 U37 AB23 AE13 AF12:AG12 U45 K10:L49"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71" t="s">
        <v>239</v>
      </c>
      <c r="C3" s="471"/>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row>
    <row r="4" spans="2:35" ht="20.100000000000001" customHeight="1" x14ac:dyDescent="0.15">
      <c r="B4" s="343" t="s">
        <v>17</v>
      </c>
      <c r="C4" s="357"/>
      <c r="D4" s="358"/>
      <c r="E4" s="472" t="s">
        <v>687</v>
      </c>
      <c r="F4" s="473"/>
      <c r="G4" s="473"/>
      <c r="H4" s="473"/>
      <c r="I4" s="474"/>
      <c r="J4" s="475" t="s">
        <v>18</v>
      </c>
      <c r="K4" s="475"/>
      <c r="L4" s="475"/>
      <c r="M4" s="476" t="s">
        <v>590</v>
      </c>
      <c r="N4" s="477"/>
      <c r="O4" s="477"/>
      <c r="P4" s="477"/>
      <c r="Q4" s="477"/>
      <c r="R4" s="477"/>
      <c r="S4" s="266" t="s">
        <v>134</v>
      </c>
      <c r="T4" s="267"/>
      <c r="U4" s="267"/>
      <c r="V4" s="268"/>
      <c r="W4" s="478" t="s">
        <v>595</v>
      </c>
      <c r="X4" s="479"/>
      <c r="Y4" s="479"/>
      <c r="Z4" s="479"/>
      <c r="AA4" s="479"/>
      <c r="AB4" s="480"/>
      <c r="AC4" s="484" t="s">
        <v>163</v>
      </c>
      <c r="AD4" s="485"/>
      <c r="AE4" s="486"/>
      <c r="AF4" s="490">
        <v>45876</v>
      </c>
      <c r="AG4" s="491"/>
      <c r="AH4" s="491"/>
      <c r="AI4" s="492"/>
    </row>
    <row r="5" spans="2:35" ht="20.100000000000001" customHeight="1" x14ac:dyDescent="0.15">
      <c r="B5" s="282" t="s">
        <v>0</v>
      </c>
      <c r="C5" s="283"/>
      <c r="D5" s="284"/>
      <c r="E5" s="496" t="s">
        <v>588</v>
      </c>
      <c r="F5" s="497"/>
      <c r="G5" s="497"/>
      <c r="H5" s="497"/>
      <c r="I5" s="498"/>
      <c r="J5" s="499" t="s">
        <v>1</v>
      </c>
      <c r="K5" s="499"/>
      <c r="L5" s="499"/>
      <c r="M5" s="476" t="s">
        <v>592</v>
      </c>
      <c r="N5" s="477"/>
      <c r="O5" s="477"/>
      <c r="P5" s="477"/>
      <c r="Q5" s="477"/>
      <c r="R5" s="477"/>
      <c r="S5" s="269"/>
      <c r="T5" s="270"/>
      <c r="U5" s="270"/>
      <c r="V5" s="271"/>
      <c r="W5" s="481"/>
      <c r="X5" s="482"/>
      <c r="Y5" s="482"/>
      <c r="Z5" s="482"/>
      <c r="AA5" s="482"/>
      <c r="AB5" s="483"/>
      <c r="AC5" s="487"/>
      <c r="AD5" s="488"/>
      <c r="AE5" s="489"/>
      <c r="AF5" s="493"/>
      <c r="AG5" s="494"/>
      <c r="AH5" s="494"/>
      <c r="AI5" s="495"/>
    </row>
    <row r="6" spans="2:35" ht="26.25" customHeight="1" x14ac:dyDescent="0.15">
      <c r="B6" s="467" t="s">
        <v>162</v>
      </c>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row>
    <row r="7" spans="2:35" ht="35.450000000000003" customHeight="1" x14ac:dyDescent="0.15">
      <c r="B7" s="468"/>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row>
    <row r="8" spans="2:35" ht="35.450000000000003" customHeight="1" x14ac:dyDescent="0.15">
      <c r="B8" s="468"/>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c r="AG8" s="470"/>
      <c r="AH8" s="470"/>
      <c r="AI8" s="470"/>
    </row>
    <row r="9" spans="2:35" ht="35.450000000000003" customHeight="1" x14ac:dyDescent="0.15">
      <c r="B9" s="468"/>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row>
    <row r="10" spans="2:35" ht="35.450000000000003" customHeight="1" x14ac:dyDescent="0.15">
      <c r="B10" s="468"/>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c r="AG10" s="470"/>
      <c r="AH10" s="470"/>
      <c r="AI10" s="470"/>
    </row>
    <row r="11" spans="2:35" ht="35.450000000000003" customHeight="1" x14ac:dyDescent="0.15">
      <c r="B11" s="468"/>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c r="AG11" s="470"/>
      <c r="AH11" s="470"/>
      <c r="AI11" s="470"/>
    </row>
    <row r="12" spans="2:35" ht="35.450000000000003" customHeight="1" x14ac:dyDescent="0.15">
      <c r="B12" s="468"/>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c r="AG12" s="470"/>
      <c r="AH12" s="470"/>
      <c r="AI12" s="470"/>
    </row>
    <row r="13" spans="2:35" ht="35.450000000000003" customHeight="1" x14ac:dyDescent="0.15">
      <c r="B13" s="468"/>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c r="AG13" s="470"/>
      <c r="AH13" s="470"/>
      <c r="AI13" s="470"/>
    </row>
    <row r="14" spans="2:35" ht="35.450000000000003" customHeight="1" x14ac:dyDescent="0.15">
      <c r="B14" s="468"/>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c r="AG14" s="470"/>
      <c r="AH14" s="470"/>
      <c r="AI14" s="470"/>
    </row>
    <row r="15" spans="2:35" ht="35.450000000000003" customHeight="1" x14ac:dyDescent="0.15">
      <c r="B15" s="468"/>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row>
    <row r="16" spans="2:35" ht="35.450000000000003" customHeight="1" x14ac:dyDescent="0.15">
      <c r="B16" s="468"/>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c r="AG16" s="470"/>
      <c r="AH16" s="470"/>
      <c r="AI16" s="470"/>
    </row>
    <row r="17" spans="2:35" ht="35.450000000000003" customHeight="1" x14ac:dyDescent="0.15">
      <c r="B17" s="468"/>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c r="AG17" s="470"/>
      <c r="AH17" s="470"/>
      <c r="AI17" s="470"/>
    </row>
    <row r="18" spans="2:35" ht="53.25" customHeight="1" x14ac:dyDescent="0.15">
      <c r="B18" s="468"/>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c r="AG18" s="470"/>
      <c r="AH18" s="470"/>
      <c r="AI18" s="470"/>
    </row>
    <row r="19" spans="2:35" ht="15" customHeight="1" x14ac:dyDescent="0.15">
      <c r="B19" s="12"/>
      <c r="C19" s="12"/>
      <c r="D19" s="3"/>
    </row>
    <row r="20" spans="2:35" s="13" customFormat="1" ht="24.95" customHeight="1" x14ac:dyDescent="0.15">
      <c r="B20" s="471" t="s">
        <v>239</v>
      </c>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c r="AG20" s="471"/>
      <c r="AH20" s="471"/>
      <c r="AI20" s="471"/>
    </row>
    <row r="21" spans="2:35" ht="20.100000000000001" customHeight="1" x14ac:dyDescent="0.15">
      <c r="B21" s="343" t="s">
        <v>17</v>
      </c>
      <c r="C21" s="357"/>
      <c r="D21" s="358"/>
      <c r="E21" s="472" t="s">
        <v>687</v>
      </c>
      <c r="F21" s="473"/>
      <c r="G21" s="473"/>
      <c r="H21" s="473"/>
      <c r="I21" s="474"/>
      <c r="J21" s="475" t="s">
        <v>18</v>
      </c>
      <c r="K21" s="475"/>
      <c r="L21" s="475"/>
      <c r="M21" s="476" t="s">
        <v>590</v>
      </c>
      <c r="N21" s="477"/>
      <c r="O21" s="477"/>
      <c r="P21" s="477"/>
      <c r="Q21" s="477"/>
      <c r="R21" s="477"/>
      <c r="S21" s="266" t="s">
        <v>134</v>
      </c>
      <c r="T21" s="267"/>
      <c r="U21" s="267"/>
      <c r="V21" s="268"/>
      <c r="W21" s="478" t="s">
        <v>595</v>
      </c>
      <c r="X21" s="479"/>
      <c r="Y21" s="479"/>
      <c r="Z21" s="479"/>
      <c r="AA21" s="479"/>
      <c r="AB21" s="480"/>
      <c r="AC21" s="484" t="s">
        <v>163</v>
      </c>
      <c r="AD21" s="485"/>
      <c r="AE21" s="486"/>
      <c r="AF21" s="490">
        <v>45876</v>
      </c>
      <c r="AG21" s="491"/>
      <c r="AH21" s="491"/>
      <c r="AI21" s="492"/>
    </row>
    <row r="22" spans="2:35" ht="20.100000000000001" customHeight="1" x14ac:dyDescent="0.15">
      <c r="B22" s="282" t="s">
        <v>0</v>
      </c>
      <c r="C22" s="283"/>
      <c r="D22" s="284"/>
      <c r="E22" s="496" t="s">
        <v>588</v>
      </c>
      <c r="F22" s="497"/>
      <c r="G22" s="497"/>
      <c r="H22" s="497"/>
      <c r="I22" s="498"/>
      <c r="J22" s="499" t="s">
        <v>1</v>
      </c>
      <c r="K22" s="499"/>
      <c r="L22" s="499"/>
      <c r="M22" s="476" t="s">
        <v>592</v>
      </c>
      <c r="N22" s="477"/>
      <c r="O22" s="477"/>
      <c r="P22" s="477"/>
      <c r="Q22" s="477"/>
      <c r="R22" s="477"/>
      <c r="S22" s="269"/>
      <c r="T22" s="270"/>
      <c r="U22" s="270"/>
      <c r="V22" s="271"/>
      <c r="W22" s="481"/>
      <c r="X22" s="482"/>
      <c r="Y22" s="482"/>
      <c r="Z22" s="482"/>
      <c r="AA22" s="482"/>
      <c r="AB22" s="483"/>
      <c r="AC22" s="487"/>
      <c r="AD22" s="488"/>
      <c r="AE22" s="489"/>
      <c r="AF22" s="493"/>
      <c r="AG22" s="494"/>
      <c r="AH22" s="494"/>
      <c r="AI22" s="495"/>
    </row>
    <row r="23" spans="2:35" ht="26.25" customHeight="1" x14ac:dyDescent="0.15">
      <c r="B23" s="467" t="s">
        <v>162</v>
      </c>
      <c r="C23" s="469"/>
      <c r="D23" s="469"/>
      <c r="E23" s="469"/>
      <c r="F23" s="469"/>
      <c r="G23" s="469"/>
      <c r="H23" s="469"/>
      <c r="I23" s="469"/>
      <c r="J23" s="469"/>
      <c r="K23" s="469"/>
      <c r="L23" s="469"/>
      <c r="M23" s="469"/>
      <c r="N23" s="469"/>
      <c r="O23" s="469"/>
      <c r="P23" s="469"/>
      <c r="Q23" s="469"/>
      <c r="R23" s="469"/>
      <c r="S23" s="469"/>
      <c r="T23" s="469"/>
      <c r="U23" s="469"/>
      <c r="V23" s="469"/>
      <c r="W23" s="469"/>
      <c r="X23" s="469"/>
      <c r="Y23" s="469"/>
      <c r="Z23" s="469"/>
      <c r="AA23" s="469"/>
      <c r="AB23" s="469"/>
      <c r="AC23" s="469"/>
      <c r="AD23" s="469"/>
      <c r="AE23" s="469"/>
      <c r="AF23" s="469"/>
      <c r="AG23" s="469"/>
      <c r="AH23" s="469"/>
      <c r="AI23" s="469"/>
    </row>
    <row r="24" spans="2:35" ht="35.450000000000003" customHeight="1" x14ac:dyDescent="0.15">
      <c r="B24" s="468"/>
      <c r="C24" s="470"/>
      <c r="D24" s="470"/>
      <c r="E24" s="470"/>
      <c r="F24" s="470"/>
      <c r="G24" s="470"/>
      <c r="H24" s="470"/>
      <c r="I24" s="470"/>
      <c r="J24" s="470"/>
      <c r="K24" s="470"/>
      <c r="L24" s="470"/>
      <c r="M24" s="470"/>
      <c r="N24" s="470"/>
      <c r="O24" s="470"/>
      <c r="P24" s="470"/>
      <c r="Q24" s="470"/>
      <c r="R24" s="470"/>
      <c r="S24" s="470"/>
      <c r="T24" s="470"/>
      <c r="U24" s="470"/>
      <c r="V24" s="470"/>
      <c r="W24" s="470"/>
      <c r="X24" s="470"/>
      <c r="Y24" s="470"/>
      <c r="Z24" s="470"/>
      <c r="AA24" s="470"/>
      <c r="AB24" s="470"/>
      <c r="AC24" s="470"/>
      <c r="AD24" s="470"/>
      <c r="AE24" s="470"/>
      <c r="AF24" s="470"/>
      <c r="AG24" s="470"/>
      <c r="AH24" s="470"/>
      <c r="AI24" s="470"/>
    </row>
    <row r="25" spans="2:35" ht="35.450000000000003" customHeight="1" x14ac:dyDescent="0.15">
      <c r="B25" s="468"/>
      <c r="C25" s="470"/>
      <c r="D25" s="470"/>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0"/>
    </row>
    <row r="26" spans="2:35" ht="35.450000000000003" customHeight="1" x14ac:dyDescent="0.15">
      <c r="B26" s="468"/>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0"/>
      <c r="AI26" s="470"/>
    </row>
    <row r="27" spans="2:35" ht="35.450000000000003" customHeight="1" x14ac:dyDescent="0.15">
      <c r="B27" s="468"/>
      <c r="C27" s="470"/>
      <c r="D27" s="470"/>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row>
    <row r="28" spans="2:35" ht="35.450000000000003" customHeight="1" x14ac:dyDescent="0.15">
      <c r="B28" s="468"/>
      <c r="C28" s="470"/>
      <c r="D28" s="470"/>
      <c r="E28" s="470"/>
      <c r="F28" s="470"/>
      <c r="G28" s="470"/>
      <c r="H28" s="470"/>
      <c r="I28" s="470"/>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c r="AG28" s="470"/>
      <c r="AH28" s="470"/>
      <c r="AI28" s="470"/>
    </row>
    <row r="29" spans="2:35" ht="35.450000000000003" customHeight="1" x14ac:dyDescent="0.15">
      <c r="B29" s="468"/>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row>
    <row r="30" spans="2:35" ht="35.450000000000003" customHeight="1" x14ac:dyDescent="0.15">
      <c r="B30" s="468"/>
      <c r="C30" s="470"/>
      <c r="D30" s="470"/>
      <c r="E30" s="470"/>
      <c r="F30" s="470"/>
      <c r="G30" s="470"/>
      <c r="H30" s="470"/>
      <c r="I30" s="470"/>
      <c r="J30" s="470"/>
      <c r="K30" s="470"/>
      <c r="L30" s="470"/>
      <c r="M30" s="470"/>
      <c r="N30" s="470"/>
      <c r="O30" s="470"/>
      <c r="P30" s="470"/>
      <c r="Q30" s="470"/>
      <c r="R30" s="470"/>
      <c r="S30" s="470"/>
      <c r="T30" s="470"/>
      <c r="U30" s="470"/>
      <c r="V30" s="470"/>
      <c r="W30" s="470"/>
      <c r="X30" s="470"/>
      <c r="Y30" s="470"/>
      <c r="Z30" s="470"/>
      <c r="AA30" s="470"/>
      <c r="AB30" s="470"/>
      <c r="AC30" s="470"/>
      <c r="AD30" s="470"/>
      <c r="AE30" s="470"/>
      <c r="AF30" s="470"/>
      <c r="AG30" s="470"/>
      <c r="AH30" s="470"/>
      <c r="AI30" s="470"/>
    </row>
    <row r="31" spans="2:35" ht="35.450000000000003" customHeight="1" x14ac:dyDescent="0.15">
      <c r="B31" s="468"/>
      <c r="C31" s="470"/>
      <c r="D31" s="470"/>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0"/>
    </row>
    <row r="32" spans="2:35" ht="35.450000000000003" customHeight="1" x14ac:dyDescent="0.15">
      <c r="B32" s="468"/>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row>
    <row r="33" spans="2:35" ht="35.450000000000003" customHeight="1" x14ac:dyDescent="0.15">
      <c r="B33" s="468"/>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row>
    <row r="34" spans="2:35" ht="35.450000000000003" customHeight="1" x14ac:dyDescent="0.15">
      <c r="B34" s="468"/>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c r="AG34" s="470"/>
      <c r="AH34" s="470"/>
      <c r="AI34" s="470"/>
    </row>
    <row r="35" spans="2:35" ht="53.25" customHeight="1" x14ac:dyDescent="0.15">
      <c r="B35" s="468"/>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c r="AG35" s="470"/>
      <c r="AH35" s="470"/>
      <c r="AI35" s="470"/>
    </row>
    <row r="36" spans="2:35" ht="15" customHeight="1" x14ac:dyDescent="0.15">
      <c r="B36" s="12"/>
      <c r="C36" s="12"/>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500">
        <v>45845</v>
      </c>
      <c r="Q2" s="501"/>
      <c r="R2" s="502"/>
      <c r="S2" s="295" t="s">
        <v>414</v>
      </c>
      <c r="T2" s="295"/>
      <c r="U2" s="295"/>
      <c r="V2" s="503" t="s">
        <v>587</v>
      </c>
      <c r="W2" s="504"/>
      <c r="X2" s="504"/>
      <c r="Y2" s="504"/>
      <c r="Z2" s="504"/>
    </row>
    <row r="3" spans="2:27" ht="20.100000000000001" customHeight="1" x14ac:dyDescent="0.15">
      <c r="B3" s="82" t="s">
        <v>17</v>
      </c>
      <c r="C3" s="307" t="s">
        <v>687</v>
      </c>
      <c r="D3" s="308"/>
      <c r="E3" s="308"/>
      <c r="F3" s="309"/>
      <c r="G3" s="292" t="s">
        <v>415</v>
      </c>
      <c r="H3" s="307" t="s">
        <v>590</v>
      </c>
      <c r="I3" s="308"/>
      <c r="J3" s="309"/>
      <c r="K3" s="292" t="s">
        <v>416</v>
      </c>
      <c r="L3" s="505" t="s">
        <v>593</v>
      </c>
      <c r="M3" s="506"/>
      <c r="N3" s="506"/>
      <c r="O3" s="506"/>
      <c r="P3" s="506"/>
      <c r="Q3" s="266" t="s">
        <v>417</v>
      </c>
      <c r="R3" s="268"/>
      <c r="S3" s="307" t="s">
        <v>596</v>
      </c>
      <c r="T3" s="308"/>
      <c r="U3" s="309"/>
      <c r="V3" s="508" t="s">
        <v>418</v>
      </c>
      <c r="W3" s="96" t="s">
        <v>419</v>
      </c>
      <c r="X3" s="510">
        <v>34.319029999999998</v>
      </c>
      <c r="Y3" s="511"/>
      <c r="Z3" s="512"/>
    </row>
    <row r="4" spans="2:27" ht="20.100000000000001" customHeight="1" x14ac:dyDescent="0.15">
      <c r="B4" s="84" t="s">
        <v>7</v>
      </c>
      <c r="C4" s="513" t="s">
        <v>588</v>
      </c>
      <c r="D4" s="311"/>
      <c r="E4" s="311"/>
      <c r="F4" s="312"/>
      <c r="G4" s="285"/>
      <c r="H4" s="310"/>
      <c r="I4" s="311"/>
      <c r="J4" s="312"/>
      <c r="K4" s="285"/>
      <c r="L4" s="507"/>
      <c r="M4" s="507"/>
      <c r="N4" s="507"/>
      <c r="O4" s="507"/>
      <c r="P4" s="507"/>
      <c r="Q4" s="269"/>
      <c r="R4" s="271"/>
      <c r="S4" s="513" t="s">
        <v>597</v>
      </c>
      <c r="T4" s="311"/>
      <c r="U4" s="312"/>
      <c r="V4" s="509"/>
      <c r="W4" s="97" t="s">
        <v>420</v>
      </c>
      <c r="X4" s="510">
        <v>131.99436</v>
      </c>
      <c r="Y4" s="511"/>
      <c r="Z4" s="512"/>
    </row>
    <row r="5" spans="2:27" ht="20.100000000000001" customHeight="1" x14ac:dyDescent="0.15">
      <c r="B5" s="516" t="s">
        <v>8</v>
      </c>
      <c r="C5" s="79" t="s">
        <v>9</v>
      </c>
      <c r="D5" s="286" t="s">
        <v>600</v>
      </c>
      <c r="E5" s="281"/>
      <c r="F5" s="281"/>
      <c r="G5" s="253" t="s">
        <v>421</v>
      </c>
      <c r="H5" s="254"/>
      <c r="I5" s="286" t="s">
        <v>602</v>
      </c>
      <c r="J5" s="281"/>
      <c r="K5" s="287"/>
      <c r="L5" s="295" t="s">
        <v>26</v>
      </c>
      <c r="M5" s="295"/>
      <c r="N5" s="75" t="s">
        <v>25</v>
      </c>
      <c r="O5" s="195">
        <v>328</v>
      </c>
      <c r="P5" s="76" t="s">
        <v>24</v>
      </c>
      <c r="Q5" s="486" t="s">
        <v>437</v>
      </c>
      <c r="R5" s="514" t="s">
        <v>504</v>
      </c>
      <c r="S5" s="292" t="s">
        <v>13</v>
      </c>
      <c r="T5" s="292"/>
      <c r="U5" s="196" t="s">
        <v>604</v>
      </c>
      <c r="V5" s="266" t="s">
        <v>422</v>
      </c>
      <c r="W5" s="96" t="s">
        <v>419</v>
      </c>
      <c r="X5" s="510">
        <v>34.325229999999998</v>
      </c>
      <c r="Y5" s="511"/>
      <c r="Z5" s="512"/>
    </row>
    <row r="6" spans="2:27" ht="20.100000000000001" customHeight="1" x14ac:dyDescent="0.15">
      <c r="B6" s="517"/>
      <c r="C6" s="79" t="s">
        <v>10</v>
      </c>
      <c r="D6" s="286" t="s">
        <v>601</v>
      </c>
      <c r="E6" s="281"/>
      <c r="F6" s="281"/>
      <c r="G6" s="295" t="s">
        <v>423</v>
      </c>
      <c r="H6" s="295"/>
      <c r="I6" s="286">
        <v>1994</v>
      </c>
      <c r="J6" s="281"/>
      <c r="K6" s="287"/>
      <c r="L6" s="295" t="s">
        <v>375</v>
      </c>
      <c r="M6" s="295"/>
      <c r="N6" s="75" t="s">
        <v>25</v>
      </c>
      <c r="O6" s="195">
        <v>9.3000000000000007</v>
      </c>
      <c r="P6" s="76" t="s">
        <v>24</v>
      </c>
      <c r="Q6" s="271"/>
      <c r="R6" s="515"/>
      <c r="S6" s="295" t="s">
        <v>12</v>
      </c>
      <c r="T6" s="295"/>
      <c r="U6" s="197" t="s">
        <v>603</v>
      </c>
      <c r="V6" s="269"/>
      <c r="W6" s="96" t="s">
        <v>420</v>
      </c>
      <c r="X6" s="510">
        <v>131.99225999999999</v>
      </c>
      <c r="Y6" s="511"/>
      <c r="Z6" s="512"/>
    </row>
    <row r="7" spans="2:27" ht="7.5" customHeight="1" x14ac:dyDescent="0.15">
      <c r="B7" s="499" t="s">
        <v>424</v>
      </c>
      <c r="C7" s="499"/>
      <c r="D7" s="540" t="s">
        <v>660</v>
      </c>
      <c r="E7" s="541"/>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9"/>
      <c r="C8" s="499"/>
      <c r="D8" s="541"/>
      <c r="E8" s="541"/>
      <c r="F8" s="99"/>
      <c r="G8" s="484" t="s">
        <v>425</v>
      </c>
      <c r="H8" s="486"/>
      <c r="I8" s="544" t="s">
        <v>426</v>
      </c>
      <c r="J8" s="100" t="s">
        <v>14</v>
      </c>
      <c r="K8" s="101" t="s">
        <v>23</v>
      </c>
      <c r="L8" s="528">
        <v>6</v>
      </c>
      <c r="M8" s="529"/>
      <c r="N8" s="79" t="s">
        <v>22</v>
      </c>
      <c r="O8" s="530">
        <v>0</v>
      </c>
      <c r="P8" s="531"/>
      <c r="Q8" s="79" t="s">
        <v>21</v>
      </c>
      <c r="R8" s="528">
        <v>0</v>
      </c>
      <c r="S8" s="529"/>
      <c r="T8" s="484" t="s">
        <v>427</v>
      </c>
      <c r="U8" s="486"/>
      <c r="V8" s="484" t="s">
        <v>428</v>
      </c>
      <c r="W8" s="486"/>
      <c r="X8" s="518">
        <v>0</v>
      </c>
      <c r="Y8" s="519"/>
      <c r="Z8" s="99"/>
      <c r="AA8" s="102"/>
    </row>
    <row r="9" spans="2:27" ht="10.9" customHeight="1" x14ac:dyDescent="0.15">
      <c r="B9" s="499"/>
      <c r="C9" s="499"/>
      <c r="D9" s="541"/>
      <c r="E9" s="541"/>
      <c r="F9" s="99"/>
      <c r="G9" s="542"/>
      <c r="H9" s="543"/>
      <c r="I9" s="545"/>
      <c r="J9" s="522" t="s">
        <v>15</v>
      </c>
      <c r="K9" s="524" t="s">
        <v>23</v>
      </c>
      <c r="L9" s="518">
        <v>1</v>
      </c>
      <c r="M9" s="519"/>
      <c r="N9" s="522" t="s">
        <v>22</v>
      </c>
      <c r="O9" s="518">
        <v>0</v>
      </c>
      <c r="P9" s="519"/>
      <c r="Q9" s="522" t="s">
        <v>21</v>
      </c>
      <c r="R9" s="518">
        <v>0</v>
      </c>
      <c r="S9" s="519"/>
      <c r="T9" s="542"/>
      <c r="U9" s="543"/>
      <c r="V9" s="487"/>
      <c r="W9" s="489"/>
      <c r="X9" s="520"/>
      <c r="Y9" s="521"/>
      <c r="Z9" s="99"/>
      <c r="AA9" s="102"/>
    </row>
    <row r="10" spans="2:27" ht="10.9" customHeight="1" x14ac:dyDescent="0.15">
      <c r="B10" s="499"/>
      <c r="C10" s="499"/>
      <c r="D10" s="541"/>
      <c r="E10" s="541"/>
      <c r="F10" s="99"/>
      <c r="G10" s="542"/>
      <c r="H10" s="543"/>
      <c r="I10" s="545"/>
      <c r="J10" s="523"/>
      <c r="K10" s="525"/>
      <c r="L10" s="526"/>
      <c r="M10" s="527"/>
      <c r="N10" s="523"/>
      <c r="O10" s="526"/>
      <c r="P10" s="527"/>
      <c r="Q10" s="523"/>
      <c r="R10" s="526"/>
      <c r="S10" s="527"/>
      <c r="T10" s="542"/>
      <c r="U10" s="543"/>
      <c r="V10" s="484" t="s">
        <v>411</v>
      </c>
      <c r="W10" s="486"/>
      <c r="X10" s="518">
        <v>3</v>
      </c>
      <c r="Y10" s="519"/>
      <c r="Z10" s="99"/>
      <c r="AA10" s="102"/>
    </row>
    <row r="11" spans="2:27" ht="21.75" customHeight="1" x14ac:dyDescent="0.15">
      <c r="B11" s="499"/>
      <c r="C11" s="499"/>
      <c r="D11" s="541"/>
      <c r="E11" s="541"/>
      <c r="F11" s="99"/>
      <c r="G11" s="487"/>
      <c r="H11" s="489"/>
      <c r="I11" s="546"/>
      <c r="J11" s="79" t="s">
        <v>16</v>
      </c>
      <c r="K11" s="101" t="s">
        <v>23</v>
      </c>
      <c r="L11" s="536">
        <v>1</v>
      </c>
      <c r="M11" s="537"/>
      <c r="N11" s="79" t="s">
        <v>22</v>
      </c>
      <c r="O11" s="538">
        <v>0</v>
      </c>
      <c r="P11" s="539"/>
      <c r="Q11" s="79" t="s">
        <v>21</v>
      </c>
      <c r="R11" s="536">
        <v>0</v>
      </c>
      <c r="S11" s="537"/>
      <c r="T11" s="487"/>
      <c r="U11" s="489"/>
      <c r="V11" s="487"/>
      <c r="W11" s="489"/>
      <c r="X11" s="526"/>
      <c r="Y11" s="527"/>
      <c r="Z11" s="99"/>
      <c r="AA11" s="102"/>
    </row>
    <row r="12" spans="2:27" ht="21.75" customHeight="1" x14ac:dyDescent="0.15">
      <c r="B12" s="290" t="s">
        <v>5</v>
      </c>
      <c r="C12" s="532"/>
      <c r="D12" s="533"/>
      <c r="E12" s="533"/>
      <c r="F12" s="533"/>
      <c r="G12" s="533"/>
      <c r="H12" s="533"/>
      <c r="I12" s="533"/>
      <c r="J12" s="533"/>
      <c r="K12" s="533"/>
      <c r="L12" s="533"/>
      <c r="M12" s="533"/>
      <c r="N12" s="533"/>
      <c r="O12" s="533"/>
      <c r="P12" s="533"/>
      <c r="Q12" s="533"/>
      <c r="R12" s="533"/>
      <c r="S12" s="533"/>
      <c r="T12" s="533"/>
      <c r="U12" s="533"/>
      <c r="V12" s="533"/>
      <c r="W12" s="533"/>
      <c r="X12" s="533"/>
      <c r="Y12" s="533"/>
      <c r="Z12" s="534"/>
      <c r="AA12" s="102"/>
    </row>
    <row r="13" spans="2:27" ht="21.75" customHeight="1" x14ac:dyDescent="0.15">
      <c r="B13" s="291"/>
      <c r="C13" s="532"/>
      <c r="D13" s="533"/>
      <c r="E13" s="533"/>
      <c r="F13" s="533"/>
      <c r="G13" s="533"/>
      <c r="H13" s="533"/>
      <c r="I13" s="533"/>
      <c r="J13" s="533"/>
      <c r="K13" s="533"/>
      <c r="L13" s="533"/>
      <c r="M13" s="533"/>
      <c r="N13" s="533"/>
      <c r="O13" s="533"/>
      <c r="P13" s="533"/>
      <c r="Q13" s="533"/>
      <c r="R13" s="533"/>
      <c r="S13" s="533"/>
      <c r="T13" s="533"/>
      <c r="U13" s="533"/>
      <c r="V13" s="533"/>
      <c r="W13" s="533"/>
      <c r="X13" s="533"/>
      <c r="Y13" s="533"/>
      <c r="Z13" s="534"/>
      <c r="AA13" s="102"/>
    </row>
    <row r="14" spans="2:27" ht="21.75" customHeight="1" x14ac:dyDescent="0.15">
      <c r="B14" s="291"/>
      <c r="C14" s="532"/>
      <c r="D14" s="533"/>
      <c r="E14" s="533"/>
      <c r="F14" s="533"/>
      <c r="G14" s="533"/>
      <c r="H14" s="533"/>
      <c r="I14" s="533"/>
      <c r="J14" s="533"/>
      <c r="K14" s="533"/>
      <c r="L14" s="533"/>
      <c r="M14" s="533"/>
      <c r="N14" s="533"/>
      <c r="O14" s="533"/>
      <c r="P14" s="533"/>
      <c r="Q14" s="533"/>
      <c r="R14" s="533"/>
      <c r="S14" s="533"/>
      <c r="T14" s="533"/>
      <c r="U14" s="533"/>
      <c r="V14" s="533"/>
      <c r="W14" s="533"/>
      <c r="X14" s="533"/>
      <c r="Y14" s="533"/>
      <c r="Z14" s="534"/>
      <c r="AA14" s="102"/>
    </row>
    <row r="15" spans="2:27" ht="21.75" customHeight="1" x14ac:dyDescent="0.15">
      <c r="B15" s="291"/>
      <c r="C15" s="532"/>
      <c r="D15" s="533"/>
      <c r="E15" s="533"/>
      <c r="F15" s="533"/>
      <c r="G15" s="533"/>
      <c r="H15" s="533"/>
      <c r="I15" s="533"/>
      <c r="J15" s="533"/>
      <c r="K15" s="533"/>
      <c r="L15" s="533"/>
      <c r="M15" s="533"/>
      <c r="N15" s="533"/>
      <c r="O15" s="533"/>
      <c r="P15" s="533"/>
      <c r="Q15" s="533"/>
      <c r="R15" s="533"/>
      <c r="S15" s="533"/>
      <c r="T15" s="533"/>
      <c r="U15" s="533"/>
      <c r="V15" s="533"/>
      <c r="W15" s="533"/>
      <c r="X15" s="533"/>
      <c r="Y15" s="533"/>
      <c r="Z15" s="534"/>
    </row>
    <row r="16" spans="2:27" ht="21.75" customHeight="1" x14ac:dyDescent="0.15">
      <c r="B16" s="291"/>
      <c r="C16" s="532"/>
      <c r="D16" s="533"/>
      <c r="E16" s="533"/>
      <c r="F16" s="533"/>
      <c r="G16" s="533"/>
      <c r="H16" s="533"/>
      <c r="I16" s="533"/>
      <c r="J16" s="533"/>
      <c r="K16" s="533"/>
      <c r="L16" s="533"/>
      <c r="M16" s="533"/>
      <c r="N16" s="533"/>
      <c r="O16" s="533"/>
      <c r="P16" s="533"/>
      <c r="Q16" s="533"/>
      <c r="R16" s="533"/>
      <c r="S16" s="533"/>
      <c r="T16" s="533"/>
      <c r="U16" s="533"/>
      <c r="V16" s="533"/>
      <c r="W16" s="533"/>
      <c r="X16" s="533"/>
      <c r="Y16" s="533"/>
      <c r="Z16" s="534"/>
    </row>
    <row r="17" spans="2:26" ht="21.75" customHeight="1" x14ac:dyDescent="0.15">
      <c r="B17" s="291"/>
      <c r="C17" s="532"/>
      <c r="D17" s="533"/>
      <c r="E17" s="533"/>
      <c r="F17" s="533"/>
      <c r="G17" s="533"/>
      <c r="H17" s="533"/>
      <c r="I17" s="533"/>
      <c r="J17" s="533"/>
      <c r="K17" s="533"/>
      <c r="L17" s="533"/>
      <c r="M17" s="533"/>
      <c r="N17" s="533"/>
      <c r="O17" s="533"/>
      <c r="P17" s="533"/>
      <c r="Q17" s="533"/>
      <c r="R17" s="533"/>
      <c r="S17" s="533"/>
      <c r="T17" s="533"/>
      <c r="U17" s="533"/>
      <c r="V17" s="533"/>
      <c r="W17" s="533"/>
      <c r="X17" s="533"/>
      <c r="Y17" s="533"/>
      <c r="Z17" s="534"/>
    </row>
    <row r="18" spans="2:26" ht="21.75" customHeight="1" x14ac:dyDescent="0.15">
      <c r="B18" s="291"/>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4"/>
    </row>
    <row r="19" spans="2:26" ht="21.75" customHeight="1" x14ac:dyDescent="0.15">
      <c r="B19" s="291"/>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4"/>
    </row>
    <row r="20" spans="2:26" ht="21.75" customHeight="1" x14ac:dyDescent="0.15">
      <c r="B20" s="291"/>
      <c r="C20" s="532"/>
      <c r="D20" s="533"/>
      <c r="E20" s="533"/>
      <c r="F20" s="533"/>
      <c r="G20" s="533"/>
      <c r="H20" s="533"/>
      <c r="I20" s="533"/>
      <c r="J20" s="533"/>
      <c r="K20" s="533"/>
      <c r="L20" s="533"/>
      <c r="M20" s="533"/>
      <c r="N20" s="533"/>
      <c r="O20" s="533"/>
      <c r="P20" s="533"/>
      <c r="Q20" s="533"/>
      <c r="R20" s="533"/>
      <c r="S20" s="533"/>
      <c r="T20" s="533"/>
      <c r="U20" s="533"/>
      <c r="V20" s="533"/>
      <c r="W20" s="533"/>
      <c r="X20" s="533"/>
      <c r="Y20" s="533"/>
      <c r="Z20" s="534"/>
    </row>
    <row r="21" spans="2:26" ht="21.75" customHeight="1" x14ac:dyDescent="0.15">
      <c r="B21" s="291"/>
      <c r="C21" s="532"/>
      <c r="D21" s="533"/>
      <c r="E21" s="533"/>
      <c r="F21" s="533"/>
      <c r="G21" s="533"/>
      <c r="H21" s="533"/>
      <c r="I21" s="533"/>
      <c r="J21" s="533"/>
      <c r="K21" s="533"/>
      <c r="L21" s="533"/>
      <c r="M21" s="533"/>
      <c r="N21" s="533"/>
      <c r="O21" s="533"/>
      <c r="P21" s="533"/>
      <c r="Q21" s="533"/>
      <c r="R21" s="533"/>
      <c r="S21" s="533"/>
      <c r="T21" s="533"/>
      <c r="U21" s="533"/>
      <c r="V21" s="533"/>
      <c r="W21" s="533"/>
      <c r="X21" s="533"/>
      <c r="Y21" s="533"/>
      <c r="Z21" s="534"/>
    </row>
    <row r="22" spans="2:26" ht="21.75" customHeight="1" x14ac:dyDescent="0.15">
      <c r="B22" s="291"/>
      <c r="C22" s="532"/>
      <c r="D22" s="533"/>
      <c r="E22" s="533"/>
      <c r="F22" s="533"/>
      <c r="G22" s="533"/>
      <c r="H22" s="533"/>
      <c r="I22" s="533"/>
      <c r="J22" s="533"/>
      <c r="K22" s="533"/>
      <c r="L22" s="533"/>
      <c r="M22" s="533"/>
      <c r="N22" s="533"/>
      <c r="O22" s="533"/>
      <c r="P22" s="533"/>
      <c r="Q22" s="533"/>
      <c r="R22" s="533"/>
      <c r="S22" s="533"/>
      <c r="T22" s="533"/>
      <c r="U22" s="533"/>
      <c r="V22" s="533"/>
      <c r="W22" s="533"/>
      <c r="X22" s="533"/>
      <c r="Y22" s="533"/>
      <c r="Z22" s="534"/>
    </row>
    <row r="23" spans="2:26" ht="21.75" customHeight="1" x14ac:dyDescent="0.15">
      <c r="B23" s="291"/>
      <c r="C23" s="532"/>
      <c r="D23" s="533"/>
      <c r="E23" s="533"/>
      <c r="F23" s="533"/>
      <c r="G23" s="533"/>
      <c r="H23" s="533"/>
      <c r="I23" s="533"/>
      <c r="J23" s="533"/>
      <c r="K23" s="533"/>
      <c r="L23" s="533"/>
      <c r="M23" s="533"/>
      <c r="N23" s="533"/>
      <c r="O23" s="533"/>
      <c r="P23" s="533"/>
      <c r="Q23" s="533"/>
      <c r="R23" s="533"/>
      <c r="S23" s="533"/>
      <c r="T23" s="533"/>
      <c r="U23" s="533"/>
      <c r="V23" s="533"/>
      <c r="W23" s="533"/>
      <c r="X23" s="533"/>
      <c r="Y23" s="533"/>
      <c r="Z23" s="534"/>
    </row>
    <row r="24" spans="2:26" ht="21.75" customHeight="1" x14ac:dyDescent="0.15">
      <c r="B24" s="291"/>
      <c r="C24" s="532"/>
      <c r="D24" s="533"/>
      <c r="E24" s="533"/>
      <c r="F24" s="533"/>
      <c r="G24" s="533"/>
      <c r="H24" s="533"/>
      <c r="I24" s="533"/>
      <c r="J24" s="533"/>
      <c r="K24" s="533"/>
      <c r="L24" s="533"/>
      <c r="M24" s="533"/>
      <c r="N24" s="533"/>
      <c r="O24" s="533"/>
      <c r="P24" s="533"/>
      <c r="Q24" s="533"/>
      <c r="R24" s="533"/>
      <c r="S24" s="533"/>
      <c r="T24" s="533"/>
      <c r="U24" s="533"/>
      <c r="V24" s="533"/>
      <c r="W24" s="533"/>
      <c r="X24" s="533"/>
      <c r="Y24" s="533"/>
      <c r="Z24" s="534"/>
    </row>
    <row r="25" spans="2:26" ht="21.75" customHeight="1" x14ac:dyDescent="0.15">
      <c r="B25" s="291"/>
      <c r="C25" s="532"/>
      <c r="D25" s="533"/>
      <c r="E25" s="533"/>
      <c r="F25" s="533"/>
      <c r="G25" s="533"/>
      <c r="H25" s="533"/>
      <c r="I25" s="533"/>
      <c r="J25" s="533"/>
      <c r="K25" s="533"/>
      <c r="L25" s="533"/>
      <c r="M25" s="533"/>
      <c r="N25" s="533"/>
      <c r="O25" s="533"/>
      <c r="P25" s="533"/>
      <c r="Q25" s="533"/>
      <c r="R25" s="533"/>
      <c r="S25" s="533"/>
      <c r="T25" s="533"/>
      <c r="U25" s="533"/>
      <c r="V25" s="533"/>
      <c r="W25" s="533"/>
      <c r="X25" s="533"/>
      <c r="Y25" s="533"/>
      <c r="Z25" s="534"/>
    </row>
    <row r="26" spans="2:26" ht="21.75" customHeight="1" x14ac:dyDescent="0.15">
      <c r="B26" s="291"/>
      <c r="C26" s="532"/>
      <c r="D26" s="533"/>
      <c r="E26" s="533"/>
      <c r="F26" s="533"/>
      <c r="G26" s="533"/>
      <c r="H26" s="533"/>
      <c r="I26" s="533"/>
      <c r="J26" s="533"/>
      <c r="K26" s="533"/>
      <c r="L26" s="533"/>
      <c r="M26" s="533"/>
      <c r="N26" s="533"/>
      <c r="O26" s="533"/>
      <c r="P26" s="533"/>
      <c r="Q26" s="533"/>
      <c r="R26" s="533"/>
      <c r="S26" s="533"/>
      <c r="T26" s="533"/>
      <c r="U26" s="533"/>
      <c r="V26" s="533"/>
      <c r="W26" s="533"/>
      <c r="X26" s="533"/>
      <c r="Y26" s="533"/>
      <c r="Z26" s="534"/>
    </row>
    <row r="27" spans="2:26" ht="21.75" customHeight="1" x14ac:dyDescent="0.15">
      <c r="B27" s="291"/>
      <c r="C27" s="532"/>
      <c r="D27" s="533"/>
      <c r="E27" s="533"/>
      <c r="F27" s="533"/>
      <c r="G27" s="533"/>
      <c r="H27" s="533"/>
      <c r="I27" s="533"/>
      <c r="J27" s="533"/>
      <c r="K27" s="533"/>
      <c r="L27" s="533"/>
      <c r="M27" s="533"/>
      <c r="N27" s="533"/>
      <c r="O27" s="533"/>
      <c r="P27" s="533"/>
      <c r="Q27" s="533"/>
      <c r="R27" s="533"/>
      <c r="S27" s="533"/>
      <c r="T27" s="533"/>
      <c r="U27" s="533"/>
      <c r="V27" s="533"/>
      <c r="W27" s="533"/>
      <c r="X27" s="533"/>
      <c r="Y27" s="533"/>
      <c r="Z27" s="534"/>
    </row>
    <row r="28" spans="2:26" ht="21.75" customHeight="1" x14ac:dyDescent="0.15">
      <c r="B28" s="291"/>
      <c r="C28" s="532"/>
      <c r="D28" s="533"/>
      <c r="E28" s="533"/>
      <c r="F28" s="533"/>
      <c r="G28" s="533"/>
      <c r="H28" s="533"/>
      <c r="I28" s="533"/>
      <c r="J28" s="533"/>
      <c r="K28" s="533"/>
      <c r="L28" s="533"/>
      <c r="M28" s="533"/>
      <c r="N28" s="533"/>
      <c r="O28" s="533"/>
      <c r="P28" s="533"/>
      <c r="Q28" s="533"/>
      <c r="R28" s="533"/>
      <c r="S28" s="533"/>
      <c r="T28" s="533"/>
      <c r="U28" s="533"/>
      <c r="V28" s="533"/>
      <c r="W28" s="533"/>
      <c r="X28" s="533"/>
      <c r="Y28" s="533"/>
      <c r="Z28" s="534"/>
    </row>
    <row r="29" spans="2:26" ht="47.25" customHeight="1" x14ac:dyDescent="0.15">
      <c r="B29" s="354"/>
      <c r="C29" s="56"/>
      <c r="D29" s="56"/>
      <c r="E29" s="103"/>
      <c r="F29" s="104"/>
      <c r="G29" s="56"/>
      <c r="H29" s="56"/>
      <c r="I29" s="56"/>
      <c r="J29" s="535" t="s">
        <v>429</v>
      </c>
      <c r="K29" s="535"/>
      <c r="L29" s="535"/>
      <c r="M29" s="535"/>
      <c r="N29" s="535"/>
      <c r="O29" s="535"/>
      <c r="P29" s="535"/>
      <c r="Q29" s="535" t="s">
        <v>430</v>
      </c>
      <c r="R29" s="535"/>
      <c r="S29" s="535"/>
      <c r="T29" s="535"/>
      <c r="U29" s="535"/>
      <c r="V29" s="535"/>
      <c r="W29" s="535"/>
      <c r="X29" s="535"/>
      <c r="Y29" s="535"/>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8"/>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E021-CD23-4B1F-8FD3-DBFB57A6693C}">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500">
        <v>45845</v>
      </c>
      <c r="Q2" s="501"/>
      <c r="R2" s="502"/>
      <c r="S2" s="295" t="s">
        <v>414</v>
      </c>
      <c r="T2" s="295"/>
      <c r="U2" s="295"/>
      <c r="V2" s="503" t="s">
        <v>587</v>
      </c>
      <c r="W2" s="504"/>
      <c r="X2" s="504"/>
      <c r="Y2" s="504"/>
      <c r="Z2" s="504"/>
    </row>
    <row r="3" spans="2:27" ht="20.100000000000001" customHeight="1" x14ac:dyDescent="0.15">
      <c r="B3" s="82" t="s">
        <v>17</v>
      </c>
      <c r="C3" s="307" t="s">
        <v>687</v>
      </c>
      <c r="D3" s="308"/>
      <c r="E3" s="308"/>
      <c r="F3" s="309"/>
      <c r="G3" s="292" t="s">
        <v>415</v>
      </c>
      <c r="H3" s="307" t="s">
        <v>590</v>
      </c>
      <c r="I3" s="308"/>
      <c r="J3" s="309"/>
      <c r="K3" s="292" t="s">
        <v>416</v>
      </c>
      <c r="L3" s="505" t="s">
        <v>593</v>
      </c>
      <c r="M3" s="506"/>
      <c r="N3" s="506"/>
      <c r="O3" s="506"/>
      <c r="P3" s="506"/>
      <c r="Q3" s="266" t="s">
        <v>417</v>
      </c>
      <c r="R3" s="268"/>
      <c r="S3" s="307" t="s">
        <v>596</v>
      </c>
      <c r="T3" s="308"/>
      <c r="U3" s="309"/>
      <c r="V3" s="508" t="s">
        <v>418</v>
      </c>
      <c r="W3" s="96" t="s">
        <v>419</v>
      </c>
      <c r="X3" s="510">
        <v>34.319029999999998</v>
      </c>
      <c r="Y3" s="511"/>
      <c r="Z3" s="512"/>
    </row>
    <row r="4" spans="2:27" ht="20.100000000000001" customHeight="1" x14ac:dyDescent="0.15">
      <c r="B4" s="84" t="s">
        <v>7</v>
      </c>
      <c r="C4" s="513" t="s">
        <v>588</v>
      </c>
      <c r="D4" s="311"/>
      <c r="E4" s="311"/>
      <c r="F4" s="312"/>
      <c r="G4" s="285"/>
      <c r="H4" s="310"/>
      <c r="I4" s="311"/>
      <c r="J4" s="312"/>
      <c r="K4" s="285"/>
      <c r="L4" s="507"/>
      <c r="M4" s="507"/>
      <c r="N4" s="507"/>
      <c r="O4" s="507"/>
      <c r="P4" s="507"/>
      <c r="Q4" s="269"/>
      <c r="R4" s="271"/>
      <c r="S4" s="513" t="s">
        <v>597</v>
      </c>
      <c r="T4" s="311"/>
      <c r="U4" s="312"/>
      <c r="V4" s="509"/>
      <c r="W4" s="97" t="s">
        <v>420</v>
      </c>
      <c r="X4" s="510">
        <v>131.99436</v>
      </c>
      <c r="Y4" s="511"/>
      <c r="Z4" s="512"/>
    </row>
    <row r="5" spans="2:27" ht="20.100000000000001" customHeight="1" x14ac:dyDescent="0.15">
      <c r="B5" s="516" t="s">
        <v>8</v>
      </c>
      <c r="C5" s="79" t="s">
        <v>9</v>
      </c>
      <c r="D5" s="286" t="s">
        <v>600</v>
      </c>
      <c r="E5" s="281"/>
      <c r="F5" s="281"/>
      <c r="G5" s="253" t="s">
        <v>421</v>
      </c>
      <c r="H5" s="254"/>
      <c r="I5" s="286" t="s">
        <v>602</v>
      </c>
      <c r="J5" s="281"/>
      <c r="K5" s="287"/>
      <c r="L5" s="295" t="s">
        <v>26</v>
      </c>
      <c r="M5" s="295"/>
      <c r="N5" s="75" t="s">
        <v>25</v>
      </c>
      <c r="O5" s="195">
        <v>328</v>
      </c>
      <c r="P5" s="76" t="s">
        <v>24</v>
      </c>
      <c r="Q5" s="486" t="s">
        <v>437</v>
      </c>
      <c r="R5" s="514" t="s">
        <v>469</v>
      </c>
      <c r="S5" s="292" t="s">
        <v>13</v>
      </c>
      <c r="T5" s="292"/>
      <c r="U5" s="196" t="s">
        <v>604</v>
      </c>
      <c r="V5" s="266" t="s">
        <v>422</v>
      </c>
      <c r="W5" s="96" t="s">
        <v>419</v>
      </c>
      <c r="X5" s="510">
        <v>34.325229999999998</v>
      </c>
      <c r="Y5" s="511"/>
      <c r="Z5" s="512"/>
    </row>
    <row r="6" spans="2:27" ht="20.100000000000001" customHeight="1" x14ac:dyDescent="0.15">
      <c r="B6" s="517"/>
      <c r="C6" s="79" t="s">
        <v>10</v>
      </c>
      <c r="D6" s="286" t="s">
        <v>601</v>
      </c>
      <c r="E6" s="281"/>
      <c r="F6" s="281"/>
      <c r="G6" s="295" t="s">
        <v>423</v>
      </c>
      <c r="H6" s="295"/>
      <c r="I6" s="286">
        <v>1994</v>
      </c>
      <c r="J6" s="281"/>
      <c r="K6" s="287"/>
      <c r="L6" s="295" t="s">
        <v>375</v>
      </c>
      <c r="M6" s="295"/>
      <c r="N6" s="75" t="s">
        <v>25</v>
      </c>
      <c r="O6" s="195">
        <v>9.3000000000000007</v>
      </c>
      <c r="P6" s="76" t="s">
        <v>24</v>
      </c>
      <c r="Q6" s="271"/>
      <c r="R6" s="515"/>
      <c r="S6" s="295" t="s">
        <v>12</v>
      </c>
      <c r="T6" s="295"/>
      <c r="U6" s="197" t="s">
        <v>603</v>
      </c>
      <c r="V6" s="269"/>
      <c r="W6" s="96" t="s">
        <v>420</v>
      </c>
      <c r="X6" s="510">
        <v>131.99225999999999</v>
      </c>
      <c r="Y6" s="511"/>
      <c r="Z6" s="512"/>
    </row>
    <row r="7" spans="2:27" ht="7.5" customHeight="1" x14ac:dyDescent="0.15">
      <c r="B7" s="499" t="s">
        <v>424</v>
      </c>
      <c r="C7" s="499"/>
      <c r="D7" s="540" t="s">
        <v>262</v>
      </c>
      <c r="E7" s="541"/>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9"/>
      <c r="C8" s="499"/>
      <c r="D8" s="541"/>
      <c r="E8" s="541"/>
      <c r="F8" s="99"/>
      <c r="G8" s="484" t="s">
        <v>425</v>
      </c>
      <c r="H8" s="486"/>
      <c r="I8" s="544" t="s">
        <v>426</v>
      </c>
      <c r="J8" s="100" t="s">
        <v>14</v>
      </c>
      <c r="K8" s="101" t="s">
        <v>23</v>
      </c>
      <c r="L8" s="528">
        <v>6</v>
      </c>
      <c r="M8" s="529"/>
      <c r="N8" s="79" t="s">
        <v>22</v>
      </c>
      <c r="O8" s="530">
        <v>0</v>
      </c>
      <c r="P8" s="531"/>
      <c r="Q8" s="79" t="s">
        <v>21</v>
      </c>
      <c r="R8" s="528">
        <v>0</v>
      </c>
      <c r="S8" s="529"/>
      <c r="T8" s="484" t="s">
        <v>427</v>
      </c>
      <c r="U8" s="486"/>
      <c r="V8" s="484" t="s">
        <v>428</v>
      </c>
      <c r="W8" s="486"/>
      <c r="X8" s="518">
        <v>0</v>
      </c>
      <c r="Y8" s="519"/>
      <c r="Z8" s="99"/>
      <c r="AA8" s="102"/>
    </row>
    <row r="9" spans="2:27" ht="10.9" customHeight="1" x14ac:dyDescent="0.15">
      <c r="B9" s="499"/>
      <c r="C9" s="499"/>
      <c r="D9" s="541"/>
      <c r="E9" s="541"/>
      <c r="F9" s="99"/>
      <c r="G9" s="542"/>
      <c r="H9" s="543"/>
      <c r="I9" s="545"/>
      <c r="J9" s="522" t="s">
        <v>15</v>
      </c>
      <c r="K9" s="524" t="s">
        <v>23</v>
      </c>
      <c r="L9" s="518">
        <v>1</v>
      </c>
      <c r="M9" s="519"/>
      <c r="N9" s="522" t="s">
        <v>22</v>
      </c>
      <c r="O9" s="518">
        <v>0</v>
      </c>
      <c r="P9" s="519"/>
      <c r="Q9" s="522" t="s">
        <v>21</v>
      </c>
      <c r="R9" s="518">
        <v>0</v>
      </c>
      <c r="S9" s="519"/>
      <c r="T9" s="542"/>
      <c r="U9" s="543"/>
      <c r="V9" s="487"/>
      <c r="W9" s="489"/>
      <c r="X9" s="520"/>
      <c r="Y9" s="521"/>
      <c r="Z9" s="99"/>
      <c r="AA9" s="102"/>
    </row>
    <row r="10" spans="2:27" ht="10.9" customHeight="1" x14ac:dyDescent="0.15">
      <c r="B10" s="499"/>
      <c r="C10" s="499"/>
      <c r="D10" s="541"/>
      <c r="E10" s="541"/>
      <c r="F10" s="99"/>
      <c r="G10" s="542"/>
      <c r="H10" s="543"/>
      <c r="I10" s="545"/>
      <c r="J10" s="523"/>
      <c r="K10" s="525"/>
      <c r="L10" s="526"/>
      <c r="M10" s="527"/>
      <c r="N10" s="523"/>
      <c r="O10" s="526"/>
      <c r="P10" s="527"/>
      <c r="Q10" s="523"/>
      <c r="R10" s="526"/>
      <c r="S10" s="527"/>
      <c r="T10" s="542"/>
      <c r="U10" s="543"/>
      <c r="V10" s="484" t="s">
        <v>411</v>
      </c>
      <c r="W10" s="486"/>
      <c r="X10" s="518">
        <v>3</v>
      </c>
      <c r="Y10" s="519"/>
      <c r="Z10" s="99"/>
      <c r="AA10" s="102"/>
    </row>
    <row r="11" spans="2:27" ht="21.75" customHeight="1" x14ac:dyDescent="0.15">
      <c r="B11" s="499"/>
      <c r="C11" s="499"/>
      <c r="D11" s="541"/>
      <c r="E11" s="541"/>
      <c r="F11" s="99"/>
      <c r="G11" s="487"/>
      <c r="H11" s="489"/>
      <c r="I11" s="546"/>
      <c r="J11" s="79" t="s">
        <v>16</v>
      </c>
      <c r="K11" s="101" t="s">
        <v>23</v>
      </c>
      <c r="L11" s="536">
        <v>1</v>
      </c>
      <c r="M11" s="537"/>
      <c r="N11" s="79" t="s">
        <v>22</v>
      </c>
      <c r="O11" s="538">
        <v>0</v>
      </c>
      <c r="P11" s="539"/>
      <c r="Q11" s="79" t="s">
        <v>21</v>
      </c>
      <c r="R11" s="536">
        <v>0</v>
      </c>
      <c r="S11" s="537"/>
      <c r="T11" s="487"/>
      <c r="U11" s="489"/>
      <c r="V11" s="487"/>
      <c r="W11" s="489"/>
      <c r="X11" s="526"/>
      <c r="Y11" s="527"/>
      <c r="Z11" s="99"/>
      <c r="AA11" s="102"/>
    </row>
    <row r="12" spans="2:27" ht="21.75" customHeight="1" x14ac:dyDescent="0.15">
      <c r="B12" s="290" t="s">
        <v>5</v>
      </c>
      <c r="C12" s="532"/>
      <c r="D12" s="533"/>
      <c r="E12" s="533"/>
      <c r="F12" s="533"/>
      <c r="G12" s="533"/>
      <c r="H12" s="533"/>
      <c r="I12" s="533"/>
      <c r="J12" s="533"/>
      <c r="K12" s="533"/>
      <c r="L12" s="533"/>
      <c r="M12" s="533"/>
      <c r="N12" s="533"/>
      <c r="O12" s="533"/>
      <c r="P12" s="533"/>
      <c r="Q12" s="533"/>
      <c r="R12" s="533"/>
      <c r="S12" s="533"/>
      <c r="T12" s="533"/>
      <c r="U12" s="533"/>
      <c r="V12" s="533"/>
      <c r="W12" s="533"/>
      <c r="X12" s="533"/>
      <c r="Y12" s="533"/>
      <c r="Z12" s="534"/>
      <c r="AA12" s="102"/>
    </row>
    <row r="13" spans="2:27" ht="21.75" customHeight="1" x14ac:dyDescent="0.15">
      <c r="B13" s="291"/>
      <c r="C13" s="532"/>
      <c r="D13" s="533"/>
      <c r="E13" s="533"/>
      <c r="F13" s="533"/>
      <c r="G13" s="533"/>
      <c r="H13" s="533"/>
      <c r="I13" s="533"/>
      <c r="J13" s="533"/>
      <c r="K13" s="533"/>
      <c r="L13" s="533"/>
      <c r="M13" s="533"/>
      <c r="N13" s="533"/>
      <c r="O13" s="533"/>
      <c r="P13" s="533"/>
      <c r="Q13" s="533"/>
      <c r="R13" s="533"/>
      <c r="S13" s="533"/>
      <c r="T13" s="533"/>
      <c r="U13" s="533"/>
      <c r="V13" s="533"/>
      <c r="W13" s="533"/>
      <c r="X13" s="533"/>
      <c r="Y13" s="533"/>
      <c r="Z13" s="534"/>
      <c r="AA13" s="102"/>
    </row>
    <row r="14" spans="2:27" ht="21.75" customHeight="1" x14ac:dyDescent="0.15">
      <c r="B14" s="291"/>
      <c r="C14" s="532"/>
      <c r="D14" s="533"/>
      <c r="E14" s="533"/>
      <c r="F14" s="533"/>
      <c r="G14" s="533"/>
      <c r="H14" s="533"/>
      <c r="I14" s="533"/>
      <c r="J14" s="533"/>
      <c r="K14" s="533"/>
      <c r="L14" s="533"/>
      <c r="M14" s="533"/>
      <c r="N14" s="533"/>
      <c r="O14" s="533"/>
      <c r="P14" s="533"/>
      <c r="Q14" s="533"/>
      <c r="R14" s="533"/>
      <c r="S14" s="533"/>
      <c r="T14" s="533"/>
      <c r="U14" s="533"/>
      <c r="V14" s="533"/>
      <c r="W14" s="533"/>
      <c r="X14" s="533"/>
      <c r="Y14" s="533"/>
      <c r="Z14" s="534"/>
      <c r="AA14" s="102"/>
    </row>
    <row r="15" spans="2:27" ht="21.75" customHeight="1" x14ac:dyDescent="0.15">
      <c r="B15" s="291"/>
      <c r="C15" s="532"/>
      <c r="D15" s="533"/>
      <c r="E15" s="533"/>
      <c r="F15" s="533"/>
      <c r="G15" s="533"/>
      <c r="H15" s="533"/>
      <c r="I15" s="533"/>
      <c r="J15" s="533"/>
      <c r="K15" s="533"/>
      <c r="L15" s="533"/>
      <c r="M15" s="533"/>
      <c r="N15" s="533"/>
      <c r="O15" s="533"/>
      <c r="P15" s="533"/>
      <c r="Q15" s="533"/>
      <c r="R15" s="533"/>
      <c r="S15" s="533"/>
      <c r="T15" s="533"/>
      <c r="U15" s="533"/>
      <c r="V15" s="533"/>
      <c r="W15" s="533"/>
      <c r="X15" s="533"/>
      <c r="Y15" s="533"/>
      <c r="Z15" s="534"/>
    </row>
    <row r="16" spans="2:27" ht="21.75" customHeight="1" x14ac:dyDescent="0.15">
      <c r="B16" s="291"/>
      <c r="C16" s="532"/>
      <c r="D16" s="533"/>
      <c r="E16" s="533"/>
      <c r="F16" s="533"/>
      <c r="G16" s="533"/>
      <c r="H16" s="533"/>
      <c r="I16" s="533"/>
      <c r="J16" s="533"/>
      <c r="K16" s="533"/>
      <c r="L16" s="533"/>
      <c r="M16" s="533"/>
      <c r="N16" s="533"/>
      <c r="O16" s="533"/>
      <c r="P16" s="533"/>
      <c r="Q16" s="533"/>
      <c r="R16" s="533"/>
      <c r="S16" s="533"/>
      <c r="T16" s="533"/>
      <c r="U16" s="533"/>
      <c r="V16" s="533"/>
      <c r="W16" s="533"/>
      <c r="X16" s="533"/>
      <c r="Y16" s="533"/>
      <c r="Z16" s="534"/>
    </row>
    <row r="17" spans="2:26" ht="21.75" customHeight="1" x14ac:dyDescent="0.15">
      <c r="B17" s="291"/>
      <c r="C17" s="532"/>
      <c r="D17" s="533"/>
      <c r="E17" s="533"/>
      <c r="F17" s="533"/>
      <c r="G17" s="533"/>
      <c r="H17" s="533"/>
      <c r="I17" s="533"/>
      <c r="J17" s="533"/>
      <c r="K17" s="533"/>
      <c r="L17" s="533"/>
      <c r="M17" s="533"/>
      <c r="N17" s="533"/>
      <c r="O17" s="533"/>
      <c r="P17" s="533"/>
      <c r="Q17" s="533"/>
      <c r="R17" s="533"/>
      <c r="S17" s="533"/>
      <c r="T17" s="533"/>
      <c r="U17" s="533"/>
      <c r="V17" s="533"/>
      <c r="W17" s="533"/>
      <c r="X17" s="533"/>
      <c r="Y17" s="533"/>
      <c r="Z17" s="534"/>
    </row>
    <row r="18" spans="2:26" ht="21.75" customHeight="1" x14ac:dyDescent="0.15">
      <c r="B18" s="291"/>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4"/>
    </row>
    <row r="19" spans="2:26" ht="21.75" customHeight="1" x14ac:dyDescent="0.15">
      <c r="B19" s="291"/>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4"/>
    </row>
    <row r="20" spans="2:26" ht="21.75" customHeight="1" x14ac:dyDescent="0.15">
      <c r="B20" s="291"/>
      <c r="C20" s="532"/>
      <c r="D20" s="533"/>
      <c r="E20" s="533"/>
      <c r="F20" s="533"/>
      <c r="G20" s="533"/>
      <c r="H20" s="533"/>
      <c r="I20" s="533"/>
      <c r="J20" s="533"/>
      <c r="K20" s="533"/>
      <c r="L20" s="533"/>
      <c r="M20" s="533"/>
      <c r="N20" s="533"/>
      <c r="O20" s="533"/>
      <c r="P20" s="533"/>
      <c r="Q20" s="533"/>
      <c r="R20" s="533"/>
      <c r="S20" s="533"/>
      <c r="T20" s="533"/>
      <c r="U20" s="533"/>
      <c r="V20" s="533"/>
      <c r="W20" s="533"/>
      <c r="X20" s="533"/>
      <c r="Y20" s="533"/>
      <c r="Z20" s="534"/>
    </row>
    <row r="21" spans="2:26" ht="21.75" customHeight="1" x14ac:dyDescent="0.15">
      <c r="B21" s="291"/>
      <c r="C21" s="532"/>
      <c r="D21" s="533"/>
      <c r="E21" s="533"/>
      <c r="F21" s="533"/>
      <c r="G21" s="533"/>
      <c r="H21" s="533"/>
      <c r="I21" s="533"/>
      <c r="J21" s="533"/>
      <c r="K21" s="533"/>
      <c r="L21" s="533"/>
      <c r="M21" s="533"/>
      <c r="N21" s="533"/>
      <c r="O21" s="533"/>
      <c r="P21" s="533"/>
      <c r="Q21" s="533"/>
      <c r="R21" s="533"/>
      <c r="S21" s="533"/>
      <c r="T21" s="533"/>
      <c r="U21" s="533"/>
      <c r="V21" s="533"/>
      <c r="W21" s="533"/>
      <c r="X21" s="533"/>
      <c r="Y21" s="533"/>
      <c r="Z21" s="534"/>
    </row>
    <row r="22" spans="2:26" ht="21.75" customHeight="1" x14ac:dyDescent="0.15">
      <c r="B22" s="291"/>
      <c r="C22" s="532"/>
      <c r="D22" s="533"/>
      <c r="E22" s="533"/>
      <c r="F22" s="533"/>
      <c r="G22" s="533"/>
      <c r="H22" s="533"/>
      <c r="I22" s="533"/>
      <c r="J22" s="533"/>
      <c r="K22" s="533"/>
      <c r="L22" s="533"/>
      <c r="M22" s="533"/>
      <c r="N22" s="533"/>
      <c r="O22" s="533"/>
      <c r="P22" s="533"/>
      <c r="Q22" s="533"/>
      <c r="R22" s="533"/>
      <c r="S22" s="533"/>
      <c r="T22" s="533"/>
      <c r="U22" s="533"/>
      <c r="V22" s="533"/>
      <c r="W22" s="533"/>
      <c r="X22" s="533"/>
      <c r="Y22" s="533"/>
      <c r="Z22" s="534"/>
    </row>
    <row r="23" spans="2:26" ht="21.75" customHeight="1" x14ac:dyDescent="0.15">
      <c r="B23" s="291"/>
      <c r="C23" s="532"/>
      <c r="D23" s="533"/>
      <c r="E23" s="533"/>
      <c r="F23" s="533"/>
      <c r="G23" s="533"/>
      <c r="H23" s="533"/>
      <c r="I23" s="533"/>
      <c r="J23" s="533"/>
      <c r="K23" s="533"/>
      <c r="L23" s="533"/>
      <c r="M23" s="533"/>
      <c r="N23" s="533"/>
      <c r="O23" s="533"/>
      <c r="P23" s="533"/>
      <c r="Q23" s="533"/>
      <c r="R23" s="533"/>
      <c r="S23" s="533"/>
      <c r="T23" s="533"/>
      <c r="U23" s="533"/>
      <c r="V23" s="533"/>
      <c r="W23" s="533"/>
      <c r="X23" s="533"/>
      <c r="Y23" s="533"/>
      <c r="Z23" s="534"/>
    </row>
    <row r="24" spans="2:26" ht="21.75" customHeight="1" x14ac:dyDescent="0.15">
      <c r="B24" s="291"/>
      <c r="C24" s="532"/>
      <c r="D24" s="533"/>
      <c r="E24" s="533"/>
      <c r="F24" s="533"/>
      <c r="G24" s="533"/>
      <c r="H24" s="533"/>
      <c r="I24" s="533"/>
      <c r="J24" s="533"/>
      <c r="K24" s="533"/>
      <c r="L24" s="533"/>
      <c r="M24" s="533"/>
      <c r="N24" s="533"/>
      <c r="O24" s="533"/>
      <c r="P24" s="533"/>
      <c r="Q24" s="533"/>
      <c r="R24" s="533"/>
      <c r="S24" s="533"/>
      <c r="T24" s="533"/>
      <c r="U24" s="533"/>
      <c r="V24" s="533"/>
      <c r="W24" s="533"/>
      <c r="X24" s="533"/>
      <c r="Y24" s="533"/>
      <c r="Z24" s="534"/>
    </row>
    <row r="25" spans="2:26" ht="21.75" customHeight="1" x14ac:dyDescent="0.15">
      <c r="B25" s="291"/>
      <c r="C25" s="532"/>
      <c r="D25" s="533"/>
      <c r="E25" s="533"/>
      <c r="F25" s="533"/>
      <c r="G25" s="533"/>
      <c r="H25" s="533"/>
      <c r="I25" s="533"/>
      <c r="J25" s="533"/>
      <c r="K25" s="533"/>
      <c r="L25" s="533"/>
      <c r="M25" s="533"/>
      <c r="N25" s="533"/>
      <c r="O25" s="533"/>
      <c r="P25" s="533"/>
      <c r="Q25" s="533"/>
      <c r="R25" s="533"/>
      <c r="S25" s="533"/>
      <c r="T25" s="533"/>
      <c r="U25" s="533"/>
      <c r="V25" s="533"/>
      <c r="W25" s="533"/>
      <c r="X25" s="533"/>
      <c r="Y25" s="533"/>
      <c r="Z25" s="534"/>
    </row>
    <row r="26" spans="2:26" ht="21.75" customHeight="1" x14ac:dyDescent="0.15">
      <c r="B26" s="291"/>
      <c r="C26" s="532"/>
      <c r="D26" s="533"/>
      <c r="E26" s="533"/>
      <c r="F26" s="533"/>
      <c r="G26" s="533"/>
      <c r="H26" s="533"/>
      <c r="I26" s="533"/>
      <c r="J26" s="533"/>
      <c r="K26" s="533"/>
      <c r="L26" s="533"/>
      <c r="M26" s="533"/>
      <c r="N26" s="533"/>
      <c r="O26" s="533"/>
      <c r="P26" s="533"/>
      <c r="Q26" s="533"/>
      <c r="R26" s="533"/>
      <c r="S26" s="533"/>
      <c r="T26" s="533"/>
      <c r="U26" s="533"/>
      <c r="V26" s="533"/>
      <c r="W26" s="533"/>
      <c r="X26" s="533"/>
      <c r="Y26" s="533"/>
      <c r="Z26" s="534"/>
    </row>
    <row r="27" spans="2:26" ht="21.75" customHeight="1" x14ac:dyDescent="0.15">
      <c r="B27" s="291"/>
      <c r="C27" s="532"/>
      <c r="D27" s="533"/>
      <c r="E27" s="533"/>
      <c r="F27" s="533"/>
      <c r="G27" s="533"/>
      <c r="H27" s="533"/>
      <c r="I27" s="533"/>
      <c r="J27" s="533"/>
      <c r="K27" s="533"/>
      <c r="L27" s="533"/>
      <c r="M27" s="533"/>
      <c r="N27" s="533"/>
      <c r="O27" s="533"/>
      <c r="P27" s="533"/>
      <c r="Q27" s="533"/>
      <c r="R27" s="533"/>
      <c r="S27" s="533"/>
      <c r="T27" s="533"/>
      <c r="U27" s="533"/>
      <c r="V27" s="533"/>
      <c r="W27" s="533"/>
      <c r="X27" s="533"/>
      <c r="Y27" s="533"/>
      <c r="Z27" s="534"/>
    </row>
    <row r="28" spans="2:26" ht="21.75" customHeight="1" x14ac:dyDescent="0.15">
      <c r="B28" s="291"/>
      <c r="C28" s="532"/>
      <c r="D28" s="533"/>
      <c r="E28" s="533"/>
      <c r="F28" s="533"/>
      <c r="G28" s="533"/>
      <c r="H28" s="533"/>
      <c r="I28" s="533"/>
      <c r="J28" s="533"/>
      <c r="K28" s="533"/>
      <c r="L28" s="533"/>
      <c r="M28" s="533"/>
      <c r="N28" s="533"/>
      <c r="O28" s="533"/>
      <c r="P28" s="533"/>
      <c r="Q28" s="533"/>
      <c r="R28" s="533"/>
      <c r="S28" s="533"/>
      <c r="T28" s="533"/>
      <c r="U28" s="533"/>
      <c r="V28" s="533"/>
      <c r="W28" s="533"/>
      <c r="X28" s="533"/>
      <c r="Y28" s="533"/>
      <c r="Z28" s="534"/>
    </row>
    <row r="29" spans="2:26" ht="47.25" customHeight="1" x14ac:dyDescent="0.15">
      <c r="B29" s="354"/>
      <c r="C29" s="56"/>
      <c r="D29" s="56"/>
      <c r="E29" s="103"/>
      <c r="F29" s="104"/>
      <c r="G29" s="56"/>
      <c r="H29" s="56"/>
      <c r="I29" s="56"/>
      <c r="J29" s="535" t="s">
        <v>429</v>
      </c>
      <c r="K29" s="535"/>
      <c r="L29" s="535"/>
      <c r="M29" s="535"/>
      <c r="N29" s="535"/>
      <c r="O29" s="535"/>
      <c r="P29" s="535"/>
      <c r="Q29" s="535" t="s">
        <v>430</v>
      </c>
      <c r="R29" s="535"/>
      <c r="S29" s="535"/>
      <c r="T29" s="535"/>
      <c r="U29" s="535"/>
      <c r="V29" s="535"/>
      <c r="W29" s="535"/>
      <c r="X29" s="535"/>
      <c r="Y29" s="535"/>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98217BBC-DF15-494C-A6EB-0A07407B5D3F}"/>
    <dataValidation allowBlank="1" showInputMessage="1" showErrorMessage="1" prompt="経度を小数点以下５桁まで入力する。" sqref="X4:Z4 X6:Z6" xr:uid="{38D58781-7E1C-4FB2-BAAC-6E43E8DD03D7}"/>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BB4DF66-3489-4A0B-951B-75CF921D40F0}">
          <x14:formula1>
            <xm:f>'(参考)リスト'!$G$16:$G$19</xm:f>
          </x14:formula1>
          <xm:sqref>D7:E11</xm:sqref>
        </x14:dataValidation>
        <x14:dataValidation type="list" allowBlank="1" showInputMessage="1" showErrorMessage="1" xr:uid="{2A8D1E05-CC0B-4A90-A08D-A826B377EBC2}">
          <x14:formula1>
            <xm:f>'(参考)リスト'!$E$6:$E$10</xm:f>
          </x14:formula1>
          <xm:sqref>U6</xm:sqref>
        </x14:dataValidation>
        <x14:dataValidation type="list" allowBlank="1" showInputMessage="1" showErrorMessage="1" xr:uid="{2E33AEE6-32CA-4968-81DF-8136F8951965}">
          <x14:formula1>
            <xm:f>'(参考)リスト'!$F$6:$F$7</xm:f>
          </x14:formula1>
          <xm:sqref>U5</xm:sqref>
        </x14:dataValidation>
        <x14:dataValidation type="list" allowBlank="1" showInputMessage="1" showErrorMessage="1" xr:uid="{4E479187-8A99-4F8F-B334-7615DE324503}">
          <x14:formula1>
            <xm:f>'(参考)リスト'!$D$6:$D$7</xm:f>
          </x14:formula1>
          <xm:sqref>R5:R6</xm:sqref>
        </x14:dataValidation>
        <x14:dataValidation type="list" allowBlank="1" showInputMessage="1" showErrorMessage="1" xr:uid="{FBC9FA8E-53D1-4504-9DB2-6C5447C81DB0}">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CA282-25E7-4D90-ABF7-2A600D08BDA9}">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500">
        <v>45845</v>
      </c>
      <c r="Q2" s="501"/>
      <c r="R2" s="502"/>
      <c r="S2" s="295" t="s">
        <v>414</v>
      </c>
      <c r="T2" s="295"/>
      <c r="U2" s="295"/>
      <c r="V2" s="503" t="s">
        <v>587</v>
      </c>
      <c r="W2" s="504"/>
      <c r="X2" s="504"/>
      <c r="Y2" s="504"/>
      <c r="Z2" s="504"/>
    </row>
    <row r="3" spans="2:27" ht="20.100000000000001" customHeight="1" x14ac:dyDescent="0.15">
      <c r="B3" s="82" t="s">
        <v>17</v>
      </c>
      <c r="C3" s="307" t="s">
        <v>687</v>
      </c>
      <c r="D3" s="308"/>
      <c r="E3" s="308"/>
      <c r="F3" s="309"/>
      <c r="G3" s="292" t="s">
        <v>415</v>
      </c>
      <c r="H3" s="307" t="s">
        <v>590</v>
      </c>
      <c r="I3" s="308"/>
      <c r="J3" s="309"/>
      <c r="K3" s="292" t="s">
        <v>416</v>
      </c>
      <c r="L3" s="505" t="s">
        <v>593</v>
      </c>
      <c r="M3" s="506"/>
      <c r="N3" s="506"/>
      <c r="O3" s="506"/>
      <c r="P3" s="506"/>
      <c r="Q3" s="266" t="s">
        <v>417</v>
      </c>
      <c r="R3" s="268"/>
      <c r="S3" s="307" t="s">
        <v>596</v>
      </c>
      <c r="T3" s="308"/>
      <c r="U3" s="309"/>
      <c r="V3" s="508" t="s">
        <v>418</v>
      </c>
      <c r="W3" s="96" t="s">
        <v>419</v>
      </c>
      <c r="X3" s="510">
        <v>34.319029999999998</v>
      </c>
      <c r="Y3" s="511"/>
      <c r="Z3" s="512"/>
    </row>
    <row r="4" spans="2:27" ht="20.100000000000001" customHeight="1" x14ac:dyDescent="0.15">
      <c r="B4" s="84" t="s">
        <v>7</v>
      </c>
      <c r="C4" s="513" t="s">
        <v>588</v>
      </c>
      <c r="D4" s="311"/>
      <c r="E4" s="311"/>
      <c r="F4" s="312"/>
      <c r="G4" s="285"/>
      <c r="H4" s="310"/>
      <c r="I4" s="311"/>
      <c r="J4" s="312"/>
      <c r="K4" s="285"/>
      <c r="L4" s="507"/>
      <c r="M4" s="507"/>
      <c r="N4" s="507"/>
      <c r="O4" s="507"/>
      <c r="P4" s="507"/>
      <c r="Q4" s="269"/>
      <c r="R4" s="271"/>
      <c r="S4" s="513" t="s">
        <v>597</v>
      </c>
      <c r="T4" s="311"/>
      <c r="U4" s="312"/>
      <c r="V4" s="509"/>
      <c r="W4" s="97" t="s">
        <v>420</v>
      </c>
      <c r="X4" s="510">
        <v>131.99436</v>
      </c>
      <c r="Y4" s="511"/>
      <c r="Z4" s="512"/>
    </row>
    <row r="5" spans="2:27" ht="20.100000000000001" customHeight="1" x14ac:dyDescent="0.15">
      <c r="B5" s="516" t="s">
        <v>8</v>
      </c>
      <c r="C5" s="79" t="s">
        <v>9</v>
      </c>
      <c r="D5" s="286" t="s">
        <v>600</v>
      </c>
      <c r="E5" s="281"/>
      <c r="F5" s="281"/>
      <c r="G5" s="253" t="s">
        <v>421</v>
      </c>
      <c r="H5" s="254"/>
      <c r="I5" s="286" t="s">
        <v>602</v>
      </c>
      <c r="J5" s="281"/>
      <c r="K5" s="287"/>
      <c r="L5" s="295" t="s">
        <v>26</v>
      </c>
      <c r="M5" s="295"/>
      <c r="N5" s="75" t="s">
        <v>25</v>
      </c>
      <c r="O5" s="195">
        <v>328</v>
      </c>
      <c r="P5" s="76" t="s">
        <v>24</v>
      </c>
      <c r="Q5" s="486" t="s">
        <v>437</v>
      </c>
      <c r="R5" s="514" t="s">
        <v>469</v>
      </c>
      <c r="S5" s="292" t="s">
        <v>13</v>
      </c>
      <c r="T5" s="292"/>
      <c r="U5" s="196" t="s">
        <v>604</v>
      </c>
      <c r="V5" s="266" t="s">
        <v>422</v>
      </c>
      <c r="W5" s="96" t="s">
        <v>419</v>
      </c>
      <c r="X5" s="510">
        <v>34.325229999999998</v>
      </c>
      <c r="Y5" s="511"/>
      <c r="Z5" s="512"/>
    </row>
    <row r="6" spans="2:27" ht="20.100000000000001" customHeight="1" x14ac:dyDescent="0.15">
      <c r="B6" s="517"/>
      <c r="C6" s="79" t="s">
        <v>10</v>
      </c>
      <c r="D6" s="286" t="s">
        <v>601</v>
      </c>
      <c r="E6" s="281"/>
      <c r="F6" s="281"/>
      <c r="G6" s="295" t="s">
        <v>423</v>
      </c>
      <c r="H6" s="295"/>
      <c r="I6" s="286">
        <v>1994</v>
      </c>
      <c r="J6" s="281"/>
      <c r="K6" s="287"/>
      <c r="L6" s="295" t="s">
        <v>375</v>
      </c>
      <c r="M6" s="295"/>
      <c r="N6" s="75" t="s">
        <v>25</v>
      </c>
      <c r="O6" s="195">
        <v>9.3000000000000007</v>
      </c>
      <c r="P6" s="76" t="s">
        <v>24</v>
      </c>
      <c r="Q6" s="271"/>
      <c r="R6" s="515"/>
      <c r="S6" s="295" t="s">
        <v>12</v>
      </c>
      <c r="T6" s="295"/>
      <c r="U6" s="197" t="s">
        <v>603</v>
      </c>
      <c r="V6" s="269"/>
      <c r="W6" s="96" t="s">
        <v>420</v>
      </c>
      <c r="X6" s="510">
        <v>131.99225999999999</v>
      </c>
      <c r="Y6" s="511"/>
      <c r="Z6" s="512"/>
    </row>
    <row r="7" spans="2:27" ht="7.5" customHeight="1" x14ac:dyDescent="0.15">
      <c r="B7" s="499" t="s">
        <v>424</v>
      </c>
      <c r="C7" s="499"/>
      <c r="D7" s="540" t="s">
        <v>262</v>
      </c>
      <c r="E7" s="541"/>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9"/>
      <c r="C8" s="499"/>
      <c r="D8" s="541"/>
      <c r="E8" s="541"/>
      <c r="F8" s="99"/>
      <c r="G8" s="484" t="s">
        <v>425</v>
      </c>
      <c r="H8" s="486"/>
      <c r="I8" s="544" t="s">
        <v>426</v>
      </c>
      <c r="J8" s="100" t="s">
        <v>14</v>
      </c>
      <c r="K8" s="101" t="s">
        <v>23</v>
      </c>
      <c r="L8" s="528">
        <v>6</v>
      </c>
      <c r="M8" s="529"/>
      <c r="N8" s="79" t="s">
        <v>22</v>
      </c>
      <c r="O8" s="530">
        <v>0</v>
      </c>
      <c r="P8" s="531"/>
      <c r="Q8" s="79" t="s">
        <v>21</v>
      </c>
      <c r="R8" s="528">
        <v>0</v>
      </c>
      <c r="S8" s="529"/>
      <c r="T8" s="484" t="s">
        <v>427</v>
      </c>
      <c r="U8" s="486"/>
      <c r="V8" s="484" t="s">
        <v>428</v>
      </c>
      <c r="W8" s="486"/>
      <c r="X8" s="518">
        <v>0</v>
      </c>
      <c r="Y8" s="519"/>
      <c r="Z8" s="99"/>
      <c r="AA8" s="102"/>
    </row>
    <row r="9" spans="2:27" ht="10.9" customHeight="1" x14ac:dyDescent="0.15">
      <c r="B9" s="499"/>
      <c r="C9" s="499"/>
      <c r="D9" s="541"/>
      <c r="E9" s="541"/>
      <c r="F9" s="99"/>
      <c r="G9" s="542"/>
      <c r="H9" s="543"/>
      <c r="I9" s="545"/>
      <c r="J9" s="522" t="s">
        <v>15</v>
      </c>
      <c r="K9" s="524" t="s">
        <v>23</v>
      </c>
      <c r="L9" s="518">
        <v>1</v>
      </c>
      <c r="M9" s="519"/>
      <c r="N9" s="522" t="s">
        <v>22</v>
      </c>
      <c r="O9" s="518">
        <v>0</v>
      </c>
      <c r="P9" s="519"/>
      <c r="Q9" s="522" t="s">
        <v>21</v>
      </c>
      <c r="R9" s="518">
        <v>0</v>
      </c>
      <c r="S9" s="519"/>
      <c r="T9" s="542"/>
      <c r="U9" s="543"/>
      <c r="V9" s="487"/>
      <c r="W9" s="489"/>
      <c r="X9" s="520"/>
      <c r="Y9" s="521"/>
      <c r="Z9" s="99"/>
      <c r="AA9" s="102"/>
    </row>
    <row r="10" spans="2:27" ht="10.9" customHeight="1" x14ac:dyDescent="0.15">
      <c r="B10" s="499"/>
      <c r="C10" s="499"/>
      <c r="D10" s="541"/>
      <c r="E10" s="541"/>
      <c r="F10" s="99"/>
      <c r="G10" s="542"/>
      <c r="H10" s="543"/>
      <c r="I10" s="545"/>
      <c r="J10" s="523"/>
      <c r="K10" s="525"/>
      <c r="L10" s="526"/>
      <c r="M10" s="527"/>
      <c r="N10" s="523"/>
      <c r="O10" s="526"/>
      <c r="P10" s="527"/>
      <c r="Q10" s="523"/>
      <c r="R10" s="526"/>
      <c r="S10" s="527"/>
      <c r="T10" s="542"/>
      <c r="U10" s="543"/>
      <c r="V10" s="484" t="s">
        <v>411</v>
      </c>
      <c r="W10" s="486"/>
      <c r="X10" s="518">
        <v>3</v>
      </c>
      <c r="Y10" s="519"/>
      <c r="Z10" s="99"/>
      <c r="AA10" s="102"/>
    </row>
    <row r="11" spans="2:27" ht="21.75" customHeight="1" x14ac:dyDescent="0.15">
      <c r="B11" s="499"/>
      <c r="C11" s="499"/>
      <c r="D11" s="541"/>
      <c r="E11" s="541"/>
      <c r="F11" s="99"/>
      <c r="G11" s="487"/>
      <c r="H11" s="489"/>
      <c r="I11" s="546"/>
      <c r="J11" s="79" t="s">
        <v>16</v>
      </c>
      <c r="K11" s="101" t="s">
        <v>23</v>
      </c>
      <c r="L11" s="536">
        <v>1</v>
      </c>
      <c r="M11" s="537"/>
      <c r="N11" s="79" t="s">
        <v>22</v>
      </c>
      <c r="O11" s="538">
        <v>0</v>
      </c>
      <c r="P11" s="539"/>
      <c r="Q11" s="79" t="s">
        <v>21</v>
      </c>
      <c r="R11" s="536">
        <v>0</v>
      </c>
      <c r="S11" s="537"/>
      <c r="T11" s="487"/>
      <c r="U11" s="489"/>
      <c r="V11" s="487"/>
      <c r="W11" s="489"/>
      <c r="X11" s="526"/>
      <c r="Y11" s="527"/>
      <c r="Z11" s="99"/>
      <c r="AA11" s="102"/>
    </row>
    <row r="12" spans="2:27" ht="21.75" customHeight="1" x14ac:dyDescent="0.15">
      <c r="B12" s="290" t="s">
        <v>5</v>
      </c>
      <c r="C12" s="532"/>
      <c r="D12" s="533"/>
      <c r="E12" s="533"/>
      <c r="F12" s="533"/>
      <c r="G12" s="533"/>
      <c r="H12" s="533"/>
      <c r="I12" s="533"/>
      <c r="J12" s="533"/>
      <c r="K12" s="533"/>
      <c r="L12" s="533"/>
      <c r="M12" s="533"/>
      <c r="N12" s="533"/>
      <c r="O12" s="533"/>
      <c r="P12" s="533"/>
      <c r="Q12" s="533"/>
      <c r="R12" s="533"/>
      <c r="S12" s="533"/>
      <c r="T12" s="533"/>
      <c r="U12" s="533"/>
      <c r="V12" s="533"/>
      <c r="W12" s="533"/>
      <c r="X12" s="533"/>
      <c r="Y12" s="533"/>
      <c r="Z12" s="534"/>
      <c r="AA12" s="102"/>
    </row>
    <row r="13" spans="2:27" ht="21.75" customHeight="1" x14ac:dyDescent="0.15">
      <c r="B13" s="291"/>
      <c r="C13" s="532"/>
      <c r="D13" s="533"/>
      <c r="E13" s="533"/>
      <c r="F13" s="533"/>
      <c r="G13" s="533"/>
      <c r="H13" s="533"/>
      <c r="I13" s="533"/>
      <c r="J13" s="533"/>
      <c r="K13" s="533"/>
      <c r="L13" s="533"/>
      <c r="M13" s="533"/>
      <c r="N13" s="533"/>
      <c r="O13" s="533"/>
      <c r="P13" s="533"/>
      <c r="Q13" s="533"/>
      <c r="R13" s="533"/>
      <c r="S13" s="533"/>
      <c r="T13" s="533"/>
      <c r="U13" s="533"/>
      <c r="V13" s="533"/>
      <c r="W13" s="533"/>
      <c r="X13" s="533"/>
      <c r="Y13" s="533"/>
      <c r="Z13" s="534"/>
      <c r="AA13" s="102"/>
    </row>
    <row r="14" spans="2:27" ht="21.75" customHeight="1" x14ac:dyDescent="0.15">
      <c r="B14" s="291"/>
      <c r="C14" s="532"/>
      <c r="D14" s="533"/>
      <c r="E14" s="533"/>
      <c r="F14" s="533"/>
      <c r="G14" s="533"/>
      <c r="H14" s="533"/>
      <c r="I14" s="533"/>
      <c r="J14" s="533"/>
      <c r="K14" s="533"/>
      <c r="L14" s="533"/>
      <c r="M14" s="533"/>
      <c r="N14" s="533"/>
      <c r="O14" s="533"/>
      <c r="P14" s="533"/>
      <c r="Q14" s="533"/>
      <c r="R14" s="533"/>
      <c r="S14" s="533"/>
      <c r="T14" s="533"/>
      <c r="U14" s="533"/>
      <c r="V14" s="533"/>
      <c r="W14" s="533"/>
      <c r="X14" s="533"/>
      <c r="Y14" s="533"/>
      <c r="Z14" s="534"/>
      <c r="AA14" s="102"/>
    </row>
    <row r="15" spans="2:27" ht="21.75" customHeight="1" x14ac:dyDescent="0.15">
      <c r="B15" s="291"/>
      <c r="C15" s="532"/>
      <c r="D15" s="533"/>
      <c r="E15" s="533"/>
      <c r="F15" s="533"/>
      <c r="G15" s="533"/>
      <c r="H15" s="533"/>
      <c r="I15" s="533"/>
      <c r="J15" s="533"/>
      <c r="K15" s="533"/>
      <c r="L15" s="533"/>
      <c r="M15" s="533"/>
      <c r="N15" s="533"/>
      <c r="O15" s="533"/>
      <c r="P15" s="533"/>
      <c r="Q15" s="533"/>
      <c r="R15" s="533"/>
      <c r="S15" s="533"/>
      <c r="T15" s="533"/>
      <c r="U15" s="533"/>
      <c r="V15" s="533"/>
      <c r="W15" s="533"/>
      <c r="X15" s="533"/>
      <c r="Y15" s="533"/>
      <c r="Z15" s="534"/>
    </row>
    <row r="16" spans="2:27" ht="21.75" customHeight="1" x14ac:dyDescent="0.15">
      <c r="B16" s="291"/>
      <c r="C16" s="532"/>
      <c r="D16" s="533"/>
      <c r="E16" s="533"/>
      <c r="F16" s="533"/>
      <c r="G16" s="533"/>
      <c r="H16" s="533"/>
      <c r="I16" s="533"/>
      <c r="J16" s="533"/>
      <c r="K16" s="533"/>
      <c r="L16" s="533"/>
      <c r="M16" s="533"/>
      <c r="N16" s="533"/>
      <c r="O16" s="533"/>
      <c r="P16" s="533"/>
      <c r="Q16" s="533"/>
      <c r="R16" s="533"/>
      <c r="S16" s="533"/>
      <c r="T16" s="533"/>
      <c r="U16" s="533"/>
      <c r="V16" s="533"/>
      <c r="W16" s="533"/>
      <c r="X16" s="533"/>
      <c r="Y16" s="533"/>
      <c r="Z16" s="534"/>
    </row>
    <row r="17" spans="2:26" ht="21.75" customHeight="1" x14ac:dyDescent="0.15">
      <c r="B17" s="291"/>
      <c r="C17" s="532"/>
      <c r="D17" s="533"/>
      <c r="E17" s="533"/>
      <c r="F17" s="533"/>
      <c r="G17" s="533"/>
      <c r="H17" s="533"/>
      <c r="I17" s="533"/>
      <c r="J17" s="533"/>
      <c r="K17" s="533"/>
      <c r="L17" s="533"/>
      <c r="M17" s="533"/>
      <c r="N17" s="533"/>
      <c r="O17" s="533"/>
      <c r="P17" s="533"/>
      <c r="Q17" s="533"/>
      <c r="R17" s="533"/>
      <c r="S17" s="533"/>
      <c r="T17" s="533"/>
      <c r="U17" s="533"/>
      <c r="V17" s="533"/>
      <c r="W17" s="533"/>
      <c r="X17" s="533"/>
      <c r="Y17" s="533"/>
      <c r="Z17" s="534"/>
    </row>
    <row r="18" spans="2:26" ht="21.75" customHeight="1" x14ac:dyDescent="0.15">
      <c r="B18" s="291"/>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4"/>
    </row>
    <row r="19" spans="2:26" ht="21.75" customHeight="1" x14ac:dyDescent="0.15">
      <c r="B19" s="291"/>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4"/>
    </row>
    <row r="20" spans="2:26" ht="21.75" customHeight="1" x14ac:dyDescent="0.15">
      <c r="B20" s="291"/>
      <c r="C20" s="532"/>
      <c r="D20" s="533"/>
      <c r="E20" s="533"/>
      <c r="F20" s="533"/>
      <c r="G20" s="533"/>
      <c r="H20" s="533"/>
      <c r="I20" s="533"/>
      <c r="J20" s="533"/>
      <c r="K20" s="533"/>
      <c r="L20" s="533"/>
      <c r="M20" s="533"/>
      <c r="N20" s="533"/>
      <c r="O20" s="533"/>
      <c r="P20" s="533"/>
      <c r="Q20" s="533"/>
      <c r="R20" s="533"/>
      <c r="S20" s="533"/>
      <c r="T20" s="533"/>
      <c r="U20" s="533"/>
      <c r="V20" s="533"/>
      <c r="W20" s="533"/>
      <c r="X20" s="533"/>
      <c r="Y20" s="533"/>
      <c r="Z20" s="534"/>
    </row>
    <row r="21" spans="2:26" ht="21.75" customHeight="1" x14ac:dyDescent="0.15">
      <c r="B21" s="291"/>
      <c r="C21" s="532"/>
      <c r="D21" s="533"/>
      <c r="E21" s="533"/>
      <c r="F21" s="533"/>
      <c r="G21" s="533"/>
      <c r="H21" s="533"/>
      <c r="I21" s="533"/>
      <c r="J21" s="533"/>
      <c r="K21" s="533"/>
      <c r="L21" s="533"/>
      <c r="M21" s="533"/>
      <c r="N21" s="533"/>
      <c r="O21" s="533"/>
      <c r="P21" s="533"/>
      <c r="Q21" s="533"/>
      <c r="R21" s="533"/>
      <c r="S21" s="533"/>
      <c r="T21" s="533"/>
      <c r="U21" s="533"/>
      <c r="V21" s="533"/>
      <c r="W21" s="533"/>
      <c r="X21" s="533"/>
      <c r="Y21" s="533"/>
      <c r="Z21" s="534"/>
    </row>
    <row r="22" spans="2:26" ht="21.75" customHeight="1" x14ac:dyDescent="0.15">
      <c r="B22" s="291"/>
      <c r="C22" s="532"/>
      <c r="D22" s="533"/>
      <c r="E22" s="533"/>
      <c r="F22" s="533"/>
      <c r="G22" s="533"/>
      <c r="H22" s="533"/>
      <c r="I22" s="533"/>
      <c r="J22" s="533"/>
      <c r="K22" s="533"/>
      <c r="L22" s="533"/>
      <c r="M22" s="533"/>
      <c r="N22" s="533"/>
      <c r="O22" s="533"/>
      <c r="P22" s="533"/>
      <c r="Q22" s="533"/>
      <c r="R22" s="533"/>
      <c r="S22" s="533"/>
      <c r="T22" s="533"/>
      <c r="U22" s="533"/>
      <c r="V22" s="533"/>
      <c r="W22" s="533"/>
      <c r="X22" s="533"/>
      <c r="Y22" s="533"/>
      <c r="Z22" s="534"/>
    </row>
    <row r="23" spans="2:26" ht="21.75" customHeight="1" x14ac:dyDescent="0.15">
      <c r="B23" s="291"/>
      <c r="C23" s="532"/>
      <c r="D23" s="533"/>
      <c r="E23" s="533"/>
      <c r="F23" s="533"/>
      <c r="G23" s="533"/>
      <c r="H23" s="533"/>
      <c r="I23" s="533"/>
      <c r="J23" s="533"/>
      <c r="K23" s="533"/>
      <c r="L23" s="533"/>
      <c r="M23" s="533"/>
      <c r="N23" s="533"/>
      <c r="O23" s="533"/>
      <c r="P23" s="533"/>
      <c r="Q23" s="533"/>
      <c r="R23" s="533"/>
      <c r="S23" s="533"/>
      <c r="T23" s="533"/>
      <c r="U23" s="533"/>
      <c r="V23" s="533"/>
      <c r="W23" s="533"/>
      <c r="X23" s="533"/>
      <c r="Y23" s="533"/>
      <c r="Z23" s="534"/>
    </row>
    <row r="24" spans="2:26" ht="21.75" customHeight="1" x14ac:dyDescent="0.15">
      <c r="B24" s="291"/>
      <c r="C24" s="532"/>
      <c r="D24" s="533"/>
      <c r="E24" s="533"/>
      <c r="F24" s="533"/>
      <c r="G24" s="533"/>
      <c r="H24" s="533"/>
      <c r="I24" s="533"/>
      <c r="J24" s="533"/>
      <c r="K24" s="533"/>
      <c r="L24" s="533"/>
      <c r="M24" s="533"/>
      <c r="N24" s="533"/>
      <c r="O24" s="533"/>
      <c r="P24" s="533"/>
      <c r="Q24" s="533"/>
      <c r="R24" s="533"/>
      <c r="S24" s="533"/>
      <c r="T24" s="533"/>
      <c r="U24" s="533"/>
      <c r="V24" s="533"/>
      <c r="W24" s="533"/>
      <c r="X24" s="533"/>
      <c r="Y24" s="533"/>
      <c r="Z24" s="534"/>
    </row>
    <row r="25" spans="2:26" ht="21.75" customHeight="1" x14ac:dyDescent="0.15">
      <c r="B25" s="291"/>
      <c r="C25" s="532"/>
      <c r="D25" s="533"/>
      <c r="E25" s="533"/>
      <c r="F25" s="533"/>
      <c r="G25" s="533"/>
      <c r="H25" s="533"/>
      <c r="I25" s="533"/>
      <c r="J25" s="533"/>
      <c r="K25" s="533"/>
      <c r="L25" s="533"/>
      <c r="M25" s="533"/>
      <c r="N25" s="533"/>
      <c r="O25" s="533"/>
      <c r="P25" s="533"/>
      <c r="Q25" s="533"/>
      <c r="R25" s="533"/>
      <c r="S25" s="533"/>
      <c r="T25" s="533"/>
      <c r="U25" s="533"/>
      <c r="V25" s="533"/>
      <c r="W25" s="533"/>
      <c r="X25" s="533"/>
      <c r="Y25" s="533"/>
      <c r="Z25" s="534"/>
    </row>
    <row r="26" spans="2:26" ht="21.75" customHeight="1" x14ac:dyDescent="0.15">
      <c r="B26" s="291"/>
      <c r="C26" s="532"/>
      <c r="D26" s="533"/>
      <c r="E26" s="533"/>
      <c r="F26" s="533"/>
      <c r="G26" s="533"/>
      <c r="H26" s="533"/>
      <c r="I26" s="533"/>
      <c r="J26" s="533"/>
      <c r="K26" s="533"/>
      <c r="L26" s="533"/>
      <c r="M26" s="533"/>
      <c r="N26" s="533"/>
      <c r="O26" s="533"/>
      <c r="P26" s="533"/>
      <c r="Q26" s="533"/>
      <c r="R26" s="533"/>
      <c r="S26" s="533"/>
      <c r="T26" s="533"/>
      <c r="U26" s="533"/>
      <c r="V26" s="533"/>
      <c r="W26" s="533"/>
      <c r="X26" s="533"/>
      <c r="Y26" s="533"/>
      <c r="Z26" s="534"/>
    </row>
    <row r="27" spans="2:26" ht="21.75" customHeight="1" x14ac:dyDescent="0.15">
      <c r="B27" s="291"/>
      <c r="C27" s="532"/>
      <c r="D27" s="533"/>
      <c r="E27" s="533"/>
      <c r="F27" s="533"/>
      <c r="G27" s="533"/>
      <c r="H27" s="533"/>
      <c r="I27" s="533"/>
      <c r="J27" s="533"/>
      <c r="K27" s="533"/>
      <c r="L27" s="533"/>
      <c r="M27" s="533"/>
      <c r="N27" s="533"/>
      <c r="O27" s="533"/>
      <c r="P27" s="533"/>
      <c r="Q27" s="533"/>
      <c r="R27" s="533"/>
      <c r="S27" s="533"/>
      <c r="T27" s="533"/>
      <c r="U27" s="533"/>
      <c r="V27" s="533"/>
      <c r="W27" s="533"/>
      <c r="X27" s="533"/>
      <c r="Y27" s="533"/>
      <c r="Z27" s="534"/>
    </row>
    <row r="28" spans="2:26" ht="21.75" customHeight="1" x14ac:dyDescent="0.15">
      <c r="B28" s="291"/>
      <c r="C28" s="532"/>
      <c r="D28" s="533"/>
      <c r="E28" s="533"/>
      <c r="F28" s="533"/>
      <c r="G28" s="533"/>
      <c r="H28" s="533"/>
      <c r="I28" s="533"/>
      <c r="J28" s="533"/>
      <c r="K28" s="533"/>
      <c r="L28" s="533"/>
      <c r="M28" s="533"/>
      <c r="N28" s="533"/>
      <c r="O28" s="533"/>
      <c r="P28" s="533"/>
      <c r="Q28" s="533"/>
      <c r="R28" s="533"/>
      <c r="S28" s="533"/>
      <c r="T28" s="533"/>
      <c r="U28" s="533"/>
      <c r="V28" s="533"/>
      <c r="W28" s="533"/>
      <c r="X28" s="533"/>
      <c r="Y28" s="533"/>
      <c r="Z28" s="534"/>
    </row>
    <row r="29" spans="2:26" ht="47.25" customHeight="1" x14ac:dyDescent="0.15">
      <c r="B29" s="354"/>
      <c r="C29" s="56"/>
      <c r="D29" s="56"/>
      <c r="E29" s="103"/>
      <c r="F29" s="104"/>
      <c r="G29" s="56"/>
      <c r="H29" s="56"/>
      <c r="I29" s="56"/>
      <c r="J29" s="535" t="s">
        <v>429</v>
      </c>
      <c r="K29" s="535"/>
      <c r="L29" s="535"/>
      <c r="M29" s="535"/>
      <c r="N29" s="535"/>
      <c r="O29" s="535"/>
      <c r="P29" s="535"/>
      <c r="Q29" s="535" t="s">
        <v>430</v>
      </c>
      <c r="R29" s="535"/>
      <c r="S29" s="535"/>
      <c r="T29" s="535"/>
      <c r="U29" s="535"/>
      <c r="V29" s="535"/>
      <c r="W29" s="535"/>
      <c r="X29" s="535"/>
      <c r="Y29" s="535"/>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EB011DE2-27A3-40F4-BFD0-0E5765FEA8E6}"/>
    <dataValidation allowBlank="1" showInputMessage="1" showErrorMessage="1" prompt="経度を小数点以下５桁まで入力する。" sqref="X4:Z4 X6:Z6" xr:uid="{D25EE44A-BB2E-402D-86E0-A1B0644E47B6}"/>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CB51E2-4AE5-429F-A2AA-00011F562528}">
          <x14:formula1>
            <xm:f>'(参考)リスト'!$G$16:$G$19</xm:f>
          </x14:formula1>
          <xm:sqref>D7:E11</xm:sqref>
        </x14:dataValidation>
        <x14:dataValidation type="list" allowBlank="1" showInputMessage="1" showErrorMessage="1" xr:uid="{52BE3024-B178-4A0D-9DB9-E7F15E28D0B3}">
          <x14:formula1>
            <xm:f>'(参考)リスト'!$E$6:$E$10</xm:f>
          </x14:formula1>
          <xm:sqref>U6</xm:sqref>
        </x14:dataValidation>
        <x14:dataValidation type="list" allowBlank="1" showInputMessage="1" showErrorMessage="1" xr:uid="{65DA0C96-3F71-4B96-8D1C-5A05CDC0D2EF}">
          <x14:formula1>
            <xm:f>'(参考)リスト'!$F$6:$F$7</xm:f>
          </x14:formula1>
          <xm:sqref>U5</xm:sqref>
        </x14:dataValidation>
        <x14:dataValidation type="list" allowBlank="1" showInputMessage="1" showErrorMessage="1" xr:uid="{8BF59F50-4E8A-413C-AA4C-DEC7B5DA61FF}">
          <x14:formula1>
            <xm:f>'(参考)リスト'!$D$6:$D$7</xm:f>
          </x14:formula1>
          <xm:sqref>R5:R6</xm:sqref>
        </x14:dataValidation>
        <x14:dataValidation type="list" allowBlank="1" showInputMessage="1" showErrorMessage="1" xr:uid="{F706F59A-212F-4054-9BB2-AB3F732AF4FA}">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2AA1-6BA9-4AFF-8062-777E6DE3962E}">
  <sheetPr codeName="Sheet22"/>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500">
        <v>45845</v>
      </c>
      <c r="Q2" s="501"/>
      <c r="R2" s="502"/>
      <c r="S2" s="295" t="s">
        <v>414</v>
      </c>
      <c r="T2" s="295"/>
      <c r="U2" s="295"/>
      <c r="V2" s="503" t="s">
        <v>587</v>
      </c>
      <c r="W2" s="504"/>
      <c r="X2" s="504"/>
      <c r="Y2" s="504"/>
      <c r="Z2" s="504"/>
    </row>
    <row r="3" spans="2:27" ht="20.100000000000001" customHeight="1" x14ac:dyDescent="0.15">
      <c r="B3" s="82" t="s">
        <v>17</v>
      </c>
      <c r="C3" s="307" t="s">
        <v>687</v>
      </c>
      <c r="D3" s="308"/>
      <c r="E3" s="308"/>
      <c r="F3" s="309"/>
      <c r="G3" s="292" t="s">
        <v>415</v>
      </c>
      <c r="H3" s="307" t="s">
        <v>590</v>
      </c>
      <c r="I3" s="308"/>
      <c r="J3" s="309"/>
      <c r="K3" s="292" t="s">
        <v>416</v>
      </c>
      <c r="L3" s="505" t="s">
        <v>593</v>
      </c>
      <c r="M3" s="506"/>
      <c r="N3" s="506"/>
      <c r="O3" s="506"/>
      <c r="P3" s="506"/>
      <c r="Q3" s="266" t="s">
        <v>417</v>
      </c>
      <c r="R3" s="268"/>
      <c r="S3" s="307" t="s">
        <v>596</v>
      </c>
      <c r="T3" s="308"/>
      <c r="U3" s="309"/>
      <c r="V3" s="508" t="s">
        <v>418</v>
      </c>
      <c r="W3" s="96" t="s">
        <v>419</v>
      </c>
      <c r="X3" s="510">
        <v>34.319029999999998</v>
      </c>
      <c r="Y3" s="511"/>
      <c r="Z3" s="512"/>
    </row>
    <row r="4" spans="2:27" ht="20.100000000000001" customHeight="1" x14ac:dyDescent="0.15">
      <c r="B4" s="84" t="s">
        <v>7</v>
      </c>
      <c r="C4" s="513" t="s">
        <v>588</v>
      </c>
      <c r="D4" s="311"/>
      <c r="E4" s="311"/>
      <c r="F4" s="312"/>
      <c r="G4" s="285"/>
      <c r="H4" s="310"/>
      <c r="I4" s="311"/>
      <c r="J4" s="312"/>
      <c r="K4" s="285"/>
      <c r="L4" s="507"/>
      <c r="M4" s="507"/>
      <c r="N4" s="507"/>
      <c r="O4" s="507"/>
      <c r="P4" s="507"/>
      <c r="Q4" s="269"/>
      <c r="R4" s="271"/>
      <c r="S4" s="513" t="s">
        <v>597</v>
      </c>
      <c r="T4" s="311"/>
      <c r="U4" s="312"/>
      <c r="V4" s="509"/>
      <c r="W4" s="97" t="s">
        <v>420</v>
      </c>
      <c r="X4" s="510">
        <v>131.99436</v>
      </c>
      <c r="Y4" s="511"/>
      <c r="Z4" s="512"/>
    </row>
    <row r="5" spans="2:27" ht="20.100000000000001" customHeight="1" x14ac:dyDescent="0.15">
      <c r="B5" s="516" t="s">
        <v>8</v>
      </c>
      <c r="C5" s="79" t="s">
        <v>9</v>
      </c>
      <c r="D5" s="286" t="s">
        <v>600</v>
      </c>
      <c r="E5" s="281"/>
      <c r="F5" s="281"/>
      <c r="G5" s="253" t="s">
        <v>421</v>
      </c>
      <c r="H5" s="254"/>
      <c r="I5" s="286" t="s">
        <v>602</v>
      </c>
      <c r="J5" s="281"/>
      <c r="K5" s="287"/>
      <c r="L5" s="295" t="s">
        <v>26</v>
      </c>
      <c r="M5" s="295"/>
      <c r="N5" s="75" t="s">
        <v>25</v>
      </c>
      <c r="O5" s="195">
        <v>328</v>
      </c>
      <c r="P5" s="76" t="s">
        <v>24</v>
      </c>
      <c r="Q5" s="486" t="s">
        <v>437</v>
      </c>
      <c r="R5" s="514" t="s">
        <v>469</v>
      </c>
      <c r="S5" s="292" t="s">
        <v>13</v>
      </c>
      <c r="T5" s="292"/>
      <c r="U5" s="196" t="s">
        <v>604</v>
      </c>
      <c r="V5" s="266" t="s">
        <v>422</v>
      </c>
      <c r="W5" s="96" t="s">
        <v>419</v>
      </c>
      <c r="X5" s="510">
        <v>34.325229999999998</v>
      </c>
      <c r="Y5" s="511"/>
      <c r="Z5" s="512"/>
    </row>
    <row r="6" spans="2:27" ht="20.100000000000001" customHeight="1" x14ac:dyDescent="0.15">
      <c r="B6" s="517"/>
      <c r="C6" s="79" t="s">
        <v>10</v>
      </c>
      <c r="D6" s="286" t="s">
        <v>601</v>
      </c>
      <c r="E6" s="281"/>
      <c r="F6" s="281"/>
      <c r="G6" s="295" t="s">
        <v>423</v>
      </c>
      <c r="H6" s="295"/>
      <c r="I6" s="286">
        <v>1994</v>
      </c>
      <c r="J6" s="281"/>
      <c r="K6" s="287"/>
      <c r="L6" s="295" t="s">
        <v>375</v>
      </c>
      <c r="M6" s="295"/>
      <c r="N6" s="75" t="s">
        <v>25</v>
      </c>
      <c r="O6" s="195">
        <v>9.3000000000000007</v>
      </c>
      <c r="P6" s="76" t="s">
        <v>24</v>
      </c>
      <c r="Q6" s="271"/>
      <c r="R6" s="515"/>
      <c r="S6" s="295" t="s">
        <v>12</v>
      </c>
      <c r="T6" s="295"/>
      <c r="U6" s="197" t="s">
        <v>603</v>
      </c>
      <c r="V6" s="269"/>
      <c r="W6" s="96" t="s">
        <v>420</v>
      </c>
      <c r="X6" s="510">
        <v>131.99225999999999</v>
      </c>
      <c r="Y6" s="511"/>
      <c r="Z6" s="512"/>
    </row>
    <row r="7" spans="2:27" ht="7.5" customHeight="1" x14ac:dyDescent="0.15">
      <c r="B7" s="499" t="s">
        <v>424</v>
      </c>
      <c r="C7" s="499"/>
      <c r="D7" s="540" t="s">
        <v>262</v>
      </c>
      <c r="E7" s="541"/>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9"/>
      <c r="C8" s="499"/>
      <c r="D8" s="541"/>
      <c r="E8" s="541"/>
      <c r="F8" s="99"/>
      <c r="G8" s="484" t="s">
        <v>425</v>
      </c>
      <c r="H8" s="486"/>
      <c r="I8" s="544" t="s">
        <v>426</v>
      </c>
      <c r="J8" s="100" t="s">
        <v>14</v>
      </c>
      <c r="K8" s="101" t="s">
        <v>23</v>
      </c>
      <c r="L8" s="528">
        <v>6</v>
      </c>
      <c r="M8" s="529"/>
      <c r="N8" s="79" t="s">
        <v>22</v>
      </c>
      <c r="O8" s="530">
        <v>0</v>
      </c>
      <c r="P8" s="531"/>
      <c r="Q8" s="79" t="s">
        <v>21</v>
      </c>
      <c r="R8" s="528">
        <v>0</v>
      </c>
      <c r="S8" s="529"/>
      <c r="T8" s="484" t="s">
        <v>427</v>
      </c>
      <c r="U8" s="486"/>
      <c r="V8" s="484" t="s">
        <v>428</v>
      </c>
      <c r="W8" s="486"/>
      <c r="X8" s="518">
        <v>0</v>
      </c>
      <c r="Y8" s="519"/>
      <c r="Z8" s="99"/>
      <c r="AA8" s="102"/>
    </row>
    <row r="9" spans="2:27" ht="10.9" customHeight="1" x14ac:dyDescent="0.15">
      <c r="B9" s="499"/>
      <c r="C9" s="499"/>
      <c r="D9" s="541"/>
      <c r="E9" s="541"/>
      <c r="F9" s="99"/>
      <c r="G9" s="542"/>
      <c r="H9" s="543"/>
      <c r="I9" s="545"/>
      <c r="J9" s="522" t="s">
        <v>15</v>
      </c>
      <c r="K9" s="524" t="s">
        <v>23</v>
      </c>
      <c r="L9" s="518">
        <v>1</v>
      </c>
      <c r="M9" s="519"/>
      <c r="N9" s="522" t="s">
        <v>22</v>
      </c>
      <c r="O9" s="518">
        <v>0</v>
      </c>
      <c r="P9" s="519"/>
      <c r="Q9" s="522" t="s">
        <v>21</v>
      </c>
      <c r="R9" s="518">
        <v>0</v>
      </c>
      <c r="S9" s="519"/>
      <c r="T9" s="542"/>
      <c r="U9" s="543"/>
      <c r="V9" s="487"/>
      <c r="W9" s="489"/>
      <c r="X9" s="520"/>
      <c r="Y9" s="521"/>
      <c r="Z9" s="99"/>
      <c r="AA9" s="102"/>
    </row>
    <row r="10" spans="2:27" ht="10.9" customHeight="1" x14ac:dyDescent="0.15">
      <c r="B10" s="499"/>
      <c r="C10" s="499"/>
      <c r="D10" s="541"/>
      <c r="E10" s="541"/>
      <c r="F10" s="99"/>
      <c r="G10" s="542"/>
      <c r="H10" s="543"/>
      <c r="I10" s="545"/>
      <c r="J10" s="523"/>
      <c r="K10" s="525"/>
      <c r="L10" s="526"/>
      <c r="M10" s="527"/>
      <c r="N10" s="523"/>
      <c r="O10" s="526"/>
      <c r="P10" s="527"/>
      <c r="Q10" s="523"/>
      <c r="R10" s="526"/>
      <c r="S10" s="527"/>
      <c r="T10" s="542"/>
      <c r="U10" s="543"/>
      <c r="V10" s="484" t="s">
        <v>411</v>
      </c>
      <c r="W10" s="486"/>
      <c r="X10" s="518">
        <v>3</v>
      </c>
      <c r="Y10" s="519"/>
      <c r="Z10" s="99"/>
      <c r="AA10" s="102"/>
    </row>
    <row r="11" spans="2:27" ht="21.75" customHeight="1" x14ac:dyDescent="0.15">
      <c r="B11" s="499"/>
      <c r="C11" s="499"/>
      <c r="D11" s="541"/>
      <c r="E11" s="541"/>
      <c r="F11" s="99"/>
      <c r="G11" s="487"/>
      <c r="H11" s="489"/>
      <c r="I11" s="546"/>
      <c r="J11" s="79" t="s">
        <v>16</v>
      </c>
      <c r="K11" s="101" t="s">
        <v>23</v>
      </c>
      <c r="L11" s="536">
        <v>1</v>
      </c>
      <c r="M11" s="537"/>
      <c r="N11" s="79" t="s">
        <v>22</v>
      </c>
      <c r="O11" s="538">
        <v>0</v>
      </c>
      <c r="P11" s="539"/>
      <c r="Q11" s="79" t="s">
        <v>21</v>
      </c>
      <c r="R11" s="536">
        <v>0</v>
      </c>
      <c r="S11" s="537"/>
      <c r="T11" s="487"/>
      <c r="U11" s="489"/>
      <c r="V11" s="487"/>
      <c r="W11" s="489"/>
      <c r="X11" s="526"/>
      <c r="Y11" s="527"/>
      <c r="Z11" s="99"/>
      <c r="AA11" s="102"/>
    </row>
    <row r="12" spans="2:27" ht="21.75" customHeight="1" x14ac:dyDescent="0.15">
      <c r="B12" s="290" t="s">
        <v>5</v>
      </c>
      <c r="C12" s="532"/>
      <c r="D12" s="533"/>
      <c r="E12" s="533"/>
      <c r="F12" s="533"/>
      <c r="G12" s="533"/>
      <c r="H12" s="533"/>
      <c r="I12" s="533"/>
      <c r="J12" s="533"/>
      <c r="K12" s="533"/>
      <c r="L12" s="533"/>
      <c r="M12" s="533"/>
      <c r="N12" s="533"/>
      <c r="O12" s="533"/>
      <c r="P12" s="533"/>
      <c r="Q12" s="533"/>
      <c r="R12" s="533"/>
      <c r="S12" s="533"/>
      <c r="T12" s="533"/>
      <c r="U12" s="533"/>
      <c r="V12" s="533"/>
      <c r="W12" s="533"/>
      <c r="X12" s="533"/>
      <c r="Y12" s="533"/>
      <c r="Z12" s="534"/>
      <c r="AA12" s="102"/>
    </row>
    <row r="13" spans="2:27" ht="21.75" customHeight="1" x14ac:dyDescent="0.15">
      <c r="B13" s="291"/>
      <c r="C13" s="532"/>
      <c r="D13" s="533"/>
      <c r="E13" s="533"/>
      <c r="F13" s="533"/>
      <c r="G13" s="533"/>
      <c r="H13" s="533"/>
      <c r="I13" s="533"/>
      <c r="J13" s="533"/>
      <c r="K13" s="533"/>
      <c r="L13" s="533"/>
      <c r="M13" s="533"/>
      <c r="N13" s="533"/>
      <c r="O13" s="533"/>
      <c r="P13" s="533"/>
      <c r="Q13" s="533"/>
      <c r="R13" s="533"/>
      <c r="S13" s="533"/>
      <c r="T13" s="533"/>
      <c r="U13" s="533"/>
      <c r="V13" s="533"/>
      <c r="W13" s="533"/>
      <c r="X13" s="533"/>
      <c r="Y13" s="533"/>
      <c r="Z13" s="534"/>
      <c r="AA13" s="102"/>
    </row>
    <row r="14" spans="2:27" ht="21.75" customHeight="1" x14ac:dyDescent="0.15">
      <c r="B14" s="291"/>
      <c r="C14" s="532"/>
      <c r="D14" s="533"/>
      <c r="E14" s="533"/>
      <c r="F14" s="533"/>
      <c r="G14" s="533"/>
      <c r="H14" s="533"/>
      <c r="I14" s="533"/>
      <c r="J14" s="533"/>
      <c r="K14" s="533"/>
      <c r="L14" s="533"/>
      <c r="M14" s="533"/>
      <c r="N14" s="533"/>
      <c r="O14" s="533"/>
      <c r="P14" s="533"/>
      <c r="Q14" s="533"/>
      <c r="R14" s="533"/>
      <c r="S14" s="533"/>
      <c r="T14" s="533"/>
      <c r="U14" s="533"/>
      <c r="V14" s="533"/>
      <c r="W14" s="533"/>
      <c r="X14" s="533"/>
      <c r="Y14" s="533"/>
      <c r="Z14" s="534"/>
      <c r="AA14" s="102"/>
    </row>
    <row r="15" spans="2:27" ht="21.75" customHeight="1" x14ac:dyDescent="0.15">
      <c r="B15" s="291"/>
      <c r="C15" s="532"/>
      <c r="D15" s="533"/>
      <c r="E15" s="533"/>
      <c r="F15" s="533"/>
      <c r="G15" s="533"/>
      <c r="H15" s="533"/>
      <c r="I15" s="533"/>
      <c r="J15" s="533"/>
      <c r="K15" s="533"/>
      <c r="L15" s="533"/>
      <c r="M15" s="533"/>
      <c r="N15" s="533"/>
      <c r="O15" s="533"/>
      <c r="P15" s="533"/>
      <c r="Q15" s="533"/>
      <c r="R15" s="533"/>
      <c r="S15" s="533"/>
      <c r="T15" s="533"/>
      <c r="U15" s="533"/>
      <c r="V15" s="533"/>
      <c r="W15" s="533"/>
      <c r="X15" s="533"/>
      <c r="Y15" s="533"/>
      <c r="Z15" s="534"/>
    </row>
    <row r="16" spans="2:27" ht="21.75" customHeight="1" x14ac:dyDescent="0.15">
      <c r="B16" s="291"/>
      <c r="C16" s="532"/>
      <c r="D16" s="533"/>
      <c r="E16" s="533"/>
      <c r="F16" s="533"/>
      <c r="G16" s="533"/>
      <c r="H16" s="533"/>
      <c r="I16" s="533"/>
      <c r="J16" s="533"/>
      <c r="K16" s="533"/>
      <c r="L16" s="533"/>
      <c r="M16" s="533"/>
      <c r="N16" s="533"/>
      <c r="O16" s="533"/>
      <c r="P16" s="533"/>
      <c r="Q16" s="533"/>
      <c r="R16" s="533"/>
      <c r="S16" s="533"/>
      <c r="T16" s="533"/>
      <c r="U16" s="533"/>
      <c r="V16" s="533"/>
      <c r="W16" s="533"/>
      <c r="X16" s="533"/>
      <c r="Y16" s="533"/>
      <c r="Z16" s="534"/>
    </row>
    <row r="17" spans="2:26" ht="21.75" customHeight="1" x14ac:dyDescent="0.15">
      <c r="B17" s="291"/>
      <c r="C17" s="532"/>
      <c r="D17" s="533"/>
      <c r="E17" s="533"/>
      <c r="F17" s="533"/>
      <c r="G17" s="533"/>
      <c r="H17" s="533"/>
      <c r="I17" s="533"/>
      <c r="J17" s="533"/>
      <c r="K17" s="533"/>
      <c r="L17" s="533"/>
      <c r="M17" s="533"/>
      <c r="N17" s="533"/>
      <c r="O17" s="533"/>
      <c r="P17" s="533"/>
      <c r="Q17" s="533"/>
      <c r="R17" s="533"/>
      <c r="S17" s="533"/>
      <c r="T17" s="533"/>
      <c r="U17" s="533"/>
      <c r="V17" s="533"/>
      <c r="W17" s="533"/>
      <c r="X17" s="533"/>
      <c r="Y17" s="533"/>
      <c r="Z17" s="534"/>
    </row>
    <row r="18" spans="2:26" ht="21.75" customHeight="1" x14ac:dyDescent="0.15">
      <c r="B18" s="291"/>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4"/>
    </row>
    <row r="19" spans="2:26" ht="21.75" customHeight="1" x14ac:dyDescent="0.15">
      <c r="B19" s="291"/>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4"/>
    </row>
    <row r="20" spans="2:26" ht="21.75" customHeight="1" x14ac:dyDescent="0.15">
      <c r="B20" s="291"/>
      <c r="C20" s="532"/>
      <c r="D20" s="533"/>
      <c r="E20" s="533"/>
      <c r="F20" s="533"/>
      <c r="G20" s="533"/>
      <c r="H20" s="533"/>
      <c r="I20" s="533"/>
      <c r="J20" s="533"/>
      <c r="K20" s="533"/>
      <c r="L20" s="533"/>
      <c r="M20" s="533"/>
      <c r="N20" s="533"/>
      <c r="O20" s="533"/>
      <c r="P20" s="533"/>
      <c r="Q20" s="533"/>
      <c r="R20" s="533"/>
      <c r="S20" s="533"/>
      <c r="T20" s="533"/>
      <c r="U20" s="533"/>
      <c r="V20" s="533"/>
      <c r="W20" s="533"/>
      <c r="X20" s="533"/>
      <c r="Y20" s="533"/>
      <c r="Z20" s="534"/>
    </row>
    <row r="21" spans="2:26" ht="21.75" customHeight="1" x14ac:dyDescent="0.15">
      <c r="B21" s="291"/>
      <c r="C21" s="532"/>
      <c r="D21" s="533"/>
      <c r="E21" s="533"/>
      <c r="F21" s="533"/>
      <c r="G21" s="533"/>
      <c r="H21" s="533"/>
      <c r="I21" s="533"/>
      <c r="J21" s="533"/>
      <c r="K21" s="533"/>
      <c r="L21" s="533"/>
      <c r="M21" s="533"/>
      <c r="N21" s="533"/>
      <c r="O21" s="533"/>
      <c r="P21" s="533"/>
      <c r="Q21" s="533"/>
      <c r="R21" s="533"/>
      <c r="S21" s="533"/>
      <c r="T21" s="533"/>
      <c r="U21" s="533"/>
      <c r="V21" s="533"/>
      <c r="W21" s="533"/>
      <c r="X21" s="533"/>
      <c r="Y21" s="533"/>
      <c r="Z21" s="534"/>
    </row>
    <row r="22" spans="2:26" ht="21.75" customHeight="1" x14ac:dyDescent="0.15">
      <c r="B22" s="291"/>
      <c r="C22" s="532"/>
      <c r="D22" s="533"/>
      <c r="E22" s="533"/>
      <c r="F22" s="533"/>
      <c r="G22" s="533"/>
      <c r="H22" s="533"/>
      <c r="I22" s="533"/>
      <c r="J22" s="533"/>
      <c r="K22" s="533"/>
      <c r="L22" s="533"/>
      <c r="M22" s="533"/>
      <c r="N22" s="533"/>
      <c r="O22" s="533"/>
      <c r="P22" s="533"/>
      <c r="Q22" s="533"/>
      <c r="R22" s="533"/>
      <c r="S22" s="533"/>
      <c r="T22" s="533"/>
      <c r="U22" s="533"/>
      <c r="V22" s="533"/>
      <c r="W22" s="533"/>
      <c r="X22" s="533"/>
      <c r="Y22" s="533"/>
      <c r="Z22" s="534"/>
    </row>
    <row r="23" spans="2:26" ht="21.75" customHeight="1" x14ac:dyDescent="0.15">
      <c r="B23" s="291"/>
      <c r="C23" s="532"/>
      <c r="D23" s="533"/>
      <c r="E23" s="533"/>
      <c r="F23" s="533"/>
      <c r="G23" s="533"/>
      <c r="H23" s="533"/>
      <c r="I23" s="533"/>
      <c r="J23" s="533"/>
      <c r="K23" s="533"/>
      <c r="L23" s="533"/>
      <c r="M23" s="533"/>
      <c r="N23" s="533"/>
      <c r="O23" s="533"/>
      <c r="P23" s="533"/>
      <c r="Q23" s="533"/>
      <c r="R23" s="533"/>
      <c r="S23" s="533"/>
      <c r="T23" s="533"/>
      <c r="U23" s="533"/>
      <c r="V23" s="533"/>
      <c r="W23" s="533"/>
      <c r="X23" s="533"/>
      <c r="Y23" s="533"/>
      <c r="Z23" s="534"/>
    </row>
    <row r="24" spans="2:26" ht="21.75" customHeight="1" x14ac:dyDescent="0.15">
      <c r="B24" s="291"/>
      <c r="C24" s="532"/>
      <c r="D24" s="533"/>
      <c r="E24" s="533"/>
      <c r="F24" s="533"/>
      <c r="G24" s="533"/>
      <c r="H24" s="533"/>
      <c r="I24" s="533"/>
      <c r="J24" s="533"/>
      <c r="K24" s="533"/>
      <c r="L24" s="533"/>
      <c r="M24" s="533"/>
      <c r="N24" s="533"/>
      <c r="O24" s="533"/>
      <c r="P24" s="533"/>
      <c r="Q24" s="533"/>
      <c r="R24" s="533"/>
      <c r="S24" s="533"/>
      <c r="T24" s="533"/>
      <c r="U24" s="533"/>
      <c r="V24" s="533"/>
      <c r="W24" s="533"/>
      <c r="X24" s="533"/>
      <c r="Y24" s="533"/>
      <c r="Z24" s="534"/>
    </row>
    <row r="25" spans="2:26" ht="21.75" customHeight="1" x14ac:dyDescent="0.15">
      <c r="B25" s="291"/>
      <c r="C25" s="532"/>
      <c r="D25" s="533"/>
      <c r="E25" s="533"/>
      <c r="F25" s="533"/>
      <c r="G25" s="533"/>
      <c r="H25" s="533"/>
      <c r="I25" s="533"/>
      <c r="J25" s="533"/>
      <c r="K25" s="533"/>
      <c r="L25" s="533"/>
      <c r="M25" s="533"/>
      <c r="N25" s="533"/>
      <c r="O25" s="533"/>
      <c r="P25" s="533"/>
      <c r="Q25" s="533"/>
      <c r="R25" s="533"/>
      <c r="S25" s="533"/>
      <c r="T25" s="533"/>
      <c r="U25" s="533"/>
      <c r="V25" s="533"/>
      <c r="W25" s="533"/>
      <c r="X25" s="533"/>
      <c r="Y25" s="533"/>
      <c r="Z25" s="534"/>
    </row>
    <row r="26" spans="2:26" ht="21.75" customHeight="1" x14ac:dyDescent="0.15">
      <c r="B26" s="291"/>
      <c r="C26" s="532"/>
      <c r="D26" s="533"/>
      <c r="E26" s="533"/>
      <c r="F26" s="533"/>
      <c r="G26" s="533"/>
      <c r="H26" s="533"/>
      <c r="I26" s="533"/>
      <c r="J26" s="533"/>
      <c r="K26" s="533"/>
      <c r="L26" s="533"/>
      <c r="M26" s="533"/>
      <c r="N26" s="533"/>
      <c r="O26" s="533"/>
      <c r="P26" s="533"/>
      <c r="Q26" s="533"/>
      <c r="R26" s="533"/>
      <c r="S26" s="533"/>
      <c r="T26" s="533"/>
      <c r="U26" s="533"/>
      <c r="V26" s="533"/>
      <c r="W26" s="533"/>
      <c r="X26" s="533"/>
      <c r="Y26" s="533"/>
      <c r="Z26" s="534"/>
    </row>
    <row r="27" spans="2:26" ht="21.75" customHeight="1" x14ac:dyDescent="0.15">
      <c r="B27" s="291"/>
      <c r="C27" s="532"/>
      <c r="D27" s="533"/>
      <c r="E27" s="533"/>
      <c r="F27" s="533"/>
      <c r="G27" s="533"/>
      <c r="H27" s="533"/>
      <c r="I27" s="533"/>
      <c r="J27" s="533"/>
      <c r="K27" s="533"/>
      <c r="L27" s="533"/>
      <c r="M27" s="533"/>
      <c r="N27" s="533"/>
      <c r="O27" s="533"/>
      <c r="P27" s="533"/>
      <c r="Q27" s="533"/>
      <c r="R27" s="533"/>
      <c r="S27" s="533"/>
      <c r="T27" s="533"/>
      <c r="U27" s="533"/>
      <c r="V27" s="533"/>
      <c r="W27" s="533"/>
      <c r="X27" s="533"/>
      <c r="Y27" s="533"/>
      <c r="Z27" s="534"/>
    </row>
    <row r="28" spans="2:26" ht="21.75" customHeight="1" x14ac:dyDescent="0.15">
      <c r="B28" s="291"/>
      <c r="C28" s="532"/>
      <c r="D28" s="533"/>
      <c r="E28" s="533"/>
      <c r="F28" s="533"/>
      <c r="G28" s="533"/>
      <c r="H28" s="533"/>
      <c r="I28" s="533"/>
      <c r="J28" s="533"/>
      <c r="K28" s="533"/>
      <c r="L28" s="533"/>
      <c r="M28" s="533"/>
      <c r="N28" s="533"/>
      <c r="O28" s="533"/>
      <c r="P28" s="533"/>
      <c r="Q28" s="533"/>
      <c r="R28" s="533"/>
      <c r="S28" s="533"/>
      <c r="T28" s="533"/>
      <c r="U28" s="533"/>
      <c r="V28" s="533"/>
      <c r="W28" s="533"/>
      <c r="X28" s="533"/>
      <c r="Y28" s="533"/>
      <c r="Z28" s="534"/>
    </row>
    <row r="29" spans="2:26" ht="47.25" customHeight="1" x14ac:dyDescent="0.15">
      <c r="B29" s="354"/>
      <c r="C29" s="56"/>
      <c r="D29" s="56"/>
      <c r="E29" s="103"/>
      <c r="F29" s="104"/>
      <c r="G29" s="56"/>
      <c r="H29" s="56"/>
      <c r="I29" s="56"/>
      <c r="J29" s="535" t="s">
        <v>429</v>
      </c>
      <c r="K29" s="535"/>
      <c r="L29" s="535"/>
      <c r="M29" s="535"/>
      <c r="N29" s="535"/>
      <c r="O29" s="535"/>
      <c r="P29" s="535"/>
      <c r="Q29" s="535" t="s">
        <v>430</v>
      </c>
      <c r="R29" s="535"/>
      <c r="S29" s="535"/>
      <c r="T29" s="535"/>
      <c r="U29" s="535"/>
      <c r="V29" s="535"/>
      <c r="W29" s="535"/>
      <c r="X29" s="535"/>
      <c r="Y29" s="535"/>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2F0F53CD-546C-479A-9CE3-EF39A1B35615}"/>
    <dataValidation allowBlank="1" showInputMessage="1" showErrorMessage="1" prompt="経度を小数点以下５桁まで入力する。" sqref="X4:Z4 X6:Z6" xr:uid="{E73CAB33-9F39-472D-AE59-9919563AF0A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DF935F1-9620-43C6-8BAC-DE42644AF8A3}">
          <x14:formula1>
            <xm:f>'(参考)リスト'!$G$16:$G$19</xm:f>
          </x14:formula1>
          <xm:sqref>D7:E11</xm:sqref>
        </x14:dataValidation>
        <x14:dataValidation type="list" allowBlank="1" showInputMessage="1" showErrorMessage="1" xr:uid="{E6D34225-BD3E-4146-BE07-447F9244D0E9}">
          <x14:formula1>
            <xm:f>'(参考)リスト'!$E$6:$E$10</xm:f>
          </x14:formula1>
          <xm:sqref>U6</xm:sqref>
        </x14:dataValidation>
        <x14:dataValidation type="list" allowBlank="1" showInputMessage="1" showErrorMessage="1" xr:uid="{CF4CE5BD-CF71-4458-B6F4-CABB3403F4E5}">
          <x14:formula1>
            <xm:f>'(参考)リスト'!$F$6:$F$7</xm:f>
          </x14:formula1>
          <xm:sqref>U5</xm:sqref>
        </x14:dataValidation>
        <x14:dataValidation type="list" allowBlank="1" showInputMessage="1" showErrorMessage="1" xr:uid="{FC8DF7A1-9C22-43F4-AA94-24555E23D7BC}">
          <x14:formula1>
            <xm:f>'(参考)リスト'!$D$6:$D$7</xm:f>
          </x14:formula1>
          <xm:sqref>R5:R6</xm:sqref>
        </x14:dataValidation>
        <x14:dataValidation type="list" allowBlank="1" showInputMessage="1" showErrorMessage="1" xr:uid="{A9C3EFF9-52D1-43CC-A276-46F9CEAB4E7C}">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EC90F-6BD3-45A7-B86B-A14A24325A92}">
  <sheetPr codeName="Sheet23"/>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500">
        <v>45845</v>
      </c>
      <c r="Q2" s="501"/>
      <c r="R2" s="502"/>
      <c r="S2" s="295" t="s">
        <v>414</v>
      </c>
      <c r="T2" s="295"/>
      <c r="U2" s="295"/>
      <c r="V2" s="503" t="s">
        <v>587</v>
      </c>
      <c r="W2" s="504"/>
      <c r="X2" s="504"/>
      <c r="Y2" s="504"/>
      <c r="Z2" s="504"/>
    </row>
    <row r="3" spans="2:27" ht="20.100000000000001" customHeight="1" x14ac:dyDescent="0.15">
      <c r="B3" s="82" t="s">
        <v>17</v>
      </c>
      <c r="C3" s="307" t="s">
        <v>687</v>
      </c>
      <c r="D3" s="308"/>
      <c r="E3" s="308"/>
      <c r="F3" s="309"/>
      <c r="G3" s="292" t="s">
        <v>415</v>
      </c>
      <c r="H3" s="307" t="s">
        <v>590</v>
      </c>
      <c r="I3" s="308"/>
      <c r="J3" s="309"/>
      <c r="K3" s="292" t="s">
        <v>416</v>
      </c>
      <c r="L3" s="505" t="s">
        <v>593</v>
      </c>
      <c r="M3" s="506"/>
      <c r="N3" s="506"/>
      <c r="O3" s="506"/>
      <c r="P3" s="506"/>
      <c r="Q3" s="266" t="s">
        <v>417</v>
      </c>
      <c r="R3" s="268"/>
      <c r="S3" s="307" t="s">
        <v>596</v>
      </c>
      <c r="T3" s="308"/>
      <c r="U3" s="309"/>
      <c r="V3" s="508" t="s">
        <v>418</v>
      </c>
      <c r="W3" s="96" t="s">
        <v>419</v>
      </c>
      <c r="X3" s="510">
        <v>34.319029999999998</v>
      </c>
      <c r="Y3" s="511"/>
      <c r="Z3" s="512"/>
    </row>
    <row r="4" spans="2:27" ht="20.100000000000001" customHeight="1" x14ac:dyDescent="0.15">
      <c r="B4" s="84" t="s">
        <v>7</v>
      </c>
      <c r="C4" s="513" t="s">
        <v>588</v>
      </c>
      <c r="D4" s="311"/>
      <c r="E4" s="311"/>
      <c r="F4" s="312"/>
      <c r="G4" s="285"/>
      <c r="H4" s="310"/>
      <c r="I4" s="311"/>
      <c r="J4" s="312"/>
      <c r="K4" s="285"/>
      <c r="L4" s="507"/>
      <c r="M4" s="507"/>
      <c r="N4" s="507"/>
      <c r="O4" s="507"/>
      <c r="P4" s="507"/>
      <c r="Q4" s="269"/>
      <c r="R4" s="271"/>
      <c r="S4" s="513" t="s">
        <v>597</v>
      </c>
      <c r="T4" s="311"/>
      <c r="U4" s="312"/>
      <c r="V4" s="509"/>
      <c r="W4" s="97" t="s">
        <v>420</v>
      </c>
      <c r="X4" s="510">
        <v>131.99436</v>
      </c>
      <c r="Y4" s="511"/>
      <c r="Z4" s="512"/>
    </row>
    <row r="5" spans="2:27" ht="20.100000000000001" customHeight="1" x14ac:dyDescent="0.15">
      <c r="B5" s="516" t="s">
        <v>8</v>
      </c>
      <c r="C5" s="79" t="s">
        <v>9</v>
      </c>
      <c r="D5" s="286" t="s">
        <v>600</v>
      </c>
      <c r="E5" s="281"/>
      <c r="F5" s="281"/>
      <c r="G5" s="253" t="s">
        <v>421</v>
      </c>
      <c r="H5" s="254"/>
      <c r="I5" s="286" t="s">
        <v>602</v>
      </c>
      <c r="J5" s="281"/>
      <c r="K5" s="287"/>
      <c r="L5" s="295" t="s">
        <v>26</v>
      </c>
      <c r="M5" s="295"/>
      <c r="N5" s="75" t="s">
        <v>25</v>
      </c>
      <c r="O5" s="195">
        <v>328</v>
      </c>
      <c r="P5" s="76" t="s">
        <v>24</v>
      </c>
      <c r="Q5" s="486" t="s">
        <v>437</v>
      </c>
      <c r="R5" s="514" t="s">
        <v>469</v>
      </c>
      <c r="S5" s="292" t="s">
        <v>13</v>
      </c>
      <c r="T5" s="292"/>
      <c r="U5" s="196" t="s">
        <v>604</v>
      </c>
      <c r="V5" s="266" t="s">
        <v>422</v>
      </c>
      <c r="W5" s="96" t="s">
        <v>419</v>
      </c>
      <c r="X5" s="510">
        <v>34.325229999999998</v>
      </c>
      <c r="Y5" s="511"/>
      <c r="Z5" s="512"/>
    </row>
    <row r="6" spans="2:27" ht="20.100000000000001" customHeight="1" x14ac:dyDescent="0.15">
      <c r="B6" s="517"/>
      <c r="C6" s="79" t="s">
        <v>10</v>
      </c>
      <c r="D6" s="286" t="s">
        <v>601</v>
      </c>
      <c r="E6" s="281"/>
      <c r="F6" s="281"/>
      <c r="G6" s="295" t="s">
        <v>423</v>
      </c>
      <c r="H6" s="295"/>
      <c r="I6" s="286">
        <v>1994</v>
      </c>
      <c r="J6" s="281"/>
      <c r="K6" s="287"/>
      <c r="L6" s="295" t="s">
        <v>375</v>
      </c>
      <c r="M6" s="295"/>
      <c r="N6" s="75" t="s">
        <v>25</v>
      </c>
      <c r="O6" s="195">
        <v>9.3000000000000007</v>
      </c>
      <c r="P6" s="76" t="s">
        <v>24</v>
      </c>
      <c r="Q6" s="271"/>
      <c r="R6" s="515"/>
      <c r="S6" s="295" t="s">
        <v>12</v>
      </c>
      <c r="T6" s="295"/>
      <c r="U6" s="197" t="s">
        <v>603</v>
      </c>
      <c r="V6" s="269"/>
      <c r="W6" s="96" t="s">
        <v>420</v>
      </c>
      <c r="X6" s="510">
        <v>131.99225999999999</v>
      </c>
      <c r="Y6" s="511"/>
      <c r="Z6" s="512"/>
    </row>
    <row r="7" spans="2:27" ht="7.5" customHeight="1" x14ac:dyDescent="0.15">
      <c r="B7" s="499" t="s">
        <v>424</v>
      </c>
      <c r="C7" s="499"/>
      <c r="D7" s="540" t="s">
        <v>262</v>
      </c>
      <c r="E7" s="541"/>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9"/>
      <c r="C8" s="499"/>
      <c r="D8" s="541"/>
      <c r="E8" s="541"/>
      <c r="F8" s="99"/>
      <c r="G8" s="484" t="s">
        <v>425</v>
      </c>
      <c r="H8" s="486"/>
      <c r="I8" s="544" t="s">
        <v>426</v>
      </c>
      <c r="J8" s="100" t="s">
        <v>14</v>
      </c>
      <c r="K8" s="101" t="s">
        <v>23</v>
      </c>
      <c r="L8" s="528">
        <v>6</v>
      </c>
      <c r="M8" s="529"/>
      <c r="N8" s="79" t="s">
        <v>22</v>
      </c>
      <c r="O8" s="530">
        <v>0</v>
      </c>
      <c r="P8" s="531"/>
      <c r="Q8" s="79" t="s">
        <v>21</v>
      </c>
      <c r="R8" s="528">
        <v>0</v>
      </c>
      <c r="S8" s="529"/>
      <c r="T8" s="484" t="s">
        <v>427</v>
      </c>
      <c r="U8" s="486"/>
      <c r="V8" s="484" t="s">
        <v>428</v>
      </c>
      <c r="W8" s="486"/>
      <c r="X8" s="518">
        <v>0</v>
      </c>
      <c r="Y8" s="519"/>
      <c r="Z8" s="99"/>
      <c r="AA8" s="102"/>
    </row>
    <row r="9" spans="2:27" ht="10.9" customHeight="1" x14ac:dyDescent="0.15">
      <c r="B9" s="499"/>
      <c r="C9" s="499"/>
      <c r="D9" s="541"/>
      <c r="E9" s="541"/>
      <c r="F9" s="99"/>
      <c r="G9" s="542"/>
      <c r="H9" s="543"/>
      <c r="I9" s="545"/>
      <c r="J9" s="522" t="s">
        <v>15</v>
      </c>
      <c r="K9" s="524" t="s">
        <v>23</v>
      </c>
      <c r="L9" s="518">
        <v>1</v>
      </c>
      <c r="M9" s="519"/>
      <c r="N9" s="522" t="s">
        <v>22</v>
      </c>
      <c r="O9" s="518">
        <v>0</v>
      </c>
      <c r="P9" s="519"/>
      <c r="Q9" s="522" t="s">
        <v>21</v>
      </c>
      <c r="R9" s="518">
        <v>0</v>
      </c>
      <c r="S9" s="519"/>
      <c r="T9" s="542"/>
      <c r="U9" s="543"/>
      <c r="V9" s="487"/>
      <c r="W9" s="489"/>
      <c r="X9" s="520"/>
      <c r="Y9" s="521"/>
      <c r="Z9" s="99"/>
      <c r="AA9" s="102"/>
    </row>
    <row r="10" spans="2:27" ht="10.9" customHeight="1" x14ac:dyDescent="0.15">
      <c r="B10" s="499"/>
      <c r="C10" s="499"/>
      <c r="D10" s="541"/>
      <c r="E10" s="541"/>
      <c r="F10" s="99"/>
      <c r="G10" s="542"/>
      <c r="H10" s="543"/>
      <c r="I10" s="545"/>
      <c r="J10" s="523"/>
      <c r="K10" s="525"/>
      <c r="L10" s="526"/>
      <c r="M10" s="527"/>
      <c r="N10" s="523"/>
      <c r="O10" s="526"/>
      <c r="P10" s="527"/>
      <c r="Q10" s="523"/>
      <c r="R10" s="526"/>
      <c r="S10" s="527"/>
      <c r="T10" s="542"/>
      <c r="U10" s="543"/>
      <c r="V10" s="484" t="s">
        <v>411</v>
      </c>
      <c r="W10" s="486"/>
      <c r="X10" s="518">
        <v>3</v>
      </c>
      <c r="Y10" s="519"/>
      <c r="Z10" s="99"/>
      <c r="AA10" s="102"/>
    </row>
    <row r="11" spans="2:27" ht="21.75" customHeight="1" x14ac:dyDescent="0.15">
      <c r="B11" s="499"/>
      <c r="C11" s="499"/>
      <c r="D11" s="541"/>
      <c r="E11" s="541"/>
      <c r="F11" s="99"/>
      <c r="G11" s="487"/>
      <c r="H11" s="489"/>
      <c r="I11" s="546"/>
      <c r="J11" s="79" t="s">
        <v>16</v>
      </c>
      <c r="K11" s="101" t="s">
        <v>23</v>
      </c>
      <c r="L11" s="536">
        <v>1</v>
      </c>
      <c r="M11" s="537"/>
      <c r="N11" s="79" t="s">
        <v>22</v>
      </c>
      <c r="O11" s="538">
        <v>0</v>
      </c>
      <c r="P11" s="539"/>
      <c r="Q11" s="79" t="s">
        <v>21</v>
      </c>
      <c r="R11" s="536">
        <v>0</v>
      </c>
      <c r="S11" s="537"/>
      <c r="T11" s="487"/>
      <c r="U11" s="489"/>
      <c r="V11" s="487"/>
      <c r="W11" s="489"/>
      <c r="X11" s="526"/>
      <c r="Y11" s="527"/>
      <c r="Z11" s="99"/>
      <c r="AA11" s="102"/>
    </row>
    <row r="12" spans="2:27" ht="21.75" customHeight="1" x14ac:dyDescent="0.15">
      <c r="B12" s="290" t="s">
        <v>5</v>
      </c>
      <c r="C12" s="532"/>
      <c r="D12" s="533"/>
      <c r="E12" s="533"/>
      <c r="F12" s="533"/>
      <c r="G12" s="533"/>
      <c r="H12" s="533"/>
      <c r="I12" s="533"/>
      <c r="J12" s="533"/>
      <c r="K12" s="533"/>
      <c r="L12" s="533"/>
      <c r="M12" s="533"/>
      <c r="N12" s="533"/>
      <c r="O12" s="533"/>
      <c r="P12" s="533"/>
      <c r="Q12" s="533"/>
      <c r="R12" s="533"/>
      <c r="S12" s="533"/>
      <c r="T12" s="533"/>
      <c r="U12" s="533"/>
      <c r="V12" s="533"/>
      <c r="W12" s="533"/>
      <c r="X12" s="533"/>
      <c r="Y12" s="533"/>
      <c r="Z12" s="534"/>
      <c r="AA12" s="102"/>
    </row>
    <row r="13" spans="2:27" ht="21.75" customHeight="1" x14ac:dyDescent="0.15">
      <c r="B13" s="291"/>
      <c r="C13" s="532"/>
      <c r="D13" s="533"/>
      <c r="E13" s="533"/>
      <c r="F13" s="533"/>
      <c r="G13" s="533"/>
      <c r="H13" s="533"/>
      <c r="I13" s="533"/>
      <c r="J13" s="533"/>
      <c r="K13" s="533"/>
      <c r="L13" s="533"/>
      <c r="M13" s="533"/>
      <c r="N13" s="533"/>
      <c r="O13" s="533"/>
      <c r="P13" s="533"/>
      <c r="Q13" s="533"/>
      <c r="R13" s="533"/>
      <c r="S13" s="533"/>
      <c r="T13" s="533"/>
      <c r="U13" s="533"/>
      <c r="V13" s="533"/>
      <c r="W13" s="533"/>
      <c r="X13" s="533"/>
      <c r="Y13" s="533"/>
      <c r="Z13" s="534"/>
      <c r="AA13" s="102"/>
    </row>
    <row r="14" spans="2:27" ht="21.75" customHeight="1" x14ac:dyDescent="0.15">
      <c r="B14" s="291"/>
      <c r="C14" s="532"/>
      <c r="D14" s="533"/>
      <c r="E14" s="533"/>
      <c r="F14" s="533"/>
      <c r="G14" s="533"/>
      <c r="H14" s="533"/>
      <c r="I14" s="533"/>
      <c r="J14" s="533"/>
      <c r="K14" s="533"/>
      <c r="L14" s="533"/>
      <c r="M14" s="533"/>
      <c r="N14" s="533"/>
      <c r="O14" s="533"/>
      <c r="P14" s="533"/>
      <c r="Q14" s="533"/>
      <c r="R14" s="533"/>
      <c r="S14" s="533"/>
      <c r="T14" s="533"/>
      <c r="U14" s="533"/>
      <c r="V14" s="533"/>
      <c r="W14" s="533"/>
      <c r="X14" s="533"/>
      <c r="Y14" s="533"/>
      <c r="Z14" s="534"/>
      <c r="AA14" s="102"/>
    </row>
    <row r="15" spans="2:27" ht="21.75" customHeight="1" x14ac:dyDescent="0.15">
      <c r="B15" s="291"/>
      <c r="C15" s="532"/>
      <c r="D15" s="533"/>
      <c r="E15" s="533"/>
      <c r="F15" s="533"/>
      <c r="G15" s="533"/>
      <c r="H15" s="533"/>
      <c r="I15" s="533"/>
      <c r="J15" s="533"/>
      <c r="K15" s="533"/>
      <c r="L15" s="533"/>
      <c r="M15" s="533"/>
      <c r="N15" s="533"/>
      <c r="O15" s="533"/>
      <c r="P15" s="533"/>
      <c r="Q15" s="533"/>
      <c r="R15" s="533"/>
      <c r="S15" s="533"/>
      <c r="T15" s="533"/>
      <c r="U15" s="533"/>
      <c r="V15" s="533"/>
      <c r="W15" s="533"/>
      <c r="X15" s="533"/>
      <c r="Y15" s="533"/>
      <c r="Z15" s="534"/>
    </row>
    <row r="16" spans="2:27" ht="21.75" customHeight="1" x14ac:dyDescent="0.15">
      <c r="B16" s="291"/>
      <c r="C16" s="532"/>
      <c r="D16" s="533"/>
      <c r="E16" s="533"/>
      <c r="F16" s="533"/>
      <c r="G16" s="533"/>
      <c r="H16" s="533"/>
      <c r="I16" s="533"/>
      <c r="J16" s="533"/>
      <c r="K16" s="533"/>
      <c r="L16" s="533"/>
      <c r="M16" s="533"/>
      <c r="N16" s="533"/>
      <c r="O16" s="533"/>
      <c r="P16" s="533"/>
      <c r="Q16" s="533"/>
      <c r="R16" s="533"/>
      <c r="S16" s="533"/>
      <c r="T16" s="533"/>
      <c r="U16" s="533"/>
      <c r="V16" s="533"/>
      <c r="W16" s="533"/>
      <c r="X16" s="533"/>
      <c r="Y16" s="533"/>
      <c r="Z16" s="534"/>
    </row>
    <row r="17" spans="2:26" ht="21.75" customHeight="1" x14ac:dyDescent="0.15">
      <c r="B17" s="291"/>
      <c r="C17" s="532"/>
      <c r="D17" s="533"/>
      <c r="E17" s="533"/>
      <c r="F17" s="533"/>
      <c r="G17" s="533"/>
      <c r="H17" s="533"/>
      <c r="I17" s="533"/>
      <c r="J17" s="533"/>
      <c r="K17" s="533"/>
      <c r="L17" s="533"/>
      <c r="M17" s="533"/>
      <c r="N17" s="533"/>
      <c r="O17" s="533"/>
      <c r="P17" s="533"/>
      <c r="Q17" s="533"/>
      <c r="R17" s="533"/>
      <c r="S17" s="533"/>
      <c r="T17" s="533"/>
      <c r="U17" s="533"/>
      <c r="V17" s="533"/>
      <c r="W17" s="533"/>
      <c r="X17" s="533"/>
      <c r="Y17" s="533"/>
      <c r="Z17" s="534"/>
    </row>
    <row r="18" spans="2:26" ht="21.75" customHeight="1" x14ac:dyDescent="0.15">
      <c r="B18" s="291"/>
      <c r="C18" s="532"/>
      <c r="D18" s="533"/>
      <c r="E18" s="533"/>
      <c r="F18" s="533"/>
      <c r="G18" s="533"/>
      <c r="H18" s="533"/>
      <c r="I18" s="533"/>
      <c r="J18" s="533"/>
      <c r="K18" s="533"/>
      <c r="L18" s="533"/>
      <c r="M18" s="533"/>
      <c r="N18" s="533"/>
      <c r="O18" s="533"/>
      <c r="P18" s="533"/>
      <c r="Q18" s="533"/>
      <c r="R18" s="533"/>
      <c r="S18" s="533"/>
      <c r="T18" s="533"/>
      <c r="U18" s="533"/>
      <c r="V18" s="533"/>
      <c r="W18" s="533"/>
      <c r="X18" s="533"/>
      <c r="Y18" s="533"/>
      <c r="Z18" s="534"/>
    </row>
    <row r="19" spans="2:26" ht="21.75" customHeight="1" x14ac:dyDescent="0.15">
      <c r="B19" s="291"/>
      <c r="C19" s="532"/>
      <c r="D19" s="533"/>
      <c r="E19" s="533"/>
      <c r="F19" s="533"/>
      <c r="G19" s="533"/>
      <c r="H19" s="533"/>
      <c r="I19" s="533"/>
      <c r="J19" s="533"/>
      <c r="K19" s="533"/>
      <c r="L19" s="533"/>
      <c r="M19" s="533"/>
      <c r="N19" s="533"/>
      <c r="O19" s="533"/>
      <c r="P19" s="533"/>
      <c r="Q19" s="533"/>
      <c r="R19" s="533"/>
      <c r="S19" s="533"/>
      <c r="T19" s="533"/>
      <c r="U19" s="533"/>
      <c r="V19" s="533"/>
      <c r="W19" s="533"/>
      <c r="X19" s="533"/>
      <c r="Y19" s="533"/>
      <c r="Z19" s="534"/>
    </row>
    <row r="20" spans="2:26" ht="21.75" customHeight="1" x14ac:dyDescent="0.15">
      <c r="B20" s="291"/>
      <c r="C20" s="532"/>
      <c r="D20" s="533"/>
      <c r="E20" s="533"/>
      <c r="F20" s="533"/>
      <c r="G20" s="533"/>
      <c r="H20" s="533"/>
      <c r="I20" s="533"/>
      <c r="J20" s="533"/>
      <c r="K20" s="533"/>
      <c r="L20" s="533"/>
      <c r="M20" s="533"/>
      <c r="N20" s="533"/>
      <c r="O20" s="533"/>
      <c r="P20" s="533"/>
      <c r="Q20" s="533"/>
      <c r="R20" s="533"/>
      <c r="S20" s="533"/>
      <c r="T20" s="533"/>
      <c r="U20" s="533"/>
      <c r="V20" s="533"/>
      <c r="W20" s="533"/>
      <c r="X20" s="533"/>
      <c r="Y20" s="533"/>
      <c r="Z20" s="534"/>
    </row>
    <row r="21" spans="2:26" ht="21.75" customHeight="1" x14ac:dyDescent="0.15">
      <c r="B21" s="291"/>
      <c r="C21" s="532"/>
      <c r="D21" s="533"/>
      <c r="E21" s="533"/>
      <c r="F21" s="533"/>
      <c r="G21" s="533"/>
      <c r="H21" s="533"/>
      <c r="I21" s="533"/>
      <c r="J21" s="533"/>
      <c r="K21" s="533"/>
      <c r="L21" s="533"/>
      <c r="M21" s="533"/>
      <c r="N21" s="533"/>
      <c r="O21" s="533"/>
      <c r="P21" s="533"/>
      <c r="Q21" s="533"/>
      <c r="R21" s="533"/>
      <c r="S21" s="533"/>
      <c r="T21" s="533"/>
      <c r="U21" s="533"/>
      <c r="V21" s="533"/>
      <c r="W21" s="533"/>
      <c r="X21" s="533"/>
      <c r="Y21" s="533"/>
      <c r="Z21" s="534"/>
    </row>
    <row r="22" spans="2:26" ht="21.75" customHeight="1" x14ac:dyDescent="0.15">
      <c r="B22" s="291"/>
      <c r="C22" s="532"/>
      <c r="D22" s="533"/>
      <c r="E22" s="533"/>
      <c r="F22" s="533"/>
      <c r="G22" s="533"/>
      <c r="H22" s="533"/>
      <c r="I22" s="533"/>
      <c r="J22" s="533"/>
      <c r="K22" s="533"/>
      <c r="L22" s="533"/>
      <c r="M22" s="533"/>
      <c r="N22" s="533"/>
      <c r="O22" s="533"/>
      <c r="P22" s="533"/>
      <c r="Q22" s="533"/>
      <c r="R22" s="533"/>
      <c r="S22" s="533"/>
      <c r="T22" s="533"/>
      <c r="U22" s="533"/>
      <c r="V22" s="533"/>
      <c r="W22" s="533"/>
      <c r="X22" s="533"/>
      <c r="Y22" s="533"/>
      <c r="Z22" s="534"/>
    </row>
    <row r="23" spans="2:26" ht="21.75" customHeight="1" x14ac:dyDescent="0.15">
      <c r="B23" s="291"/>
      <c r="C23" s="532"/>
      <c r="D23" s="533"/>
      <c r="E23" s="533"/>
      <c r="F23" s="533"/>
      <c r="G23" s="533"/>
      <c r="H23" s="533"/>
      <c r="I23" s="533"/>
      <c r="J23" s="533"/>
      <c r="K23" s="533"/>
      <c r="L23" s="533"/>
      <c r="M23" s="533"/>
      <c r="N23" s="533"/>
      <c r="O23" s="533"/>
      <c r="P23" s="533"/>
      <c r="Q23" s="533"/>
      <c r="R23" s="533"/>
      <c r="S23" s="533"/>
      <c r="T23" s="533"/>
      <c r="U23" s="533"/>
      <c r="V23" s="533"/>
      <c r="W23" s="533"/>
      <c r="X23" s="533"/>
      <c r="Y23" s="533"/>
      <c r="Z23" s="534"/>
    </row>
    <row r="24" spans="2:26" ht="21.75" customHeight="1" x14ac:dyDescent="0.15">
      <c r="B24" s="291"/>
      <c r="C24" s="532"/>
      <c r="D24" s="533"/>
      <c r="E24" s="533"/>
      <c r="F24" s="533"/>
      <c r="G24" s="533"/>
      <c r="H24" s="533"/>
      <c r="I24" s="533"/>
      <c r="J24" s="533"/>
      <c r="K24" s="533"/>
      <c r="L24" s="533"/>
      <c r="M24" s="533"/>
      <c r="N24" s="533"/>
      <c r="O24" s="533"/>
      <c r="P24" s="533"/>
      <c r="Q24" s="533"/>
      <c r="R24" s="533"/>
      <c r="S24" s="533"/>
      <c r="T24" s="533"/>
      <c r="U24" s="533"/>
      <c r="V24" s="533"/>
      <c r="W24" s="533"/>
      <c r="X24" s="533"/>
      <c r="Y24" s="533"/>
      <c r="Z24" s="534"/>
    </row>
    <row r="25" spans="2:26" ht="21.75" customHeight="1" x14ac:dyDescent="0.15">
      <c r="B25" s="291"/>
      <c r="C25" s="532"/>
      <c r="D25" s="533"/>
      <c r="E25" s="533"/>
      <c r="F25" s="533"/>
      <c r="G25" s="533"/>
      <c r="H25" s="533"/>
      <c r="I25" s="533"/>
      <c r="J25" s="533"/>
      <c r="K25" s="533"/>
      <c r="L25" s="533"/>
      <c r="M25" s="533"/>
      <c r="N25" s="533"/>
      <c r="O25" s="533"/>
      <c r="P25" s="533"/>
      <c r="Q25" s="533"/>
      <c r="R25" s="533"/>
      <c r="S25" s="533"/>
      <c r="T25" s="533"/>
      <c r="U25" s="533"/>
      <c r="V25" s="533"/>
      <c r="W25" s="533"/>
      <c r="X25" s="533"/>
      <c r="Y25" s="533"/>
      <c r="Z25" s="534"/>
    </row>
    <row r="26" spans="2:26" ht="21.75" customHeight="1" x14ac:dyDescent="0.15">
      <c r="B26" s="291"/>
      <c r="C26" s="532"/>
      <c r="D26" s="533"/>
      <c r="E26" s="533"/>
      <c r="F26" s="533"/>
      <c r="G26" s="533"/>
      <c r="H26" s="533"/>
      <c r="I26" s="533"/>
      <c r="J26" s="533"/>
      <c r="K26" s="533"/>
      <c r="L26" s="533"/>
      <c r="M26" s="533"/>
      <c r="N26" s="533"/>
      <c r="O26" s="533"/>
      <c r="P26" s="533"/>
      <c r="Q26" s="533"/>
      <c r="R26" s="533"/>
      <c r="S26" s="533"/>
      <c r="T26" s="533"/>
      <c r="U26" s="533"/>
      <c r="V26" s="533"/>
      <c r="W26" s="533"/>
      <c r="X26" s="533"/>
      <c r="Y26" s="533"/>
      <c r="Z26" s="534"/>
    </row>
    <row r="27" spans="2:26" ht="21.75" customHeight="1" x14ac:dyDescent="0.15">
      <c r="B27" s="291"/>
      <c r="C27" s="532"/>
      <c r="D27" s="533"/>
      <c r="E27" s="533"/>
      <c r="F27" s="533"/>
      <c r="G27" s="533"/>
      <c r="H27" s="533"/>
      <c r="I27" s="533"/>
      <c r="J27" s="533"/>
      <c r="K27" s="533"/>
      <c r="L27" s="533"/>
      <c r="M27" s="533"/>
      <c r="N27" s="533"/>
      <c r="O27" s="533"/>
      <c r="P27" s="533"/>
      <c r="Q27" s="533"/>
      <c r="R27" s="533"/>
      <c r="S27" s="533"/>
      <c r="T27" s="533"/>
      <c r="U27" s="533"/>
      <c r="V27" s="533"/>
      <c r="W27" s="533"/>
      <c r="X27" s="533"/>
      <c r="Y27" s="533"/>
      <c r="Z27" s="534"/>
    </row>
    <row r="28" spans="2:26" ht="21.75" customHeight="1" x14ac:dyDescent="0.15">
      <c r="B28" s="291"/>
      <c r="C28" s="532"/>
      <c r="D28" s="533"/>
      <c r="E28" s="533"/>
      <c r="F28" s="533"/>
      <c r="G28" s="533"/>
      <c r="H28" s="533"/>
      <c r="I28" s="533"/>
      <c r="J28" s="533"/>
      <c r="K28" s="533"/>
      <c r="L28" s="533"/>
      <c r="M28" s="533"/>
      <c r="N28" s="533"/>
      <c r="O28" s="533"/>
      <c r="P28" s="533"/>
      <c r="Q28" s="533"/>
      <c r="R28" s="533"/>
      <c r="S28" s="533"/>
      <c r="T28" s="533"/>
      <c r="U28" s="533"/>
      <c r="V28" s="533"/>
      <c r="W28" s="533"/>
      <c r="X28" s="533"/>
      <c r="Y28" s="533"/>
      <c r="Z28" s="534"/>
    </row>
    <row r="29" spans="2:26" ht="47.25" customHeight="1" x14ac:dyDescent="0.15">
      <c r="B29" s="354"/>
      <c r="C29" s="56"/>
      <c r="D29" s="56"/>
      <c r="E29" s="103"/>
      <c r="F29" s="104"/>
      <c r="G29" s="56"/>
      <c r="H29" s="56"/>
      <c r="I29" s="56"/>
      <c r="J29" s="535" t="s">
        <v>429</v>
      </c>
      <c r="K29" s="535"/>
      <c r="L29" s="535"/>
      <c r="M29" s="535"/>
      <c r="N29" s="535"/>
      <c r="O29" s="535"/>
      <c r="P29" s="535"/>
      <c r="Q29" s="535" t="s">
        <v>430</v>
      </c>
      <c r="R29" s="535"/>
      <c r="S29" s="535"/>
      <c r="T29" s="535"/>
      <c r="U29" s="535"/>
      <c r="V29" s="535"/>
      <c r="W29" s="535"/>
      <c r="X29" s="535"/>
      <c r="Y29" s="535"/>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036B10F4-55D4-47FE-99B8-EA6FCB3ABFED}"/>
    <dataValidation allowBlank="1" showInputMessage="1" showErrorMessage="1" prompt="経度を小数点以下５桁まで入力する。" sqref="X4:Z4 X6:Z6" xr:uid="{F0A05B1C-E1EB-49FD-9172-7055AF92DDF1}"/>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15F55E-37E6-4A6F-BB6D-16D61E2144CB}">
          <x14:formula1>
            <xm:f>'(参考)リスト'!$G$16:$G$19</xm:f>
          </x14:formula1>
          <xm:sqref>D7:E11</xm:sqref>
        </x14:dataValidation>
        <x14:dataValidation type="list" allowBlank="1" showInputMessage="1" showErrorMessage="1" xr:uid="{454C7D21-CEBE-4571-80CA-BBA623D79973}">
          <x14:formula1>
            <xm:f>'(参考)リスト'!$E$6:$E$10</xm:f>
          </x14:formula1>
          <xm:sqref>U6</xm:sqref>
        </x14:dataValidation>
        <x14:dataValidation type="list" allowBlank="1" showInputMessage="1" showErrorMessage="1" xr:uid="{204BFD78-18DF-4E35-944E-5A2DD80C17AD}">
          <x14:formula1>
            <xm:f>'(参考)リスト'!$F$6:$F$7</xm:f>
          </x14:formula1>
          <xm:sqref>U5</xm:sqref>
        </x14:dataValidation>
        <x14:dataValidation type="list" allowBlank="1" showInputMessage="1" showErrorMessage="1" xr:uid="{EC87B2E6-0068-4528-ACFB-EBA098F3F806}">
          <x14:formula1>
            <xm:f>'(参考)リスト'!$D$6:$D$7</xm:f>
          </x14:formula1>
          <xm:sqref>R5:R6</xm:sqref>
        </x14:dataValidation>
        <x14:dataValidation type="list" allowBlank="1" showInputMessage="1" showErrorMessage="1" xr:uid="{4CE2A691-930F-4735-8012-70D98EAF0B99}">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2" t="s">
        <v>242</v>
      </c>
      <c r="C2" s="562"/>
      <c r="D2" s="562"/>
      <c r="E2" s="562"/>
      <c r="F2" s="471"/>
      <c r="G2" s="471"/>
      <c r="H2" s="471"/>
      <c r="I2" s="562"/>
      <c r="J2" s="562"/>
      <c r="K2" s="562"/>
      <c r="L2" s="562"/>
      <c r="M2" s="562"/>
      <c r="N2" s="562"/>
      <c r="O2" s="562"/>
      <c r="P2" s="562"/>
      <c r="Q2" s="562"/>
      <c r="R2" s="562"/>
      <c r="S2" s="562"/>
      <c r="T2" s="562"/>
      <c r="U2" s="562"/>
      <c r="V2" s="562"/>
      <c r="W2" s="562"/>
      <c r="X2" s="562"/>
    </row>
    <row r="3" spans="2:25" ht="20.100000000000001" customHeight="1" x14ac:dyDescent="0.15">
      <c r="B3" s="343" t="s">
        <v>17</v>
      </c>
      <c r="C3" s="357"/>
      <c r="D3" s="357"/>
      <c r="E3" s="357"/>
      <c r="F3" s="563" t="s">
        <v>687</v>
      </c>
      <c r="G3" s="564"/>
      <c r="H3" s="564"/>
      <c r="I3" s="251" t="s">
        <v>18</v>
      </c>
      <c r="J3" s="252"/>
      <c r="K3" s="286" t="s">
        <v>590</v>
      </c>
      <c r="L3" s="281"/>
      <c r="M3" s="281"/>
      <c r="N3" s="287"/>
      <c r="O3" s="292" t="s">
        <v>452</v>
      </c>
      <c r="P3" s="590" t="s">
        <v>596</v>
      </c>
      <c r="Q3" s="506"/>
      <c r="R3" s="506"/>
      <c r="S3" s="591"/>
      <c r="T3" s="484" t="s">
        <v>185</v>
      </c>
      <c r="U3" s="485"/>
      <c r="V3" s="485"/>
      <c r="W3" s="486"/>
      <c r="X3" s="490">
        <v>45845</v>
      </c>
      <c r="Y3" s="587"/>
    </row>
    <row r="4" spans="2:25" ht="20.100000000000001" customHeight="1" x14ac:dyDescent="0.15">
      <c r="B4" s="282" t="s">
        <v>0</v>
      </c>
      <c r="C4" s="283"/>
      <c r="D4" s="283"/>
      <c r="E4" s="283"/>
      <c r="F4" s="571" t="s">
        <v>588</v>
      </c>
      <c r="G4" s="572"/>
      <c r="H4" s="572"/>
      <c r="I4" s="569" t="s">
        <v>1</v>
      </c>
      <c r="J4" s="570"/>
      <c r="K4" s="286" t="s">
        <v>592</v>
      </c>
      <c r="L4" s="281"/>
      <c r="M4" s="281"/>
      <c r="N4" s="287"/>
      <c r="O4" s="285"/>
      <c r="P4" s="592" t="s">
        <v>597</v>
      </c>
      <c r="Q4" s="507"/>
      <c r="R4" s="507"/>
      <c r="S4" s="593"/>
      <c r="T4" s="584"/>
      <c r="U4" s="585"/>
      <c r="V4" s="585"/>
      <c r="W4" s="586"/>
      <c r="X4" s="588"/>
      <c r="Y4" s="589"/>
    </row>
    <row r="5" spans="2:25" ht="15" customHeight="1" x14ac:dyDescent="0.15">
      <c r="B5" s="291" t="s">
        <v>204</v>
      </c>
      <c r="C5" s="567" t="s">
        <v>29</v>
      </c>
      <c r="D5" s="568"/>
      <c r="E5" s="565" t="s">
        <v>173</v>
      </c>
      <c r="F5" s="565" t="s">
        <v>172</v>
      </c>
      <c r="G5" s="549" t="s">
        <v>171</v>
      </c>
      <c r="H5" s="550"/>
      <c r="I5" s="343" t="s">
        <v>170</v>
      </c>
      <c r="J5" s="357"/>
      <c r="K5" s="357"/>
      <c r="L5" s="357"/>
      <c r="M5" s="357"/>
      <c r="N5" s="358"/>
      <c r="O5" s="70" t="s">
        <v>370</v>
      </c>
      <c r="P5" s="516" t="s">
        <v>217</v>
      </c>
      <c r="Q5" s="555"/>
      <c r="R5" s="555"/>
      <c r="S5" s="556"/>
      <c r="T5" s="549" t="s">
        <v>169</v>
      </c>
      <c r="U5" s="553"/>
      <c r="V5" s="553"/>
      <c r="W5" s="553"/>
      <c r="X5" s="550"/>
      <c r="Y5" s="582" t="s">
        <v>168</v>
      </c>
    </row>
    <row r="6" spans="2:25" ht="15" customHeight="1" x14ac:dyDescent="0.15">
      <c r="B6" s="291"/>
      <c r="C6" s="567"/>
      <c r="D6" s="568"/>
      <c r="E6" s="565"/>
      <c r="F6" s="565"/>
      <c r="G6" s="551"/>
      <c r="H6" s="552"/>
      <c r="I6" s="282"/>
      <c r="J6" s="283"/>
      <c r="K6" s="283"/>
      <c r="L6" s="283"/>
      <c r="M6" s="283"/>
      <c r="N6" s="284"/>
      <c r="O6" s="198">
        <v>44050</v>
      </c>
      <c r="P6" s="517"/>
      <c r="Q6" s="557"/>
      <c r="R6" s="557"/>
      <c r="S6" s="558"/>
      <c r="T6" s="551"/>
      <c r="U6" s="554"/>
      <c r="V6" s="554"/>
      <c r="W6" s="554"/>
      <c r="X6" s="552"/>
      <c r="Y6" s="565"/>
    </row>
    <row r="7" spans="2:25" ht="16.149999999999999" customHeight="1" x14ac:dyDescent="0.15">
      <c r="B7" s="291"/>
      <c r="C7" s="567"/>
      <c r="D7" s="568"/>
      <c r="E7" s="565"/>
      <c r="F7" s="565"/>
      <c r="G7" s="499" t="s">
        <v>167</v>
      </c>
      <c r="H7" s="499" t="s">
        <v>166</v>
      </c>
      <c r="I7" s="475" t="s">
        <v>165</v>
      </c>
      <c r="J7" s="475" t="s">
        <v>31</v>
      </c>
      <c r="K7" s="578"/>
      <c r="L7" s="578"/>
      <c r="M7" s="580" t="s">
        <v>3</v>
      </c>
      <c r="N7" s="581" t="s">
        <v>445</v>
      </c>
      <c r="O7" s="475" t="s">
        <v>409</v>
      </c>
      <c r="P7" s="331" t="s">
        <v>225</v>
      </c>
      <c r="Q7" s="578"/>
      <c r="R7" s="499" t="s">
        <v>223</v>
      </c>
      <c r="S7" s="499" t="s">
        <v>224</v>
      </c>
      <c r="T7" s="594" t="s">
        <v>164</v>
      </c>
      <c r="U7" s="499" t="s">
        <v>218</v>
      </c>
      <c r="V7" s="578"/>
      <c r="W7" s="578"/>
      <c r="X7" s="578"/>
      <c r="Y7" s="565"/>
    </row>
    <row r="8" spans="2:25" ht="16.149999999999999" customHeight="1" x14ac:dyDescent="0.15">
      <c r="B8" s="291"/>
      <c r="C8" s="282"/>
      <c r="D8" s="284"/>
      <c r="E8" s="566"/>
      <c r="F8" s="566"/>
      <c r="G8" s="579"/>
      <c r="H8" s="579"/>
      <c r="I8" s="578"/>
      <c r="J8" s="578"/>
      <c r="K8" s="578"/>
      <c r="L8" s="578"/>
      <c r="M8" s="578"/>
      <c r="N8" s="578"/>
      <c r="O8" s="578"/>
      <c r="P8" s="27" t="s">
        <v>219</v>
      </c>
      <c r="Q8" s="27" t="s">
        <v>221</v>
      </c>
      <c r="R8" s="578"/>
      <c r="S8" s="578"/>
      <c r="T8" s="578"/>
      <c r="U8" s="578"/>
      <c r="V8" s="578"/>
      <c r="W8" s="578"/>
      <c r="X8" s="578"/>
      <c r="Y8" s="583"/>
    </row>
    <row r="9" spans="2:25" ht="15.75" customHeight="1" x14ac:dyDescent="0.15">
      <c r="B9" s="291"/>
      <c r="C9" s="573">
        <v>1</v>
      </c>
      <c r="D9" s="574"/>
      <c r="E9" s="185">
        <v>1</v>
      </c>
      <c r="F9" s="199">
        <v>1.7</v>
      </c>
      <c r="G9" s="180" t="s">
        <v>607</v>
      </c>
      <c r="H9" s="180" t="s">
        <v>608</v>
      </c>
      <c r="I9" s="180" t="s">
        <v>609</v>
      </c>
      <c r="J9" s="261" t="s">
        <v>473</v>
      </c>
      <c r="K9" s="575"/>
      <c r="L9" s="575"/>
      <c r="M9" s="200">
        <v>3.24</v>
      </c>
      <c r="N9" s="200">
        <v>0.12</v>
      </c>
      <c r="O9" s="180" t="s">
        <v>610</v>
      </c>
      <c r="P9" s="180" t="s">
        <v>611</v>
      </c>
      <c r="Q9" s="202" t="s">
        <v>610</v>
      </c>
      <c r="R9" s="180" t="s">
        <v>612</v>
      </c>
      <c r="S9" s="180" t="s">
        <v>613</v>
      </c>
      <c r="T9" s="180" t="s">
        <v>614</v>
      </c>
      <c r="U9" s="547" t="s">
        <v>615</v>
      </c>
      <c r="V9" s="548"/>
      <c r="W9" s="548"/>
      <c r="X9" s="548"/>
      <c r="Y9" s="180" t="s">
        <v>365</v>
      </c>
    </row>
    <row r="10" spans="2:25" ht="15.95" customHeight="1" x14ac:dyDescent="0.15">
      <c r="B10" s="291"/>
      <c r="C10" s="573">
        <v>3</v>
      </c>
      <c r="D10" s="574"/>
      <c r="E10" s="185">
        <v>1</v>
      </c>
      <c r="F10" s="199">
        <v>22.6</v>
      </c>
      <c r="G10" s="180" t="s">
        <v>607</v>
      </c>
      <c r="H10" s="180" t="s">
        <v>616</v>
      </c>
      <c r="I10" s="180" t="s">
        <v>480</v>
      </c>
      <c r="J10" s="261" t="s">
        <v>480</v>
      </c>
      <c r="K10" s="575"/>
      <c r="L10" s="575"/>
      <c r="M10" s="200">
        <v>7.0000000000000007E-2</v>
      </c>
      <c r="N10" s="200">
        <v>7.0000000000000007E-2</v>
      </c>
      <c r="O10" s="180" t="s">
        <v>617</v>
      </c>
      <c r="P10" s="180" t="s">
        <v>611</v>
      </c>
      <c r="Q10" s="180" t="s">
        <v>617</v>
      </c>
      <c r="R10" s="180" t="s">
        <v>612</v>
      </c>
      <c r="S10" s="180" t="s">
        <v>613</v>
      </c>
      <c r="T10" s="180" t="s">
        <v>614</v>
      </c>
      <c r="U10" s="547" t="s">
        <v>618</v>
      </c>
      <c r="V10" s="548"/>
      <c r="W10" s="548"/>
      <c r="X10" s="548"/>
      <c r="Y10" s="180" t="s">
        <v>365</v>
      </c>
    </row>
    <row r="11" spans="2:25" ht="15.95" customHeight="1" x14ac:dyDescent="0.15">
      <c r="B11" s="291"/>
      <c r="C11" s="573">
        <v>8</v>
      </c>
      <c r="D11" s="574"/>
      <c r="E11" s="185">
        <v>1</v>
      </c>
      <c r="F11" s="199">
        <v>76.5</v>
      </c>
      <c r="G11" s="180" t="s">
        <v>607</v>
      </c>
      <c r="H11" s="180" t="s">
        <v>619</v>
      </c>
      <c r="I11" s="180" t="s">
        <v>609</v>
      </c>
      <c r="J11" s="261" t="s">
        <v>474</v>
      </c>
      <c r="K11" s="575"/>
      <c r="L11" s="575"/>
      <c r="M11" s="200">
        <v>0.01</v>
      </c>
      <c r="N11" s="200">
        <v>0.01</v>
      </c>
      <c r="O11" s="180" t="s">
        <v>610</v>
      </c>
      <c r="P11" s="180" t="s">
        <v>610</v>
      </c>
      <c r="Q11" s="180" t="s">
        <v>505</v>
      </c>
      <c r="R11" s="180" t="s">
        <v>612</v>
      </c>
      <c r="S11" s="180" t="s">
        <v>612</v>
      </c>
      <c r="T11" s="180" t="s">
        <v>620</v>
      </c>
      <c r="U11" s="547" t="s">
        <v>365</v>
      </c>
      <c r="V11" s="548"/>
      <c r="W11" s="548"/>
      <c r="X11" s="548"/>
      <c r="Y11" s="180" t="s">
        <v>622</v>
      </c>
    </row>
    <row r="12" spans="2:25" ht="15.95" customHeight="1" x14ac:dyDescent="0.15">
      <c r="B12" s="291"/>
      <c r="C12" s="573">
        <v>8</v>
      </c>
      <c r="D12" s="574"/>
      <c r="E12" s="185">
        <v>2</v>
      </c>
      <c r="F12" s="199">
        <v>0</v>
      </c>
      <c r="G12" s="180" t="s">
        <v>607</v>
      </c>
      <c r="H12" s="180" t="s">
        <v>623</v>
      </c>
      <c r="I12" s="180" t="s">
        <v>609</v>
      </c>
      <c r="J12" s="261" t="s">
        <v>473</v>
      </c>
      <c r="K12" s="575"/>
      <c r="L12" s="575"/>
      <c r="M12" s="200">
        <v>0.05</v>
      </c>
      <c r="N12" s="200" t="s">
        <v>611</v>
      </c>
      <c r="O12" s="180" t="s">
        <v>611</v>
      </c>
      <c r="P12" s="180" t="s">
        <v>624</v>
      </c>
      <c r="Q12" s="180" t="s">
        <v>505</v>
      </c>
      <c r="R12" s="180" t="s">
        <v>612</v>
      </c>
      <c r="S12" s="180" t="s">
        <v>612</v>
      </c>
      <c r="T12" s="180" t="s">
        <v>620</v>
      </c>
      <c r="U12" s="547" t="s">
        <v>365</v>
      </c>
      <c r="V12" s="548"/>
      <c r="W12" s="548"/>
      <c r="X12" s="548"/>
      <c r="Y12" s="180" t="s">
        <v>622</v>
      </c>
    </row>
    <row r="13" spans="2:25" ht="15.95" customHeight="1" x14ac:dyDescent="0.15">
      <c r="B13" s="291"/>
      <c r="C13" s="573">
        <v>17</v>
      </c>
      <c r="D13" s="574"/>
      <c r="E13" s="185">
        <v>1</v>
      </c>
      <c r="F13" s="199">
        <v>176.5</v>
      </c>
      <c r="G13" s="180" t="s">
        <v>607</v>
      </c>
      <c r="H13" s="180" t="s">
        <v>625</v>
      </c>
      <c r="I13" s="180" t="s">
        <v>609</v>
      </c>
      <c r="J13" s="261" t="s">
        <v>473</v>
      </c>
      <c r="K13" s="575"/>
      <c r="L13" s="575"/>
      <c r="M13" s="200">
        <v>0.01</v>
      </c>
      <c r="N13" s="200">
        <v>0.01</v>
      </c>
      <c r="O13" s="180" t="s">
        <v>505</v>
      </c>
      <c r="P13" s="180" t="s">
        <v>611</v>
      </c>
      <c r="Q13" s="180" t="s">
        <v>505</v>
      </c>
      <c r="R13" s="180" t="s">
        <v>612</v>
      </c>
      <c r="S13" s="180" t="s">
        <v>612</v>
      </c>
      <c r="T13" s="180" t="s">
        <v>620</v>
      </c>
      <c r="U13" s="547" t="s">
        <v>365</v>
      </c>
      <c r="V13" s="548"/>
      <c r="W13" s="548"/>
      <c r="X13" s="548"/>
      <c r="Y13" s="180" t="s">
        <v>627</v>
      </c>
    </row>
    <row r="14" spans="2:25" ht="15.95" customHeight="1" x14ac:dyDescent="0.15">
      <c r="B14" s="291"/>
      <c r="C14" s="573">
        <v>17</v>
      </c>
      <c r="D14" s="574"/>
      <c r="E14" s="185">
        <v>2</v>
      </c>
      <c r="F14" s="199">
        <v>176.3</v>
      </c>
      <c r="G14" s="180" t="s">
        <v>607</v>
      </c>
      <c r="H14" s="180" t="s">
        <v>628</v>
      </c>
      <c r="I14" s="180" t="s">
        <v>609</v>
      </c>
      <c r="J14" s="261" t="s">
        <v>473</v>
      </c>
      <c r="K14" s="575"/>
      <c r="L14" s="575"/>
      <c r="M14" s="200">
        <v>0.35</v>
      </c>
      <c r="N14" s="200">
        <v>0.44</v>
      </c>
      <c r="O14" s="180" t="s">
        <v>617</v>
      </c>
      <c r="P14" s="201" t="s">
        <v>611</v>
      </c>
      <c r="Q14" s="201" t="s">
        <v>617</v>
      </c>
      <c r="R14" s="180" t="s">
        <v>612</v>
      </c>
      <c r="S14" s="180" t="s">
        <v>613</v>
      </c>
      <c r="T14" s="180" t="s">
        <v>614</v>
      </c>
      <c r="U14" s="547" t="s">
        <v>618</v>
      </c>
      <c r="V14" s="548"/>
      <c r="W14" s="548"/>
      <c r="X14" s="548"/>
      <c r="Y14" s="180" t="s">
        <v>365</v>
      </c>
    </row>
    <row r="15" spans="2:25" ht="15.95" customHeight="1" x14ac:dyDescent="0.15">
      <c r="B15" s="291"/>
      <c r="C15" s="573">
        <v>19</v>
      </c>
      <c r="D15" s="574"/>
      <c r="E15" s="185">
        <v>1</v>
      </c>
      <c r="F15" s="199">
        <v>187.2</v>
      </c>
      <c r="G15" s="180" t="s">
        <v>607</v>
      </c>
      <c r="H15" s="180" t="s">
        <v>608</v>
      </c>
      <c r="I15" s="180" t="s">
        <v>609</v>
      </c>
      <c r="J15" s="261" t="s">
        <v>474</v>
      </c>
      <c r="K15" s="575"/>
      <c r="L15" s="575"/>
      <c r="M15" s="200">
        <v>0.01</v>
      </c>
      <c r="N15" s="200">
        <v>0.01</v>
      </c>
      <c r="O15" s="180" t="s">
        <v>610</v>
      </c>
      <c r="P15" s="201" t="s">
        <v>611</v>
      </c>
      <c r="Q15" s="201" t="s">
        <v>617</v>
      </c>
      <c r="R15" s="180" t="s">
        <v>612</v>
      </c>
      <c r="S15" s="180" t="s">
        <v>613</v>
      </c>
      <c r="T15" s="180" t="s">
        <v>614</v>
      </c>
      <c r="U15" s="547" t="s">
        <v>618</v>
      </c>
      <c r="V15" s="548"/>
      <c r="W15" s="548"/>
      <c r="X15" s="548"/>
      <c r="Y15" s="180" t="s">
        <v>365</v>
      </c>
    </row>
    <row r="16" spans="2:25" ht="15.95" customHeight="1" x14ac:dyDescent="0.15">
      <c r="B16" s="291"/>
      <c r="C16" s="573">
        <v>20</v>
      </c>
      <c r="D16" s="574"/>
      <c r="E16" s="185">
        <v>1</v>
      </c>
      <c r="F16" s="199">
        <v>203.4</v>
      </c>
      <c r="G16" s="180" t="s">
        <v>607</v>
      </c>
      <c r="H16" s="180" t="s">
        <v>608</v>
      </c>
      <c r="I16" s="180" t="s">
        <v>609</v>
      </c>
      <c r="J16" s="261" t="s">
        <v>473</v>
      </c>
      <c r="K16" s="575"/>
      <c r="L16" s="575"/>
      <c r="M16" s="200">
        <v>0.01</v>
      </c>
      <c r="N16" s="200">
        <v>0.01</v>
      </c>
      <c r="O16" s="180" t="s">
        <v>610</v>
      </c>
      <c r="P16" s="201" t="s">
        <v>611</v>
      </c>
      <c r="Q16" s="201" t="s">
        <v>505</v>
      </c>
      <c r="R16" s="180" t="s">
        <v>612</v>
      </c>
      <c r="S16" s="180" t="s">
        <v>612</v>
      </c>
      <c r="T16" s="180" t="s">
        <v>620</v>
      </c>
      <c r="U16" s="547" t="s">
        <v>365</v>
      </c>
      <c r="V16" s="548"/>
      <c r="W16" s="548"/>
      <c r="X16" s="548"/>
      <c r="Y16" s="180" t="s">
        <v>627</v>
      </c>
    </row>
    <row r="17" spans="2:25" ht="15.95" customHeight="1" x14ac:dyDescent="0.15">
      <c r="B17" s="291"/>
      <c r="C17" s="573">
        <v>20</v>
      </c>
      <c r="D17" s="574"/>
      <c r="E17" s="185">
        <v>2</v>
      </c>
      <c r="F17" s="199">
        <v>207.9</v>
      </c>
      <c r="G17" s="180" t="s">
        <v>607</v>
      </c>
      <c r="H17" s="180" t="s">
        <v>629</v>
      </c>
      <c r="I17" s="180" t="s">
        <v>609</v>
      </c>
      <c r="J17" s="258" t="s">
        <v>473</v>
      </c>
      <c r="K17" s="576"/>
      <c r="L17" s="577"/>
      <c r="M17" s="200">
        <v>0.06</v>
      </c>
      <c r="N17" s="200">
        <v>0.06</v>
      </c>
      <c r="O17" s="180" t="s">
        <v>610</v>
      </c>
      <c r="P17" s="201" t="s">
        <v>611</v>
      </c>
      <c r="Q17" s="203" t="s">
        <v>610</v>
      </c>
      <c r="R17" s="180" t="s">
        <v>612</v>
      </c>
      <c r="S17" s="180" t="s">
        <v>613</v>
      </c>
      <c r="T17" s="180" t="s">
        <v>614</v>
      </c>
      <c r="U17" s="547" t="s">
        <v>615</v>
      </c>
      <c r="V17" s="548"/>
      <c r="W17" s="548"/>
      <c r="X17" s="548"/>
      <c r="Y17" s="180" t="s">
        <v>365</v>
      </c>
    </row>
    <row r="18" spans="2:25" ht="15.95" customHeight="1" x14ac:dyDescent="0.15">
      <c r="B18" s="291"/>
      <c r="C18" s="573">
        <v>20</v>
      </c>
      <c r="D18" s="574"/>
      <c r="E18" s="185">
        <v>3</v>
      </c>
      <c r="F18" s="199">
        <v>203.4</v>
      </c>
      <c r="G18" s="180" t="s">
        <v>607</v>
      </c>
      <c r="H18" s="180" t="s">
        <v>608</v>
      </c>
      <c r="I18" s="180" t="s">
        <v>609</v>
      </c>
      <c r="J18" s="258" t="s">
        <v>473</v>
      </c>
      <c r="K18" s="576"/>
      <c r="L18" s="577"/>
      <c r="M18" s="200">
        <v>0.27</v>
      </c>
      <c r="N18" s="200">
        <v>0.27</v>
      </c>
      <c r="O18" s="201" t="s">
        <v>610</v>
      </c>
      <c r="P18" s="201" t="s">
        <v>611</v>
      </c>
      <c r="Q18" s="201" t="s">
        <v>505</v>
      </c>
      <c r="R18" s="180" t="s">
        <v>612</v>
      </c>
      <c r="S18" s="180" t="s">
        <v>612</v>
      </c>
      <c r="T18" s="180" t="s">
        <v>620</v>
      </c>
      <c r="U18" s="559" t="s">
        <v>365</v>
      </c>
      <c r="V18" s="560"/>
      <c r="W18" s="560"/>
      <c r="X18" s="561"/>
      <c r="Y18" s="180" t="s">
        <v>627</v>
      </c>
    </row>
    <row r="19" spans="2:25" ht="15.95" customHeight="1" x14ac:dyDescent="0.15">
      <c r="B19" s="291"/>
      <c r="C19" s="573">
        <v>23</v>
      </c>
      <c r="D19" s="574"/>
      <c r="E19" s="185">
        <v>1</v>
      </c>
      <c r="F19" s="199">
        <v>238.4</v>
      </c>
      <c r="G19" s="180" t="s">
        <v>607</v>
      </c>
      <c r="H19" s="180" t="s">
        <v>625</v>
      </c>
      <c r="I19" s="180" t="s">
        <v>609</v>
      </c>
      <c r="J19" s="258" t="s">
        <v>473</v>
      </c>
      <c r="K19" s="576"/>
      <c r="L19" s="577"/>
      <c r="M19" s="200">
        <v>2.08</v>
      </c>
      <c r="N19" s="200" t="s">
        <v>611</v>
      </c>
      <c r="O19" s="201" t="s">
        <v>611</v>
      </c>
      <c r="P19" s="201" t="s">
        <v>611</v>
      </c>
      <c r="Q19" s="201" t="s">
        <v>617</v>
      </c>
      <c r="R19" s="180" t="s">
        <v>612</v>
      </c>
      <c r="S19" s="180" t="s">
        <v>613</v>
      </c>
      <c r="T19" s="180" t="s">
        <v>614</v>
      </c>
      <c r="U19" s="559" t="s">
        <v>618</v>
      </c>
      <c r="V19" s="560"/>
      <c r="W19" s="560"/>
      <c r="X19" s="561"/>
      <c r="Y19" s="180" t="s">
        <v>365</v>
      </c>
    </row>
    <row r="20" spans="2:25" ht="15.95" customHeight="1" x14ac:dyDescent="0.15">
      <c r="B20" s="291"/>
      <c r="C20" s="573">
        <v>30</v>
      </c>
      <c r="D20" s="574"/>
      <c r="E20" s="185">
        <v>1</v>
      </c>
      <c r="F20" s="199">
        <v>313.10000000000002</v>
      </c>
      <c r="G20" s="180" t="s">
        <v>607</v>
      </c>
      <c r="H20" s="180" t="s">
        <v>623</v>
      </c>
      <c r="I20" s="180" t="s">
        <v>609</v>
      </c>
      <c r="J20" s="258" t="s">
        <v>473</v>
      </c>
      <c r="K20" s="576"/>
      <c r="L20" s="577"/>
      <c r="M20" s="200">
        <v>0.02</v>
      </c>
      <c r="N20" s="200">
        <v>0.01</v>
      </c>
      <c r="O20" s="201" t="s">
        <v>610</v>
      </c>
      <c r="P20" s="201" t="s">
        <v>611</v>
      </c>
      <c r="Q20" s="203" t="s">
        <v>610</v>
      </c>
      <c r="R20" s="180" t="s">
        <v>612</v>
      </c>
      <c r="S20" s="180" t="s">
        <v>613</v>
      </c>
      <c r="T20" s="180" t="s">
        <v>614</v>
      </c>
      <c r="U20" s="547" t="s">
        <v>615</v>
      </c>
      <c r="V20" s="548"/>
      <c r="W20" s="548"/>
      <c r="X20" s="548"/>
      <c r="Y20" s="180" t="s">
        <v>365</v>
      </c>
    </row>
    <row r="21" spans="2:25" ht="15.95" customHeight="1" x14ac:dyDescent="0.15">
      <c r="B21" s="291"/>
      <c r="C21" s="573">
        <v>31</v>
      </c>
      <c r="D21" s="574"/>
      <c r="E21" s="185">
        <v>1</v>
      </c>
      <c r="F21" s="199">
        <v>318.5</v>
      </c>
      <c r="G21" s="180" t="s">
        <v>607</v>
      </c>
      <c r="H21" s="180" t="s">
        <v>619</v>
      </c>
      <c r="I21" s="180" t="s">
        <v>630</v>
      </c>
      <c r="J21" s="261" t="s">
        <v>472</v>
      </c>
      <c r="K21" s="575"/>
      <c r="L21" s="575"/>
      <c r="M21" s="200" t="s">
        <v>658</v>
      </c>
      <c r="N21" s="200">
        <v>7.7</v>
      </c>
      <c r="O21" s="201" t="s">
        <v>617</v>
      </c>
      <c r="P21" s="201" t="s">
        <v>611</v>
      </c>
      <c r="Q21" s="201" t="s">
        <v>617</v>
      </c>
      <c r="R21" s="180" t="s">
        <v>612</v>
      </c>
      <c r="S21" s="180" t="s">
        <v>613</v>
      </c>
      <c r="T21" s="180" t="s">
        <v>614</v>
      </c>
      <c r="U21" s="547" t="s">
        <v>618</v>
      </c>
      <c r="V21" s="548"/>
      <c r="W21" s="548"/>
      <c r="X21" s="548"/>
      <c r="Y21" s="180" t="s">
        <v>365</v>
      </c>
    </row>
    <row r="22" spans="2:25" ht="15.95" customHeight="1" x14ac:dyDescent="0.15">
      <c r="B22" s="291"/>
      <c r="C22" s="573"/>
      <c r="D22" s="574"/>
      <c r="E22" s="185"/>
      <c r="F22" s="199"/>
      <c r="G22" s="180"/>
      <c r="H22" s="180"/>
      <c r="I22" s="180"/>
      <c r="J22" s="261"/>
      <c r="K22" s="575"/>
      <c r="L22" s="575"/>
      <c r="M22" s="200"/>
      <c r="N22" s="200"/>
      <c r="O22" s="180"/>
      <c r="P22" s="180"/>
      <c r="Q22" s="180"/>
      <c r="R22" s="180"/>
      <c r="S22" s="180"/>
      <c r="T22" s="180"/>
      <c r="U22" s="547"/>
      <c r="V22" s="548"/>
      <c r="W22" s="548"/>
      <c r="X22" s="548"/>
      <c r="Y22" s="180"/>
    </row>
    <row r="23" spans="2:25" ht="15.95" customHeight="1" x14ac:dyDescent="0.15">
      <c r="B23" s="291"/>
      <c r="C23" s="573"/>
      <c r="D23" s="574"/>
      <c r="E23" s="185"/>
      <c r="F23" s="199"/>
      <c r="G23" s="180"/>
      <c r="H23" s="180"/>
      <c r="I23" s="180"/>
      <c r="J23" s="261"/>
      <c r="K23" s="575"/>
      <c r="L23" s="575"/>
      <c r="M23" s="200"/>
      <c r="N23" s="200"/>
      <c r="O23" s="180"/>
      <c r="P23" s="180"/>
      <c r="Q23" s="180"/>
      <c r="R23" s="180"/>
      <c r="S23" s="180"/>
      <c r="T23" s="180"/>
      <c r="U23" s="547"/>
      <c r="V23" s="548"/>
      <c r="W23" s="548"/>
      <c r="X23" s="548"/>
      <c r="Y23" s="180"/>
    </row>
    <row r="24" spans="2:25" ht="15.95" customHeight="1" x14ac:dyDescent="0.15">
      <c r="B24" s="291"/>
      <c r="C24" s="573"/>
      <c r="D24" s="574"/>
      <c r="E24" s="185"/>
      <c r="F24" s="199"/>
      <c r="G24" s="180"/>
      <c r="H24" s="180"/>
      <c r="I24" s="180"/>
      <c r="J24" s="261"/>
      <c r="K24" s="575"/>
      <c r="L24" s="575"/>
      <c r="M24" s="200"/>
      <c r="N24" s="200"/>
      <c r="O24" s="180"/>
      <c r="P24" s="180"/>
      <c r="Q24" s="180"/>
      <c r="R24" s="180"/>
      <c r="S24" s="180"/>
      <c r="T24" s="180"/>
      <c r="U24" s="547"/>
      <c r="V24" s="548"/>
      <c r="W24" s="548"/>
      <c r="X24" s="548"/>
      <c r="Y24" s="180"/>
    </row>
    <row r="25" spans="2:25" ht="15.95" customHeight="1" x14ac:dyDescent="0.15">
      <c r="B25" s="291"/>
      <c r="C25" s="573"/>
      <c r="D25" s="574"/>
      <c r="E25" s="185"/>
      <c r="F25" s="199"/>
      <c r="G25" s="180"/>
      <c r="H25" s="180"/>
      <c r="I25" s="180"/>
      <c r="J25" s="261"/>
      <c r="K25" s="575"/>
      <c r="L25" s="575"/>
      <c r="M25" s="200"/>
      <c r="N25" s="200"/>
      <c r="O25" s="180"/>
      <c r="P25" s="180"/>
      <c r="Q25" s="180"/>
      <c r="R25" s="180"/>
      <c r="S25" s="180"/>
      <c r="T25" s="180"/>
      <c r="U25" s="547"/>
      <c r="V25" s="548"/>
      <c r="W25" s="548"/>
      <c r="X25" s="548"/>
      <c r="Y25" s="180"/>
    </row>
    <row r="26" spans="2:25" ht="15.95" customHeight="1" x14ac:dyDescent="0.15">
      <c r="B26" s="291"/>
      <c r="C26" s="573"/>
      <c r="D26" s="574"/>
      <c r="E26" s="185"/>
      <c r="F26" s="199"/>
      <c r="G26" s="180"/>
      <c r="H26" s="180"/>
      <c r="I26" s="180"/>
      <c r="J26" s="261"/>
      <c r="K26" s="575"/>
      <c r="L26" s="575"/>
      <c r="M26" s="200"/>
      <c r="N26" s="200"/>
      <c r="O26" s="180"/>
      <c r="P26" s="180"/>
      <c r="Q26" s="180"/>
      <c r="R26" s="180"/>
      <c r="S26" s="180"/>
      <c r="T26" s="180"/>
      <c r="U26" s="547"/>
      <c r="V26" s="548"/>
      <c r="W26" s="548"/>
      <c r="X26" s="548"/>
      <c r="Y26" s="180"/>
    </row>
    <row r="27" spans="2:25" ht="15.95" customHeight="1" x14ac:dyDescent="0.15">
      <c r="B27" s="291"/>
      <c r="C27" s="573"/>
      <c r="D27" s="574"/>
      <c r="E27" s="185"/>
      <c r="F27" s="199"/>
      <c r="G27" s="180"/>
      <c r="H27" s="180"/>
      <c r="I27" s="180"/>
      <c r="J27" s="261"/>
      <c r="K27" s="575"/>
      <c r="L27" s="575"/>
      <c r="M27" s="200"/>
      <c r="N27" s="200"/>
      <c r="O27" s="180"/>
      <c r="P27" s="180"/>
      <c r="Q27" s="180"/>
      <c r="R27" s="180"/>
      <c r="S27" s="180"/>
      <c r="T27" s="180"/>
      <c r="U27" s="547"/>
      <c r="V27" s="548"/>
      <c r="W27" s="548"/>
      <c r="X27" s="548"/>
      <c r="Y27" s="180"/>
    </row>
    <row r="28" spans="2:25" ht="15.95" customHeight="1" x14ac:dyDescent="0.15">
      <c r="B28" s="291"/>
      <c r="C28" s="573"/>
      <c r="D28" s="574"/>
      <c r="E28" s="185"/>
      <c r="F28" s="199"/>
      <c r="G28" s="180"/>
      <c r="H28" s="180"/>
      <c r="I28" s="180"/>
      <c r="J28" s="261"/>
      <c r="K28" s="575"/>
      <c r="L28" s="575"/>
      <c r="M28" s="200"/>
      <c r="N28" s="200"/>
      <c r="O28" s="180"/>
      <c r="P28" s="180"/>
      <c r="Q28" s="180"/>
      <c r="R28" s="180"/>
      <c r="S28" s="180"/>
      <c r="T28" s="180"/>
      <c r="U28" s="547"/>
      <c r="V28" s="548"/>
      <c r="W28" s="548"/>
      <c r="X28" s="548"/>
      <c r="Y28" s="180"/>
    </row>
    <row r="29" spans="2:25" ht="15.95" customHeight="1" x14ac:dyDescent="0.15">
      <c r="B29" s="291"/>
      <c r="C29" s="573"/>
      <c r="D29" s="574"/>
      <c r="E29" s="185"/>
      <c r="F29" s="199"/>
      <c r="G29" s="180"/>
      <c r="H29" s="180"/>
      <c r="I29" s="180"/>
      <c r="J29" s="261"/>
      <c r="K29" s="575"/>
      <c r="L29" s="575"/>
      <c r="M29" s="200"/>
      <c r="N29" s="200"/>
      <c r="O29" s="180"/>
      <c r="P29" s="180"/>
      <c r="Q29" s="180"/>
      <c r="R29" s="180"/>
      <c r="S29" s="180"/>
      <c r="T29" s="180"/>
      <c r="U29" s="547"/>
      <c r="V29" s="548"/>
      <c r="W29" s="548"/>
      <c r="X29" s="548"/>
      <c r="Y29" s="180"/>
    </row>
    <row r="30" spans="2:25" ht="15.95" customHeight="1" x14ac:dyDescent="0.15">
      <c r="B30" s="291"/>
      <c r="C30" s="573"/>
      <c r="D30" s="574"/>
      <c r="E30" s="185"/>
      <c r="F30" s="199"/>
      <c r="G30" s="180"/>
      <c r="H30" s="180"/>
      <c r="I30" s="180"/>
      <c r="J30" s="261"/>
      <c r="K30" s="575"/>
      <c r="L30" s="575"/>
      <c r="M30" s="200"/>
      <c r="N30" s="200"/>
      <c r="O30" s="180"/>
      <c r="P30" s="180"/>
      <c r="Q30" s="180"/>
      <c r="R30" s="180"/>
      <c r="S30" s="180"/>
      <c r="T30" s="180"/>
      <c r="U30" s="547"/>
      <c r="V30" s="548"/>
      <c r="W30" s="548"/>
      <c r="X30" s="548"/>
      <c r="Y30" s="180"/>
    </row>
    <row r="31" spans="2:25" ht="15.95" customHeight="1" x14ac:dyDescent="0.15">
      <c r="B31" s="291"/>
      <c r="C31" s="573"/>
      <c r="D31" s="574"/>
      <c r="E31" s="185"/>
      <c r="F31" s="199"/>
      <c r="G31" s="180"/>
      <c r="H31" s="180"/>
      <c r="I31" s="180"/>
      <c r="J31" s="261"/>
      <c r="K31" s="575"/>
      <c r="L31" s="575"/>
      <c r="M31" s="200"/>
      <c r="N31" s="200"/>
      <c r="O31" s="180"/>
      <c r="P31" s="180"/>
      <c r="Q31" s="180"/>
      <c r="R31" s="180"/>
      <c r="S31" s="180"/>
      <c r="T31" s="180"/>
      <c r="U31" s="547"/>
      <c r="V31" s="548"/>
      <c r="W31" s="548"/>
      <c r="X31" s="548"/>
      <c r="Y31" s="180"/>
    </row>
    <row r="32" spans="2:25" ht="15.95" customHeight="1" x14ac:dyDescent="0.15">
      <c r="B32" s="291"/>
      <c r="C32" s="573"/>
      <c r="D32" s="574"/>
      <c r="E32" s="185"/>
      <c r="F32" s="199"/>
      <c r="G32" s="180"/>
      <c r="H32" s="180"/>
      <c r="I32" s="180"/>
      <c r="J32" s="261"/>
      <c r="K32" s="575"/>
      <c r="L32" s="575"/>
      <c r="M32" s="200"/>
      <c r="N32" s="200"/>
      <c r="O32" s="180"/>
      <c r="P32" s="180"/>
      <c r="Q32" s="180"/>
      <c r="R32" s="180"/>
      <c r="S32" s="180"/>
      <c r="T32" s="180"/>
      <c r="U32" s="547"/>
      <c r="V32" s="548"/>
      <c r="W32" s="548"/>
      <c r="X32" s="548"/>
      <c r="Y32" s="180"/>
    </row>
    <row r="33" spans="2:25" ht="15.95" customHeight="1" x14ac:dyDescent="0.15">
      <c r="B33" s="291"/>
      <c r="C33" s="573"/>
      <c r="D33" s="574"/>
      <c r="E33" s="185"/>
      <c r="F33" s="199"/>
      <c r="G33" s="180"/>
      <c r="H33" s="180"/>
      <c r="I33" s="180"/>
      <c r="J33" s="261"/>
      <c r="K33" s="575"/>
      <c r="L33" s="575"/>
      <c r="M33" s="200"/>
      <c r="N33" s="200"/>
      <c r="O33" s="180"/>
      <c r="P33" s="180"/>
      <c r="Q33" s="180"/>
      <c r="R33" s="180"/>
      <c r="S33" s="180"/>
      <c r="T33" s="180"/>
      <c r="U33" s="547"/>
      <c r="V33" s="548"/>
      <c r="W33" s="548"/>
      <c r="X33" s="548"/>
      <c r="Y33" s="180"/>
    </row>
    <row r="34" spans="2:25" ht="15.95" customHeight="1" x14ac:dyDescent="0.15">
      <c r="B34" s="291"/>
      <c r="C34" s="573"/>
      <c r="D34" s="574"/>
      <c r="E34" s="185"/>
      <c r="F34" s="199"/>
      <c r="G34" s="180"/>
      <c r="H34" s="180"/>
      <c r="I34" s="180"/>
      <c r="J34" s="261"/>
      <c r="K34" s="575"/>
      <c r="L34" s="575"/>
      <c r="M34" s="200"/>
      <c r="N34" s="200"/>
      <c r="O34" s="180"/>
      <c r="P34" s="180"/>
      <c r="Q34" s="180"/>
      <c r="R34" s="180"/>
      <c r="S34" s="180"/>
      <c r="T34" s="180"/>
      <c r="U34" s="547"/>
      <c r="V34" s="548"/>
      <c r="W34" s="548"/>
      <c r="X34" s="548"/>
      <c r="Y34" s="180"/>
    </row>
    <row r="35" spans="2:25" ht="15.95" customHeight="1" x14ac:dyDescent="0.15">
      <c r="B35" s="291"/>
      <c r="C35" s="573"/>
      <c r="D35" s="574"/>
      <c r="E35" s="185"/>
      <c r="F35" s="199"/>
      <c r="G35" s="180"/>
      <c r="H35" s="180"/>
      <c r="I35" s="180"/>
      <c r="J35" s="261"/>
      <c r="K35" s="575"/>
      <c r="L35" s="575"/>
      <c r="M35" s="200"/>
      <c r="N35" s="200"/>
      <c r="O35" s="180"/>
      <c r="P35" s="180"/>
      <c r="Q35" s="180"/>
      <c r="R35" s="180"/>
      <c r="S35" s="180"/>
      <c r="T35" s="180"/>
      <c r="U35" s="547"/>
      <c r="V35" s="548"/>
      <c r="W35" s="548"/>
      <c r="X35" s="548"/>
      <c r="Y35" s="180"/>
    </row>
    <row r="36" spans="2:25" ht="15.95" customHeight="1" x14ac:dyDescent="0.15">
      <c r="B36" s="291"/>
      <c r="C36" s="573"/>
      <c r="D36" s="574"/>
      <c r="E36" s="185"/>
      <c r="F36" s="199"/>
      <c r="G36" s="180"/>
      <c r="H36" s="180"/>
      <c r="I36" s="180"/>
      <c r="J36" s="261"/>
      <c r="K36" s="575"/>
      <c r="L36" s="575"/>
      <c r="M36" s="200"/>
      <c r="N36" s="200"/>
      <c r="O36" s="180"/>
      <c r="P36" s="180"/>
      <c r="Q36" s="180"/>
      <c r="R36" s="180"/>
      <c r="S36" s="180"/>
      <c r="T36" s="180"/>
      <c r="U36" s="547"/>
      <c r="V36" s="548"/>
      <c r="W36" s="548"/>
      <c r="X36" s="548"/>
      <c r="Y36" s="180"/>
    </row>
    <row r="37" spans="2:25" ht="15.95" customHeight="1" x14ac:dyDescent="0.15">
      <c r="B37" s="291"/>
      <c r="C37" s="573"/>
      <c r="D37" s="574"/>
      <c r="E37" s="185"/>
      <c r="F37" s="199"/>
      <c r="G37" s="180"/>
      <c r="H37" s="180"/>
      <c r="I37" s="180"/>
      <c r="J37" s="261"/>
      <c r="K37" s="575"/>
      <c r="L37" s="575"/>
      <c r="M37" s="200"/>
      <c r="N37" s="200"/>
      <c r="O37" s="180"/>
      <c r="P37" s="180"/>
      <c r="Q37" s="180"/>
      <c r="R37" s="180"/>
      <c r="S37" s="180"/>
      <c r="T37" s="180"/>
      <c r="U37" s="547"/>
      <c r="V37" s="548"/>
      <c r="W37" s="548"/>
      <c r="X37" s="548"/>
      <c r="Y37" s="180"/>
    </row>
    <row r="38" spans="2:25" ht="15.95" customHeight="1" x14ac:dyDescent="0.15">
      <c r="B38" s="291"/>
      <c r="C38" s="573"/>
      <c r="D38" s="574"/>
      <c r="E38" s="185"/>
      <c r="F38" s="199"/>
      <c r="G38" s="180"/>
      <c r="H38" s="180"/>
      <c r="I38" s="180"/>
      <c r="J38" s="261"/>
      <c r="K38" s="575"/>
      <c r="L38" s="575"/>
      <c r="M38" s="200"/>
      <c r="N38" s="200"/>
      <c r="O38" s="180"/>
      <c r="P38" s="180"/>
      <c r="Q38" s="180"/>
      <c r="R38" s="180"/>
      <c r="S38" s="180"/>
      <c r="T38" s="180"/>
      <c r="U38" s="547"/>
      <c r="V38" s="548"/>
      <c r="W38" s="548"/>
      <c r="X38" s="548"/>
      <c r="Y38" s="180"/>
    </row>
    <row r="39" spans="2:25" ht="15.95" customHeight="1" x14ac:dyDescent="0.15">
      <c r="B39" s="291"/>
      <c r="C39" s="573"/>
      <c r="D39" s="574"/>
      <c r="E39" s="185"/>
      <c r="F39" s="199"/>
      <c r="G39" s="180"/>
      <c r="H39" s="180"/>
      <c r="I39" s="180"/>
      <c r="J39" s="261"/>
      <c r="K39" s="575"/>
      <c r="L39" s="575"/>
      <c r="M39" s="200"/>
      <c r="N39" s="200"/>
      <c r="O39" s="180"/>
      <c r="P39" s="180"/>
      <c r="Q39" s="180"/>
      <c r="R39" s="180"/>
      <c r="S39" s="180"/>
      <c r="T39" s="180"/>
      <c r="U39" s="547"/>
      <c r="V39" s="548"/>
      <c r="W39" s="548"/>
      <c r="X39" s="548"/>
      <c r="Y39" s="180"/>
    </row>
    <row r="40" spans="2:25" ht="15.95" customHeight="1" x14ac:dyDescent="0.15">
      <c r="B40" s="291"/>
      <c r="C40" s="573"/>
      <c r="D40" s="574"/>
      <c r="E40" s="185"/>
      <c r="F40" s="199"/>
      <c r="G40" s="180"/>
      <c r="H40" s="180"/>
      <c r="I40" s="180"/>
      <c r="J40" s="261"/>
      <c r="K40" s="575"/>
      <c r="L40" s="575"/>
      <c r="M40" s="200"/>
      <c r="N40" s="200"/>
      <c r="O40" s="180"/>
      <c r="P40" s="180"/>
      <c r="Q40" s="180"/>
      <c r="R40" s="180"/>
      <c r="S40" s="180"/>
      <c r="T40" s="180"/>
      <c r="U40" s="547"/>
      <c r="V40" s="548"/>
      <c r="W40" s="548"/>
      <c r="X40" s="548"/>
      <c r="Y40" s="180"/>
    </row>
    <row r="41" spans="2:25" ht="15.95" customHeight="1" x14ac:dyDescent="0.15">
      <c r="B41" s="291"/>
      <c r="C41" s="573"/>
      <c r="D41" s="574"/>
      <c r="E41" s="185"/>
      <c r="F41" s="199"/>
      <c r="G41" s="180"/>
      <c r="H41" s="180"/>
      <c r="I41" s="180"/>
      <c r="J41" s="261"/>
      <c r="K41" s="575"/>
      <c r="L41" s="575"/>
      <c r="M41" s="200"/>
      <c r="N41" s="200"/>
      <c r="O41" s="180"/>
      <c r="P41" s="180"/>
      <c r="Q41" s="180"/>
      <c r="R41" s="180"/>
      <c r="S41" s="180"/>
      <c r="T41" s="180"/>
      <c r="U41" s="547"/>
      <c r="V41" s="548"/>
      <c r="W41" s="548"/>
      <c r="X41" s="548"/>
      <c r="Y41" s="180"/>
    </row>
    <row r="42" spans="2:25" ht="15.95" customHeight="1" x14ac:dyDescent="0.15">
      <c r="B42" s="354"/>
      <c r="C42" s="573"/>
      <c r="D42" s="574"/>
      <c r="E42" s="185"/>
      <c r="F42" s="199"/>
      <c r="G42" s="180"/>
      <c r="H42" s="180"/>
      <c r="I42" s="180"/>
      <c r="J42" s="261"/>
      <c r="K42" s="575"/>
      <c r="L42" s="575"/>
      <c r="M42" s="200"/>
      <c r="N42" s="200"/>
      <c r="O42" s="180"/>
      <c r="P42" s="180"/>
      <c r="Q42" s="180"/>
      <c r="R42" s="180"/>
      <c r="S42" s="180"/>
      <c r="T42" s="180"/>
      <c r="U42" s="547"/>
      <c r="V42" s="548"/>
      <c r="W42" s="548"/>
      <c r="X42" s="548"/>
      <c r="Y42" s="180"/>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14:X14"/>
    <mergeCell ref="U15:X15"/>
    <mergeCell ref="U16:X16"/>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28:X28"/>
    <mergeCell ref="U29:X29"/>
    <mergeCell ref="U30:X30"/>
    <mergeCell ref="U31:X31"/>
    <mergeCell ref="U32:X32"/>
    <mergeCell ref="U33:X33"/>
    <mergeCell ref="U34:X34"/>
    <mergeCell ref="U35:X35"/>
    <mergeCell ref="U36:X36"/>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s>
  <phoneticPr fontId="8"/>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71" t="s">
        <v>243</v>
      </c>
      <c r="C2" s="471"/>
      <c r="D2" s="471"/>
      <c r="E2" s="471"/>
      <c r="F2" s="471"/>
      <c r="G2" s="471"/>
      <c r="H2" s="471"/>
      <c r="I2" s="471"/>
      <c r="J2" s="562"/>
      <c r="K2" s="562"/>
      <c r="L2" s="562"/>
      <c r="M2" s="562"/>
      <c r="N2" s="562"/>
      <c r="O2" s="562"/>
      <c r="P2" s="562"/>
      <c r="Q2" s="562"/>
      <c r="R2" s="562"/>
      <c r="S2" s="562"/>
      <c r="T2" s="562"/>
      <c r="U2" s="562"/>
      <c r="V2" s="562"/>
    </row>
    <row r="3" spans="2:24" ht="20.100000000000001" customHeight="1" x14ac:dyDescent="0.15">
      <c r="B3" s="343" t="s">
        <v>180</v>
      </c>
      <c r="C3" s="357"/>
      <c r="D3" s="357"/>
      <c r="E3" s="358"/>
      <c r="F3" s="605" t="s">
        <v>687</v>
      </c>
      <c r="G3" s="606"/>
      <c r="H3" s="606"/>
      <c r="I3" s="607"/>
      <c r="J3" s="85" t="s">
        <v>179</v>
      </c>
      <c r="K3" s="280" t="s">
        <v>591</v>
      </c>
      <c r="L3" s="281"/>
      <c r="M3" s="266" t="s">
        <v>453</v>
      </c>
      <c r="N3" s="268"/>
      <c r="O3" s="590" t="s">
        <v>598</v>
      </c>
      <c r="P3" s="506"/>
      <c r="Q3" s="506"/>
      <c r="R3" s="608"/>
      <c r="S3" s="484" t="s">
        <v>185</v>
      </c>
      <c r="T3" s="485"/>
      <c r="U3" s="485"/>
      <c r="V3" s="486"/>
      <c r="W3" s="490">
        <v>45845</v>
      </c>
      <c r="X3" s="587"/>
    </row>
    <row r="4" spans="2:24" ht="20.100000000000001" customHeight="1" x14ac:dyDescent="0.15">
      <c r="B4" s="282" t="s">
        <v>0</v>
      </c>
      <c r="C4" s="283"/>
      <c r="D4" s="283"/>
      <c r="E4" s="284"/>
      <c r="F4" s="601" t="s">
        <v>589</v>
      </c>
      <c r="G4" s="602"/>
      <c r="H4" s="602"/>
      <c r="I4" s="603"/>
      <c r="J4" s="86" t="s">
        <v>1</v>
      </c>
      <c r="K4" s="280" t="s">
        <v>594</v>
      </c>
      <c r="L4" s="281"/>
      <c r="M4" s="269"/>
      <c r="N4" s="271"/>
      <c r="O4" s="592" t="s">
        <v>599</v>
      </c>
      <c r="P4" s="507"/>
      <c r="Q4" s="507"/>
      <c r="R4" s="604"/>
      <c r="S4" s="584"/>
      <c r="T4" s="585"/>
      <c r="U4" s="585"/>
      <c r="V4" s="586"/>
      <c r="W4" s="588"/>
      <c r="X4" s="589"/>
    </row>
    <row r="5" spans="2:24" ht="30" customHeight="1" x14ac:dyDescent="0.15">
      <c r="B5" s="291" t="s">
        <v>204</v>
      </c>
      <c r="C5" s="567" t="s">
        <v>29</v>
      </c>
      <c r="D5" s="568"/>
      <c r="E5" s="565" t="s">
        <v>178</v>
      </c>
      <c r="F5" s="565" t="s">
        <v>172</v>
      </c>
      <c r="G5" s="567" t="s">
        <v>177</v>
      </c>
      <c r="H5" s="597"/>
      <c r="I5" s="598"/>
      <c r="J5" s="343" t="s">
        <v>176</v>
      </c>
      <c r="K5" s="357"/>
      <c r="L5" s="357"/>
      <c r="M5" s="357"/>
      <c r="N5" s="516" t="s">
        <v>204</v>
      </c>
      <c r="O5" s="556"/>
      <c r="P5" s="549" t="s">
        <v>216</v>
      </c>
      <c r="Q5" s="553"/>
      <c r="R5" s="553"/>
      <c r="S5" s="553"/>
      <c r="T5" s="553"/>
      <c r="U5" s="550"/>
      <c r="V5" s="549" t="s">
        <v>168</v>
      </c>
      <c r="W5" s="553"/>
      <c r="X5" s="550"/>
    </row>
    <row r="6" spans="2:24" ht="16.5" customHeight="1" x14ac:dyDescent="0.15">
      <c r="B6" s="291"/>
      <c r="C6" s="611"/>
      <c r="D6" s="568"/>
      <c r="E6" s="614"/>
      <c r="F6" s="614"/>
      <c r="G6" s="549" t="s">
        <v>189</v>
      </c>
      <c r="H6" s="550"/>
      <c r="I6" s="499" t="s">
        <v>166</v>
      </c>
      <c r="J6" s="475" t="s">
        <v>175</v>
      </c>
      <c r="K6" s="475"/>
      <c r="L6" s="580" t="s">
        <v>174</v>
      </c>
      <c r="M6" s="580"/>
      <c r="N6" s="499" t="s">
        <v>227</v>
      </c>
      <c r="O6" s="579"/>
      <c r="P6" s="594" t="s">
        <v>164</v>
      </c>
      <c r="Q6" s="499" t="s">
        <v>215</v>
      </c>
      <c r="R6" s="499"/>
      <c r="S6" s="499"/>
      <c r="T6" s="499"/>
      <c r="U6" s="499"/>
      <c r="V6" s="567"/>
      <c r="W6" s="597"/>
      <c r="X6" s="598"/>
    </row>
    <row r="7" spans="2:24" ht="16.5" customHeight="1" x14ac:dyDescent="0.15">
      <c r="B7" s="291"/>
      <c r="C7" s="612"/>
      <c r="D7" s="613"/>
      <c r="E7" s="615"/>
      <c r="F7" s="615"/>
      <c r="G7" s="551"/>
      <c r="H7" s="552"/>
      <c r="I7" s="579"/>
      <c r="J7" s="578"/>
      <c r="K7" s="578"/>
      <c r="L7" s="578"/>
      <c r="M7" s="578"/>
      <c r="N7" s="27" t="s">
        <v>219</v>
      </c>
      <c r="O7" s="27" t="s">
        <v>221</v>
      </c>
      <c r="P7" s="599"/>
      <c r="Q7" s="579"/>
      <c r="R7" s="579"/>
      <c r="S7" s="579"/>
      <c r="T7" s="579"/>
      <c r="U7" s="579"/>
      <c r="V7" s="87"/>
      <c r="W7" s="88"/>
      <c r="X7" s="89"/>
    </row>
    <row r="8" spans="2:24" ht="15.95" customHeight="1" x14ac:dyDescent="0.15">
      <c r="B8" s="291"/>
      <c r="C8" s="609">
        <v>19</v>
      </c>
      <c r="D8" s="610"/>
      <c r="E8" s="204">
        <v>1</v>
      </c>
      <c r="F8" s="205">
        <v>192.7</v>
      </c>
      <c r="G8" s="180" t="s">
        <v>669</v>
      </c>
      <c r="H8" s="180" t="s">
        <v>483</v>
      </c>
      <c r="I8" s="180" t="s">
        <v>670</v>
      </c>
      <c r="J8" s="261" t="s">
        <v>491</v>
      </c>
      <c r="K8" s="575"/>
      <c r="L8" s="600" t="s">
        <v>671</v>
      </c>
      <c r="M8" s="577"/>
      <c r="N8" s="180" t="s">
        <v>672</v>
      </c>
      <c r="O8" s="180" t="s">
        <v>672</v>
      </c>
      <c r="P8" s="184" t="s">
        <v>673</v>
      </c>
      <c r="Q8" s="261" t="s">
        <v>674</v>
      </c>
      <c r="R8" s="575"/>
      <c r="S8" s="575"/>
      <c r="T8" s="575"/>
      <c r="U8" s="575"/>
      <c r="V8" s="255" t="s">
        <v>675</v>
      </c>
      <c r="W8" s="595"/>
      <c r="X8" s="596"/>
    </row>
    <row r="9" spans="2:24" ht="15.95" customHeight="1" x14ac:dyDescent="0.15">
      <c r="B9" s="291"/>
      <c r="C9" s="609">
        <v>24</v>
      </c>
      <c r="D9" s="610"/>
      <c r="E9" s="204">
        <v>1</v>
      </c>
      <c r="F9" s="205">
        <v>224</v>
      </c>
      <c r="G9" s="180" t="s">
        <v>676</v>
      </c>
      <c r="H9" s="180" t="s">
        <v>677</v>
      </c>
      <c r="I9" s="180" t="s">
        <v>678</v>
      </c>
      <c r="J9" s="261" t="s">
        <v>493</v>
      </c>
      <c r="K9" s="575"/>
      <c r="L9" s="600" t="s">
        <v>679</v>
      </c>
      <c r="M9" s="577"/>
      <c r="N9" s="180" t="s">
        <v>672</v>
      </c>
      <c r="O9" s="180" t="s">
        <v>672</v>
      </c>
      <c r="P9" s="184" t="s">
        <v>673</v>
      </c>
      <c r="Q9" s="261" t="s">
        <v>680</v>
      </c>
      <c r="R9" s="575"/>
      <c r="S9" s="575"/>
      <c r="T9" s="575"/>
      <c r="U9" s="575"/>
      <c r="V9" s="258" t="s">
        <v>675</v>
      </c>
      <c r="W9" s="576"/>
      <c r="X9" s="577"/>
    </row>
    <row r="10" spans="2:24" ht="15.95" customHeight="1" x14ac:dyDescent="0.15">
      <c r="B10" s="291"/>
      <c r="C10" s="609">
        <v>27</v>
      </c>
      <c r="D10" s="610"/>
      <c r="E10" s="204">
        <v>1</v>
      </c>
      <c r="F10" s="205">
        <v>279</v>
      </c>
      <c r="G10" s="180" t="s">
        <v>676</v>
      </c>
      <c r="H10" s="180" t="s">
        <v>677</v>
      </c>
      <c r="I10" s="180" t="s">
        <v>681</v>
      </c>
      <c r="J10" s="261" t="s">
        <v>495</v>
      </c>
      <c r="K10" s="575"/>
      <c r="L10" s="600" t="s">
        <v>682</v>
      </c>
      <c r="M10" s="577"/>
      <c r="N10" s="180" t="s">
        <v>611</v>
      </c>
      <c r="O10" s="180" t="s">
        <v>672</v>
      </c>
      <c r="P10" s="184" t="s">
        <v>673</v>
      </c>
      <c r="Q10" s="261" t="s">
        <v>611</v>
      </c>
      <c r="R10" s="575"/>
      <c r="S10" s="575"/>
      <c r="T10" s="575"/>
      <c r="U10" s="575"/>
      <c r="V10" s="255" t="s">
        <v>675</v>
      </c>
      <c r="W10" s="595"/>
      <c r="X10" s="596"/>
    </row>
    <row r="11" spans="2:24" ht="15.95" customHeight="1" x14ac:dyDescent="0.15">
      <c r="B11" s="291"/>
      <c r="C11" s="609"/>
      <c r="D11" s="610"/>
      <c r="E11" s="204"/>
      <c r="F11" s="205"/>
      <c r="G11" s="180"/>
      <c r="H11" s="180"/>
      <c r="I11" s="180"/>
      <c r="J11" s="261"/>
      <c r="K11" s="575"/>
      <c r="L11" s="600"/>
      <c r="M11" s="577"/>
      <c r="N11" s="180"/>
      <c r="O11" s="180"/>
      <c r="P11" s="184"/>
      <c r="Q11" s="261"/>
      <c r="R11" s="575"/>
      <c r="S11" s="575"/>
      <c r="T11" s="575"/>
      <c r="U11" s="575"/>
      <c r="V11" s="255"/>
      <c r="W11" s="595"/>
      <c r="X11" s="596"/>
    </row>
    <row r="12" spans="2:24" ht="15.95" customHeight="1" x14ac:dyDescent="0.15">
      <c r="B12" s="291"/>
      <c r="C12" s="609"/>
      <c r="D12" s="610"/>
      <c r="E12" s="204"/>
      <c r="F12" s="205"/>
      <c r="G12" s="180"/>
      <c r="H12" s="180"/>
      <c r="I12" s="180"/>
      <c r="J12" s="261"/>
      <c r="K12" s="575"/>
      <c r="L12" s="600"/>
      <c r="M12" s="577"/>
      <c r="N12" s="180"/>
      <c r="O12" s="180"/>
      <c r="P12" s="184"/>
      <c r="Q12" s="261"/>
      <c r="R12" s="575"/>
      <c r="S12" s="575"/>
      <c r="T12" s="575"/>
      <c r="U12" s="575"/>
      <c r="V12" s="255"/>
      <c r="W12" s="595"/>
      <c r="X12" s="596"/>
    </row>
    <row r="13" spans="2:24" ht="15.95" customHeight="1" x14ac:dyDescent="0.15">
      <c r="B13" s="291"/>
      <c r="C13" s="609"/>
      <c r="D13" s="610"/>
      <c r="E13" s="204"/>
      <c r="F13" s="205"/>
      <c r="G13" s="180"/>
      <c r="H13" s="180"/>
      <c r="I13" s="180"/>
      <c r="J13" s="261"/>
      <c r="K13" s="575"/>
      <c r="L13" s="261"/>
      <c r="M13" s="575"/>
      <c r="N13" s="180"/>
      <c r="O13" s="180"/>
      <c r="P13" s="184"/>
      <c r="Q13" s="261"/>
      <c r="R13" s="575"/>
      <c r="S13" s="575"/>
      <c r="T13" s="575"/>
      <c r="U13" s="575"/>
      <c r="V13" s="255"/>
      <c r="W13" s="595"/>
      <c r="X13" s="596"/>
    </row>
    <row r="14" spans="2:24" ht="15.95" customHeight="1" x14ac:dyDescent="0.15">
      <c r="B14" s="291"/>
      <c r="C14" s="609"/>
      <c r="D14" s="610"/>
      <c r="E14" s="204"/>
      <c r="F14" s="205"/>
      <c r="G14" s="180"/>
      <c r="H14" s="180"/>
      <c r="I14" s="180"/>
      <c r="J14" s="261"/>
      <c r="K14" s="575"/>
      <c r="L14" s="261"/>
      <c r="M14" s="575"/>
      <c r="N14" s="180"/>
      <c r="O14" s="180"/>
      <c r="P14" s="184"/>
      <c r="Q14" s="261"/>
      <c r="R14" s="575"/>
      <c r="S14" s="575"/>
      <c r="T14" s="575"/>
      <c r="U14" s="575"/>
      <c r="V14" s="255"/>
      <c r="W14" s="595"/>
      <c r="X14" s="596"/>
    </row>
    <row r="15" spans="2:24" ht="15.95" customHeight="1" x14ac:dyDescent="0.15">
      <c r="B15" s="291"/>
      <c r="C15" s="609"/>
      <c r="D15" s="610"/>
      <c r="E15" s="204"/>
      <c r="F15" s="205"/>
      <c r="G15" s="180"/>
      <c r="H15" s="180"/>
      <c r="I15" s="180"/>
      <c r="J15" s="261"/>
      <c r="K15" s="575"/>
      <c r="L15" s="261"/>
      <c r="M15" s="575"/>
      <c r="N15" s="180"/>
      <c r="O15" s="180"/>
      <c r="P15" s="184"/>
      <c r="Q15" s="261"/>
      <c r="R15" s="575"/>
      <c r="S15" s="575"/>
      <c r="T15" s="575"/>
      <c r="U15" s="575"/>
      <c r="V15" s="255"/>
      <c r="W15" s="595"/>
      <c r="X15" s="596"/>
    </row>
    <row r="16" spans="2:24" ht="15.95" customHeight="1" x14ac:dyDescent="0.15">
      <c r="B16" s="291"/>
      <c r="C16" s="609"/>
      <c r="D16" s="610"/>
      <c r="E16" s="204"/>
      <c r="F16" s="205"/>
      <c r="G16" s="180"/>
      <c r="H16" s="180"/>
      <c r="I16" s="180"/>
      <c r="J16" s="261"/>
      <c r="K16" s="575"/>
      <c r="L16" s="261"/>
      <c r="M16" s="575"/>
      <c r="N16" s="180"/>
      <c r="O16" s="180"/>
      <c r="P16" s="184"/>
      <c r="Q16" s="261"/>
      <c r="R16" s="575"/>
      <c r="S16" s="575"/>
      <c r="T16" s="575"/>
      <c r="U16" s="575"/>
      <c r="V16" s="255"/>
      <c r="W16" s="595"/>
      <c r="X16" s="596"/>
    </row>
    <row r="17" spans="2:24" ht="15.95" customHeight="1" x14ac:dyDescent="0.15">
      <c r="B17" s="291"/>
      <c r="C17" s="609"/>
      <c r="D17" s="610"/>
      <c r="E17" s="204"/>
      <c r="F17" s="205"/>
      <c r="G17" s="180"/>
      <c r="H17" s="180"/>
      <c r="I17" s="180"/>
      <c r="J17" s="261"/>
      <c r="K17" s="575"/>
      <c r="L17" s="261"/>
      <c r="M17" s="575"/>
      <c r="N17" s="180"/>
      <c r="O17" s="180"/>
      <c r="P17" s="184"/>
      <c r="Q17" s="261"/>
      <c r="R17" s="575"/>
      <c r="S17" s="575"/>
      <c r="T17" s="575"/>
      <c r="U17" s="575"/>
      <c r="V17" s="255"/>
      <c r="W17" s="595"/>
      <c r="X17" s="596"/>
    </row>
    <row r="18" spans="2:24" ht="15.95" customHeight="1" x14ac:dyDescent="0.15">
      <c r="B18" s="291"/>
      <c r="C18" s="609"/>
      <c r="D18" s="610"/>
      <c r="E18" s="204"/>
      <c r="F18" s="205"/>
      <c r="G18" s="180"/>
      <c r="H18" s="180"/>
      <c r="I18" s="180"/>
      <c r="J18" s="261"/>
      <c r="K18" s="575"/>
      <c r="L18" s="261"/>
      <c r="M18" s="575"/>
      <c r="N18" s="180"/>
      <c r="O18" s="180"/>
      <c r="P18" s="184"/>
      <c r="Q18" s="261"/>
      <c r="R18" s="575"/>
      <c r="S18" s="575"/>
      <c r="T18" s="575"/>
      <c r="U18" s="575"/>
      <c r="V18" s="255"/>
      <c r="W18" s="595"/>
      <c r="X18" s="596"/>
    </row>
    <row r="19" spans="2:24" ht="15.95" customHeight="1" x14ac:dyDescent="0.15">
      <c r="B19" s="291"/>
      <c r="C19" s="609"/>
      <c r="D19" s="610"/>
      <c r="E19" s="204"/>
      <c r="F19" s="205"/>
      <c r="G19" s="180"/>
      <c r="H19" s="180"/>
      <c r="I19" s="180"/>
      <c r="J19" s="261"/>
      <c r="K19" s="575"/>
      <c r="L19" s="261"/>
      <c r="M19" s="575"/>
      <c r="N19" s="180"/>
      <c r="O19" s="180"/>
      <c r="P19" s="184"/>
      <c r="Q19" s="261"/>
      <c r="R19" s="575"/>
      <c r="S19" s="575"/>
      <c r="T19" s="575"/>
      <c r="U19" s="575"/>
      <c r="V19" s="255"/>
      <c r="W19" s="595"/>
      <c r="X19" s="596"/>
    </row>
    <row r="20" spans="2:24" ht="15.95" customHeight="1" x14ac:dyDescent="0.15">
      <c r="B20" s="291"/>
      <c r="C20" s="609"/>
      <c r="D20" s="610"/>
      <c r="E20" s="204"/>
      <c r="F20" s="205"/>
      <c r="G20" s="180"/>
      <c r="H20" s="180"/>
      <c r="I20" s="180"/>
      <c r="J20" s="261"/>
      <c r="K20" s="575"/>
      <c r="L20" s="261"/>
      <c r="M20" s="575"/>
      <c r="N20" s="180"/>
      <c r="O20" s="180"/>
      <c r="P20" s="184"/>
      <c r="Q20" s="261"/>
      <c r="R20" s="575"/>
      <c r="S20" s="575"/>
      <c r="T20" s="575"/>
      <c r="U20" s="575"/>
      <c r="V20" s="255"/>
      <c r="W20" s="595"/>
      <c r="X20" s="596"/>
    </row>
    <row r="21" spans="2:24" ht="15.95" customHeight="1" x14ac:dyDescent="0.15">
      <c r="B21" s="291"/>
      <c r="C21" s="609"/>
      <c r="D21" s="610"/>
      <c r="E21" s="204"/>
      <c r="F21" s="205"/>
      <c r="G21" s="180"/>
      <c r="H21" s="180"/>
      <c r="I21" s="180"/>
      <c r="J21" s="261"/>
      <c r="K21" s="575"/>
      <c r="L21" s="261"/>
      <c r="M21" s="575"/>
      <c r="N21" s="180"/>
      <c r="O21" s="180"/>
      <c r="P21" s="184"/>
      <c r="Q21" s="261"/>
      <c r="R21" s="575"/>
      <c r="S21" s="575"/>
      <c r="T21" s="575"/>
      <c r="U21" s="575"/>
      <c r="V21" s="255"/>
      <c r="W21" s="595"/>
      <c r="X21" s="596"/>
    </row>
    <row r="22" spans="2:24" ht="15.95" customHeight="1" x14ac:dyDescent="0.15">
      <c r="B22" s="291"/>
      <c r="C22" s="609"/>
      <c r="D22" s="610"/>
      <c r="E22" s="204"/>
      <c r="F22" s="205"/>
      <c r="G22" s="180"/>
      <c r="H22" s="180"/>
      <c r="I22" s="180"/>
      <c r="J22" s="261"/>
      <c r="K22" s="575"/>
      <c r="L22" s="261"/>
      <c r="M22" s="575"/>
      <c r="N22" s="180"/>
      <c r="O22" s="180"/>
      <c r="P22" s="184"/>
      <c r="Q22" s="261"/>
      <c r="R22" s="575"/>
      <c r="S22" s="575"/>
      <c r="T22" s="575"/>
      <c r="U22" s="575"/>
      <c r="V22" s="255"/>
      <c r="W22" s="595"/>
      <c r="X22" s="596"/>
    </row>
    <row r="23" spans="2:24" ht="15.95" customHeight="1" x14ac:dyDescent="0.15">
      <c r="B23" s="291"/>
      <c r="C23" s="609"/>
      <c r="D23" s="610"/>
      <c r="E23" s="204"/>
      <c r="F23" s="205"/>
      <c r="G23" s="180"/>
      <c r="H23" s="180"/>
      <c r="I23" s="180"/>
      <c r="J23" s="261"/>
      <c r="K23" s="575"/>
      <c r="L23" s="261"/>
      <c r="M23" s="575"/>
      <c r="N23" s="180"/>
      <c r="O23" s="180"/>
      <c r="P23" s="184"/>
      <c r="Q23" s="261"/>
      <c r="R23" s="575"/>
      <c r="S23" s="575"/>
      <c r="T23" s="575"/>
      <c r="U23" s="575"/>
      <c r="V23" s="255"/>
      <c r="W23" s="595"/>
      <c r="X23" s="596"/>
    </row>
    <row r="24" spans="2:24" ht="15.95" customHeight="1" x14ac:dyDescent="0.15">
      <c r="B24" s="291"/>
      <c r="C24" s="609"/>
      <c r="D24" s="610"/>
      <c r="E24" s="204"/>
      <c r="F24" s="205"/>
      <c r="G24" s="180"/>
      <c r="H24" s="180"/>
      <c r="I24" s="180"/>
      <c r="J24" s="261"/>
      <c r="K24" s="575"/>
      <c r="L24" s="261"/>
      <c r="M24" s="575"/>
      <c r="N24" s="180"/>
      <c r="O24" s="180"/>
      <c r="P24" s="184"/>
      <c r="Q24" s="261"/>
      <c r="R24" s="575"/>
      <c r="S24" s="575"/>
      <c r="T24" s="575"/>
      <c r="U24" s="575"/>
      <c r="V24" s="255"/>
      <c r="W24" s="595"/>
      <c r="X24" s="596"/>
    </row>
    <row r="25" spans="2:24" ht="15.95" customHeight="1" x14ac:dyDescent="0.15">
      <c r="B25" s="291"/>
      <c r="C25" s="609"/>
      <c r="D25" s="610"/>
      <c r="E25" s="204"/>
      <c r="F25" s="205"/>
      <c r="G25" s="180"/>
      <c r="H25" s="180"/>
      <c r="I25" s="180"/>
      <c r="J25" s="261"/>
      <c r="K25" s="575"/>
      <c r="L25" s="261"/>
      <c r="M25" s="575"/>
      <c r="N25" s="180"/>
      <c r="O25" s="180"/>
      <c r="P25" s="184"/>
      <c r="Q25" s="261"/>
      <c r="R25" s="575"/>
      <c r="S25" s="575"/>
      <c r="T25" s="575"/>
      <c r="U25" s="575"/>
      <c r="V25" s="255"/>
      <c r="W25" s="595"/>
      <c r="X25" s="596"/>
    </row>
    <row r="26" spans="2:24" ht="15.95" customHeight="1" x14ac:dyDescent="0.15">
      <c r="B26" s="291"/>
      <c r="C26" s="609"/>
      <c r="D26" s="610"/>
      <c r="E26" s="204"/>
      <c r="F26" s="205"/>
      <c r="G26" s="180"/>
      <c r="H26" s="180"/>
      <c r="I26" s="180"/>
      <c r="J26" s="261"/>
      <c r="K26" s="575"/>
      <c r="L26" s="261"/>
      <c r="M26" s="575"/>
      <c r="N26" s="180"/>
      <c r="O26" s="180"/>
      <c r="P26" s="184"/>
      <c r="Q26" s="261"/>
      <c r="R26" s="575"/>
      <c r="S26" s="575"/>
      <c r="T26" s="575"/>
      <c r="U26" s="575"/>
      <c r="V26" s="255"/>
      <c r="W26" s="595"/>
      <c r="X26" s="596"/>
    </row>
    <row r="27" spans="2:24" ht="15.95" customHeight="1" x14ac:dyDescent="0.15">
      <c r="B27" s="291"/>
      <c r="C27" s="609"/>
      <c r="D27" s="610"/>
      <c r="E27" s="204"/>
      <c r="F27" s="205"/>
      <c r="G27" s="180"/>
      <c r="H27" s="180"/>
      <c r="I27" s="180"/>
      <c r="J27" s="261"/>
      <c r="K27" s="575"/>
      <c r="L27" s="261"/>
      <c r="M27" s="575"/>
      <c r="N27" s="180"/>
      <c r="O27" s="180"/>
      <c r="P27" s="184"/>
      <c r="Q27" s="261"/>
      <c r="R27" s="575"/>
      <c r="S27" s="575"/>
      <c r="T27" s="575"/>
      <c r="U27" s="575"/>
      <c r="V27" s="255"/>
      <c r="W27" s="595"/>
      <c r="X27" s="596"/>
    </row>
    <row r="28" spans="2:24" ht="15.95" customHeight="1" x14ac:dyDescent="0.15">
      <c r="B28" s="291"/>
      <c r="C28" s="609"/>
      <c r="D28" s="610"/>
      <c r="E28" s="204"/>
      <c r="F28" s="205"/>
      <c r="G28" s="180"/>
      <c r="H28" s="180"/>
      <c r="I28" s="180"/>
      <c r="J28" s="261"/>
      <c r="K28" s="575"/>
      <c r="L28" s="261"/>
      <c r="M28" s="575"/>
      <c r="N28" s="180"/>
      <c r="O28" s="180"/>
      <c r="P28" s="184"/>
      <c r="Q28" s="261"/>
      <c r="R28" s="575"/>
      <c r="S28" s="575"/>
      <c r="T28" s="575"/>
      <c r="U28" s="575"/>
      <c r="V28" s="255"/>
      <c r="W28" s="595"/>
      <c r="X28" s="596"/>
    </row>
    <row r="29" spans="2:24" ht="15.95" customHeight="1" x14ac:dyDescent="0.15">
      <c r="B29" s="291"/>
      <c r="C29" s="609"/>
      <c r="D29" s="610"/>
      <c r="E29" s="204"/>
      <c r="F29" s="205"/>
      <c r="G29" s="180"/>
      <c r="H29" s="180"/>
      <c r="I29" s="180"/>
      <c r="J29" s="261"/>
      <c r="K29" s="575"/>
      <c r="L29" s="261"/>
      <c r="M29" s="575"/>
      <c r="N29" s="180"/>
      <c r="O29" s="180"/>
      <c r="P29" s="184"/>
      <c r="Q29" s="261"/>
      <c r="R29" s="575"/>
      <c r="S29" s="575"/>
      <c r="T29" s="575"/>
      <c r="U29" s="575"/>
      <c r="V29" s="255"/>
      <c r="W29" s="595"/>
      <c r="X29" s="596"/>
    </row>
    <row r="30" spans="2:24" ht="15.95" customHeight="1" x14ac:dyDescent="0.15">
      <c r="B30" s="291"/>
      <c r="C30" s="609"/>
      <c r="D30" s="610"/>
      <c r="E30" s="204"/>
      <c r="F30" s="205"/>
      <c r="G30" s="180"/>
      <c r="H30" s="180"/>
      <c r="I30" s="180"/>
      <c r="J30" s="261"/>
      <c r="K30" s="575"/>
      <c r="L30" s="261"/>
      <c r="M30" s="575"/>
      <c r="N30" s="180"/>
      <c r="O30" s="180"/>
      <c r="P30" s="184"/>
      <c r="Q30" s="261"/>
      <c r="R30" s="575"/>
      <c r="S30" s="575"/>
      <c r="T30" s="575"/>
      <c r="U30" s="575"/>
      <c r="V30" s="255"/>
      <c r="W30" s="595"/>
      <c r="X30" s="596"/>
    </row>
    <row r="31" spans="2:24" ht="15.95" customHeight="1" x14ac:dyDescent="0.15">
      <c r="B31" s="291"/>
      <c r="C31" s="609"/>
      <c r="D31" s="610"/>
      <c r="E31" s="204"/>
      <c r="F31" s="205"/>
      <c r="G31" s="180"/>
      <c r="H31" s="180"/>
      <c r="I31" s="180"/>
      <c r="J31" s="261"/>
      <c r="K31" s="575"/>
      <c r="L31" s="261"/>
      <c r="M31" s="575"/>
      <c r="N31" s="180"/>
      <c r="O31" s="180"/>
      <c r="P31" s="184"/>
      <c r="Q31" s="261"/>
      <c r="R31" s="575"/>
      <c r="S31" s="575"/>
      <c r="T31" s="575"/>
      <c r="U31" s="575"/>
      <c r="V31" s="255"/>
      <c r="W31" s="595"/>
      <c r="X31" s="596"/>
    </row>
    <row r="32" spans="2:24" ht="15.95" customHeight="1" x14ac:dyDescent="0.15">
      <c r="B32" s="291"/>
      <c r="C32" s="609"/>
      <c r="D32" s="610"/>
      <c r="E32" s="204"/>
      <c r="F32" s="205"/>
      <c r="G32" s="180"/>
      <c r="H32" s="180"/>
      <c r="I32" s="180"/>
      <c r="J32" s="261"/>
      <c r="K32" s="575"/>
      <c r="L32" s="261"/>
      <c r="M32" s="575"/>
      <c r="N32" s="180"/>
      <c r="O32" s="180"/>
      <c r="P32" s="184"/>
      <c r="Q32" s="261"/>
      <c r="R32" s="575"/>
      <c r="S32" s="575"/>
      <c r="T32" s="575"/>
      <c r="U32" s="575"/>
      <c r="V32" s="255"/>
      <c r="W32" s="595"/>
      <c r="X32" s="596"/>
    </row>
    <row r="33" spans="2:24" ht="15.95" customHeight="1" x14ac:dyDescent="0.15">
      <c r="B33" s="291"/>
      <c r="C33" s="609"/>
      <c r="D33" s="610"/>
      <c r="E33" s="204"/>
      <c r="F33" s="205"/>
      <c r="G33" s="180"/>
      <c r="H33" s="180"/>
      <c r="I33" s="180"/>
      <c r="J33" s="261"/>
      <c r="K33" s="575"/>
      <c r="L33" s="261"/>
      <c r="M33" s="575"/>
      <c r="N33" s="180"/>
      <c r="O33" s="180"/>
      <c r="P33" s="184"/>
      <c r="Q33" s="261"/>
      <c r="R33" s="575"/>
      <c r="S33" s="575"/>
      <c r="T33" s="575"/>
      <c r="U33" s="575"/>
      <c r="V33" s="255"/>
      <c r="W33" s="595"/>
      <c r="X33" s="596"/>
    </row>
    <row r="34" spans="2:24" ht="15.95" customHeight="1" x14ac:dyDescent="0.15">
      <c r="B34" s="291"/>
      <c r="C34" s="609"/>
      <c r="D34" s="610"/>
      <c r="E34" s="204"/>
      <c r="F34" s="205"/>
      <c r="G34" s="180"/>
      <c r="H34" s="180"/>
      <c r="I34" s="180"/>
      <c r="J34" s="261"/>
      <c r="K34" s="575"/>
      <c r="L34" s="261"/>
      <c r="M34" s="575"/>
      <c r="N34" s="180"/>
      <c r="O34" s="180"/>
      <c r="P34" s="184"/>
      <c r="Q34" s="261"/>
      <c r="R34" s="575"/>
      <c r="S34" s="575"/>
      <c r="T34" s="575"/>
      <c r="U34" s="575"/>
      <c r="V34" s="255"/>
      <c r="W34" s="595"/>
      <c r="X34" s="596"/>
    </row>
    <row r="35" spans="2:24" ht="15.95" customHeight="1" x14ac:dyDescent="0.15">
      <c r="B35" s="291"/>
      <c r="C35" s="609"/>
      <c r="D35" s="610"/>
      <c r="E35" s="204"/>
      <c r="F35" s="205"/>
      <c r="G35" s="180"/>
      <c r="H35" s="180"/>
      <c r="I35" s="180"/>
      <c r="J35" s="261"/>
      <c r="K35" s="575"/>
      <c r="L35" s="261"/>
      <c r="M35" s="575"/>
      <c r="N35" s="180"/>
      <c r="O35" s="180"/>
      <c r="P35" s="184"/>
      <c r="Q35" s="261"/>
      <c r="R35" s="575"/>
      <c r="S35" s="575"/>
      <c r="T35" s="575"/>
      <c r="U35" s="575"/>
      <c r="V35" s="255"/>
      <c r="W35" s="595"/>
      <c r="X35" s="596"/>
    </row>
    <row r="36" spans="2:24" ht="15.95" customHeight="1" x14ac:dyDescent="0.15">
      <c r="B36" s="291"/>
      <c r="C36" s="609"/>
      <c r="D36" s="610"/>
      <c r="E36" s="204"/>
      <c r="F36" s="205"/>
      <c r="G36" s="180"/>
      <c r="H36" s="180"/>
      <c r="I36" s="180"/>
      <c r="J36" s="261"/>
      <c r="K36" s="575"/>
      <c r="L36" s="261"/>
      <c r="M36" s="575"/>
      <c r="N36" s="180"/>
      <c r="O36" s="180"/>
      <c r="P36" s="184"/>
      <c r="Q36" s="261"/>
      <c r="R36" s="575"/>
      <c r="S36" s="575"/>
      <c r="T36" s="575"/>
      <c r="U36" s="575"/>
      <c r="V36" s="255"/>
      <c r="W36" s="595"/>
      <c r="X36" s="596"/>
    </row>
    <row r="37" spans="2:24" ht="15.95" customHeight="1" x14ac:dyDescent="0.15">
      <c r="B37" s="291"/>
      <c r="C37" s="609"/>
      <c r="D37" s="610"/>
      <c r="E37" s="204"/>
      <c r="F37" s="205"/>
      <c r="G37" s="180"/>
      <c r="H37" s="180"/>
      <c r="I37" s="180"/>
      <c r="J37" s="261"/>
      <c r="K37" s="575"/>
      <c r="L37" s="261"/>
      <c r="M37" s="575"/>
      <c r="N37" s="180"/>
      <c r="O37" s="180"/>
      <c r="P37" s="184"/>
      <c r="Q37" s="261"/>
      <c r="R37" s="575"/>
      <c r="S37" s="575"/>
      <c r="T37" s="575"/>
      <c r="U37" s="575"/>
      <c r="V37" s="255"/>
      <c r="W37" s="595"/>
      <c r="X37" s="596"/>
    </row>
    <row r="38" spans="2:24" ht="15.95" customHeight="1" x14ac:dyDescent="0.15">
      <c r="B38" s="291"/>
      <c r="C38" s="609"/>
      <c r="D38" s="610"/>
      <c r="E38" s="204"/>
      <c r="F38" s="205"/>
      <c r="G38" s="180"/>
      <c r="H38" s="180"/>
      <c r="I38" s="180"/>
      <c r="J38" s="261"/>
      <c r="K38" s="575"/>
      <c r="L38" s="261"/>
      <c r="M38" s="575"/>
      <c r="N38" s="180"/>
      <c r="O38" s="180"/>
      <c r="P38" s="184"/>
      <c r="Q38" s="261"/>
      <c r="R38" s="575"/>
      <c r="S38" s="575"/>
      <c r="T38" s="575"/>
      <c r="U38" s="575"/>
      <c r="V38" s="255"/>
      <c r="W38" s="595"/>
      <c r="X38" s="596"/>
    </row>
    <row r="39" spans="2:24" ht="15.95" customHeight="1" x14ac:dyDescent="0.15">
      <c r="B39" s="291"/>
      <c r="C39" s="609"/>
      <c r="D39" s="610"/>
      <c r="E39" s="204"/>
      <c r="F39" s="205"/>
      <c r="G39" s="180"/>
      <c r="H39" s="180"/>
      <c r="I39" s="180"/>
      <c r="J39" s="261"/>
      <c r="K39" s="575"/>
      <c r="L39" s="261"/>
      <c r="M39" s="575"/>
      <c r="N39" s="180"/>
      <c r="O39" s="180"/>
      <c r="P39" s="184"/>
      <c r="Q39" s="261"/>
      <c r="R39" s="575"/>
      <c r="S39" s="575"/>
      <c r="T39" s="575"/>
      <c r="U39" s="575"/>
      <c r="V39" s="255"/>
      <c r="W39" s="595"/>
      <c r="X39" s="596"/>
    </row>
    <row r="40" spans="2:24" ht="15.95" customHeight="1" x14ac:dyDescent="0.15">
      <c r="B40" s="291"/>
      <c r="C40" s="609"/>
      <c r="D40" s="610"/>
      <c r="E40" s="204"/>
      <c r="F40" s="205"/>
      <c r="G40" s="180"/>
      <c r="H40" s="180"/>
      <c r="I40" s="180"/>
      <c r="J40" s="261"/>
      <c r="K40" s="575"/>
      <c r="L40" s="261"/>
      <c r="M40" s="575"/>
      <c r="N40" s="180"/>
      <c r="O40" s="180"/>
      <c r="P40" s="184"/>
      <c r="Q40" s="261"/>
      <c r="R40" s="575"/>
      <c r="S40" s="575"/>
      <c r="T40" s="575"/>
      <c r="U40" s="575"/>
      <c r="V40" s="255"/>
      <c r="W40" s="595"/>
      <c r="X40" s="596"/>
    </row>
    <row r="41" spans="2:24" ht="15.95" customHeight="1" x14ac:dyDescent="0.15">
      <c r="B41" s="354"/>
      <c r="C41" s="609"/>
      <c r="D41" s="610"/>
      <c r="E41" s="204"/>
      <c r="F41" s="205"/>
      <c r="G41" s="180"/>
      <c r="H41" s="180"/>
      <c r="I41" s="180"/>
      <c r="J41" s="261"/>
      <c r="K41" s="575"/>
      <c r="L41" s="261"/>
      <c r="M41" s="575"/>
      <c r="N41" s="180"/>
      <c r="O41" s="180"/>
      <c r="P41" s="184"/>
      <c r="Q41" s="261"/>
      <c r="R41" s="575"/>
      <c r="S41" s="575"/>
      <c r="T41" s="575"/>
      <c r="U41" s="575"/>
      <c r="V41" s="255"/>
      <c r="W41" s="595"/>
      <c r="X41" s="596"/>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2" t="s">
        <v>244</v>
      </c>
      <c r="C2" s="562"/>
      <c r="D2" s="562"/>
      <c r="E2" s="471"/>
      <c r="F2" s="471"/>
      <c r="G2" s="471"/>
      <c r="H2" s="562"/>
      <c r="I2" s="562"/>
      <c r="J2" s="562"/>
      <c r="K2" s="562"/>
      <c r="L2" s="562"/>
      <c r="M2" s="562"/>
      <c r="N2" s="562"/>
      <c r="O2" s="562"/>
      <c r="P2" s="562"/>
      <c r="Q2" s="562"/>
      <c r="R2" s="562"/>
      <c r="S2" s="562"/>
      <c r="T2" s="562"/>
      <c r="U2" s="562"/>
      <c r="V2" s="562"/>
      <c r="W2" s="562"/>
      <c r="X2" s="562"/>
      <c r="Y2" s="562"/>
      <c r="Z2" s="562"/>
    </row>
    <row r="3" spans="2:28" ht="20.100000000000001" customHeight="1" x14ac:dyDescent="0.15">
      <c r="B3" s="630" t="s">
        <v>17</v>
      </c>
      <c r="C3" s="630"/>
      <c r="D3" s="343"/>
      <c r="E3" s="631" t="s">
        <v>687</v>
      </c>
      <c r="F3" s="632"/>
      <c r="G3" s="633"/>
      <c r="H3" s="252" t="s">
        <v>18</v>
      </c>
      <c r="I3" s="475"/>
      <c r="J3" s="634" t="s">
        <v>590</v>
      </c>
      <c r="K3" s="635"/>
      <c r="L3" s="635"/>
      <c r="M3" s="266" t="s">
        <v>454</v>
      </c>
      <c r="N3" s="267"/>
      <c r="O3" s="267"/>
      <c r="P3" s="267"/>
      <c r="Q3" s="590" t="s">
        <v>596</v>
      </c>
      <c r="R3" s="506"/>
      <c r="S3" s="506"/>
      <c r="T3" s="608"/>
      <c r="U3" s="484" t="s">
        <v>185</v>
      </c>
      <c r="V3" s="485"/>
      <c r="W3" s="486"/>
      <c r="X3" s="490">
        <v>45845</v>
      </c>
      <c r="Y3" s="636"/>
      <c r="Z3" s="587"/>
    </row>
    <row r="4" spans="2:28" ht="20.100000000000001" customHeight="1" x14ac:dyDescent="0.15">
      <c r="B4" s="566" t="s">
        <v>0</v>
      </c>
      <c r="C4" s="566"/>
      <c r="D4" s="282"/>
      <c r="E4" s="638" t="s">
        <v>588</v>
      </c>
      <c r="F4" s="639"/>
      <c r="G4" s="640"/>
      <c r="H4" s="570" t="s">
        <v>1</v>
      </c>
      <c r="I4" s="499"/>
      <c r="J4" s="641" t="s">
        <v>592</v>
      </c>
      <c r="K4" s="642"/>
      <c r="L4" s="642"/>
      <c r="M4" s="269"/>
      <c r="N4" s="270"/>
      <c r="O4" s="270"/>
      <c r="P4" s="270"/>
      <c r="Q4" s="592" t="s">
        <v>597</v>
      </c>
      <c r="R4" s="507"/>
      <c r="S4" s="507"/>
      <c r="T4" s="604"/>
      <c r="U4" s="584"/>
      <c r="V4" s="585"/>
      <c r="W4" s="586"/>
      <c r="X4" s="588"/>
      <c r="Y4" s="637"/>
      <c r="Z4" s="589"/>
    </row>
    <row r="5" spans="2:28" ht="28.5" customHeight="1" x14ac:dyDescent="0.15">
      <c r="B5" s="327" t="s">
        <v>231</v>
      </c>
      <c r="C5" s="583" t="s">
        <v>187</v>
      </c>
      <c r="D5" s="583"/>
      <c r="E5" s="616" t="s">
        <v>173</v>
      </c>
      <c r="F5" s="551" t="s">
        <v>231</v>
      </c>
      <c r="G5" s="554"/>
      <c r="H5" s="621"/>
      <c r="I5" s="621"/>
      <c r="J5" s="621"/>
      <c r="K5" s="621"/>
      <c r="L5" s="621"/>
      <c r="M5" s="621"/>
      <c r="N5" s="621"/>
      <c r="O5" s="621"/>
      <c r="P5" s="621"/>
      <c r="Q5" s="621"/>
      <c r="R5" s="621"/>
      <c r="S5" s="622"/>
      <c r="T5" s="622"/>
      <c r="U5" s="622"/>
      <c r="V5" s="622"/>
      <c r="W5" s="622"/>
      <c r="X5" s="622"/>
      <c r="Y5" s="622"/>
      <c r="Z5" s="623"/>
      <c r="AA5" s="14"/>
      <c r="AB5" s="4"/>
    </row>
    <row r="6" spans="2:28" ht="24.75" customHeight="1" x14ac:dyDescent="0.15">
      <c r="B6" s="327"/>
      <c r="C6" s="499"/>
      <c r="D6" s="499"/>
      <c r="E6" s="617"/>
      <c r="F6" s="475" t="s">
        <v>237</v>
      </c>
      <c r="G6" s="475"/>
      <c r="H6" s="569" t="s">
        <v>229</v>
      </c>
      <c r="I6" s="622"/>
      <c r="J6" s="622"/>
      <c r="K6" s="622"/>
      <c r="L6" s="622"/>
      <c r="M6" s="622"/>
      <c r="N6" s="623"/>
      <c r="O6" s="569" t="s">
        <v>228</v>
      </c>
      <c r="P6" s="621"/>
      <c r="Q6" s="621"/>
      <c r="R6" s="621"/>
      <c r="S6" s="621"/>
      <c r="T6" s="621"/>
      <c r="U6" s="621"/>
      <c r="V6" s="621"/>
      <c r="W6" s="621"/>
      <c r="X6" s="570"/>
      <c r="Y6" s="569" t="s">
        <v>186</v>
      </c>
      <c r="Z6" s="570"/>
      <c r="AA6" s="4"/>
      <c r="AB6" s="4"/>
    </row>
    <row r="7" spans="2:28" ht="27.75" customHeight="1" x14ac:dyDescent="0.15">
      <c r="B7" s="291"/>
      <c r="C7" s="609"/>
      <c r="D7" s="618"/>
      <c r="E7" s="206"/>
      <c r="F7" s="619"/>
      <c r="G7" s="620"/>
      <c r="H7" s="626"/>
      <c r="I7" s="627"/>
      <c r="J7" s="627"/>
      <c r="K7" s="627"/>
      <c r="L7" s="628"/>
      <c r="M7" s="628"/>
      <c r="N7" s="629"/>
      <c r="O7" s="655"/>
      <c r="P7" s="656"/>
      <c r="Q7" s="656"/>
      <c r="R7" s="656"/>
      <c r="S7" s="656"/>
      <c r="T7" s="656"/>
      <c r="U7" s="656"/>
      <c r="V7" s="656"/>
      <c r="W7" s="656"/>
      <c r="X7" s="657"/>
      <c r="Y7" s="624"/>
      <c r="Z7" s="625"/>
    </row>
    <row r="8" spans="2:28" ht="27.75" customHeight="1" x14ac:dyDescent="0.15">
      <c r="B8" s="291"/>
      <c r="C8" s="609"/>
      <c r="D8" s="618"/>
      <c r="E8" s="206"/>
      <c r="F8" s="619"/>
      <c r="G8" s="620"/>
      <c r="H8" s="643"/>
      <c r="I8" s="644"/>
      <c r="J8" s="644"/>
      <c r="K8" s="644"/>
      <c r="L8" s="645"/>
      <c r="M8" s="645"/>
      <c r="N8" s="646"/>
      <c r="O8" s="658"/>
      <c r="P8" s="659"/>
      <c r="Q8" s="659"/>
      <c r="R8" s="659"/>
      <c r="S8" s="659"/>
      <c r="T8" s="659"/>
      <c r="U8" s="659"/>
      <c r="V8" s="659"/>
      <c r="W8" s="659"/>
      <c r="X8" s="660"/>
      <c r="Y8" s="624"/>
      <c r="Z8" s="625"/>
    </row>
    <row r="9" spans="2:28" ht="27.75" customHeight="1" x14ac:dyDescent="0.15">
      <c r="B9" s="291"/>
      <c r="C9" s="609"/>
      <c r="D9" s="618"/>
      <c r="E9" s="206"/>
      <c r="F9" s="619"/>
      <c r="G9" s="620"/>
      <c r="H9" s="643"/>
      <c r="I9" s="644"/>
      <c r="J9" s="644"/>
      <c r="K9" s="644"/>
      <c r="L9" s="645"/>
      <c r="M9" s="645"/>
      <c r="N9" s="646"/>
      <c r="O9" s="658"/>
      <c r="P9" s="659"/>
      <c r="Q9" s="659"/>
      <c r="R9" s="659"/>
      <c r="S9" s="659"/>
      <c r="T9" s="659"/>
      <c r="U9" s="659"/>
      <c r="V9" s="659"/>
      <c r="W9" s="659"/>
      <c r="X9" s="660"/>
      <c r="Y9" s="647"/>
      <c r="Z9" s="648"/>
    </row>
    <row r="10" spans="2:28" ht="27.75" customHeight="1" x14ac:dyDescent="0.15">
      <c r="B10" s="291"/>
      <c r="C10" s="609"/>
      <c r="D10" s="618"/>
      <c r="E10" s="206"/>
      <c r="F10" s="302"/>
      <c r="G10" s="304"/>
      <c r="H10" s="643"/>
      <c r="I10" s="644"/>
      <c r="J10" s="644"/>
      <c r="K10" s="644"/>
      <c r="L10" s="644"/>
      <c r="M10" s="644"/>
      <c r="N10" s="651"/>
      <c r="O10" s="658"/>
      <c r="P10" s="659"/>
      <c r="Q10" s="659"/>
      <c r="R10" s="659"/>
      <c r="S10" s="659"/>
      <c r="T10" s="659"/>
      <c r="U10" s="659"/>
      <c r="V10" s="659"/>
      <c r="W10" s="659"/>
      <c r="X10" s="660"/>
      <c r="Y10" s="647"/>
      <c r="Z10" s="648"/>
    </row>
    <row r="11" spans="2:28" ht="27.75" customHeight="1" x14ac:dyDescent="0.15">
      <c r="B11" s="291"/>
      <c r="C11" s="609"/>
      <c r="D11" s="618"/>
      <c r="E11" s="186"/>
      <c r="F11" s="649"/>
      <c r="G11" s="650"/>
      <c r="H11" s="643"/>
      <c r="I11" s="644"/>
      <c r="J11" s="644"/>
      <c r="K11" s="644"/>
      <c r="L11" s="644"/>
      <c r="M11" s="644"/>
      <c r="N11" s="651"/>
      <c r="O11" s="647"/>
      <c r="P11" s="654"/>
      <c r="Q11" s="654"/>
      <c r="R11" s="654"/>
      <c r="S11" s="654"/>
      <c r="T11" s="654"/>
      <c r="U11" s="654"/>
      <c r="V11" s="654"/>
      <c r="W11" s="654"/>
      <c r="X11" s="648"/>
      <c r="Y11" s="647"/>
      <c r="Z11" s="648"/>
    </row>
    <row r="12" spans="2:28" ht="27.75" customHeight="1" x14ac:dyDescent="0.15">
      <c r="B12" s="291"/>
      <c r="C12" s="609"/>
      <c r="D12" s="618"/>
      <c r="E12" s="186"/>
      <c r="F12" s="652"/>
      <c r="G12" s="653"/>
      <c r="H12" s="643"/>
      <c r="I12" s="644"/>
      <c r="J12" s="644"/>
      <c r="K12" s="644"/>
      <c r="L12" s="645"/>
      <c r="M12" s="645"/>
      <c r="N12" s="646"/>
      <c r="O12" s="647"/>
      <c r="P12" s="654"/>
      <c r="Q12" s="654"/>
      <c r="R12" s="654"/>
      <c r="S12" s="654"/>
      <c r="T12" s="654"/>
      <c r="U12" s="654"/>
      <c r="V12" s="654"/>
      <c r="W12" s="654"/>
      <c r="X12" s="648"/>
      <c r="Y12" s="647"/>
      <c r="Z12" s="648"/>
    </row>
    <row r="13" spans="2:28" ht="27.75" customHeight="1" x14ac:dyDescent="0.15">
      <c r="B13" s="291"/>
      <c r="C13" s="609"/>
      <c r="D13" s="618"/>
      <c r="E13" s="186"/>
      <c r="F13" s="652"/>
      <c r="G13" s="653"/>
      <c r="H13" s="643"/>
      <c r="I13" s="644"/>
      <c r="J13" s="644"/>
      <c r="K13" s="644"/>
      <c r="L13" s="645"/>
      <c r="M13" s="645"/>
      <c r="N13" s="646"/>
      <c r="O13" s="647"/>
      <c r="P13" s="654"/>
      <c r="Q13" s="654"/>
      <c r="R13" s="654"/>
      <c r="S13" s="654"/>
      <c r="T13" s="654"/>
      <c r="U13" s="654"/>
      <c r="V13" s="654"/>
      <c r="W13" s="654"/>
      <c r="X13" s="648"/>
      <c r="Y13" s="647"/>
      <c r="Z13" s="648"/>
    </row>
    <row r="14" spans="2:28" ht="27.75" customHeight="1" x14ac:dyDescent="0.15">
      <c r="B14" s="291"/>
      <c r="C14" s="609"/>
      <c r="D14" s="618"/>
      <c r="E14" s="186"/>
      <c r="F14" s="619"/>
      <c r="G14" s="620"/>
      <c r="H14" s="643"/>
      <c r="I14" s="644"/>
      <c r="J14" s="644"/>
      <c r="K14" s="644"/>
      <c r="L14" s="645"/>
      <c r="M14" s="645"/>
      <c r="N14" s="646"/>
      <c r="O14" s="647"/>
      <c r="P14" s="654"/>
      <c r="Q14" s="654"/>
      <c r="R14" s="654"/>
      <c r="S14" s="654"/>
      <c r="T14" s="654"/>
      <c r="U14" s="654"/>
      <c r="V14" s="654"/>
      <c r="W14" s="654"/>
      <c r="X14" s="648"/>
      <c r="Y14" s="647"/>
      <c r="Z14" s="648"/>
    </row>
    <row r="15" spans="2:28" ht="27.75" customHeight="1" x14ac:dyDescent="0.15">
      <c r="B15" s="291"/>
      <c r="C15" s="609"/>
      <c r="D15" s="618"/>
      <c r="E15" s="186"/>
      <c r="F15" s="652"/>
      <c r="G15" s="653"/>
      <c r="H15" s="643"/>
      <c r="I15" s="644"/>
      <c r="J15" s="644"/>
      <c r="K15" s="644"/>
      <c r="L15" s="645"/>
      <c r="M15" s="645"/>
      <c r="N15" s="646"/>
      <c r="O15" s="647"/>
      <c r="P15" s="654"/>
      <c r="Q15" s="654"/>
      <c r="R15" s="654"/>
      <c r="S15" s="654"/>
      <c r="T15" s="654"/>
      <c r="U15" s="654"/>
      <c r="V15" s="654"/>
      <c r="W15" s="654"/>
      <c r="X15" s="648"/>
      <c r="Y15" s="647"/>
      <c r="Z15" s="648"/>
    </row>
    <row r="16" spans="2:28" ht="27.75" customHeight="1" x14ac:dyDescent="0.15">
      <c r="B16" s="291"/>
      <c r="C16" s="609"/>
      <c r="D16" s="618"/>
      <c r="E16" s="186"/>
      <c r="F16" s="652"/>
      <c r="G16" s="653"/>
      <c r="H16" s="643"/>
      <c r="I16" s="644"/>
      <c r="J16" s="644"/>
      <c r="K16" s="644"/>
      <c r="L16" s="645"/>
      <c r="M16" s="645"/>
      <c r="N16" s="646"/>
      <c r="O16" s="647"/>
      <c r="P16" s="654"/>
      <c r="Q16" s="654"/>
      <c r="R16" s="654"/>
      <c r="S16" s="654"/>
      <c r="T16" s="654"/>
      <c r="U16" s="654"/>
      <c r="V16" s="654"/>
      <c r="W16" s="654"/>
      <c r="X16" s="648"/>
      <c r="Y16" s="647"/>
      <c r="Z16" s="648"/>
    </row>
    <row r="17" spans="2:26" ht="27.75" customHeight="1" x14ac:dyDescent="0.15">
      <c r="B17" s="291"/>
      <c r="C17" s="609"/>
      <c r="D17" s="618"/>
      <c r="E17" s="186"/>
      <c r="F17" s="652"/>
      <c r="G17" s="653"/>
      <c r="H17" s="643"/>
      <c r="I17" s="644"/>
      <c r="J17" s="644"/>
      <c r="K17" s="644"/>
      <c r="L17" s="645"/>
      <c r="M17" s="645"/>
      <c r="N17" s="646"/>
      <c r="O17" s="647"/>
      <c r="P17" s="654"/>
      <c r="Q17" s="654"/>
      <c r="R17" s="654"/>
      <c r="S17" s="654"/>
      <c r="T17" s="654"/>
      <c r="U17" s="654"/>
      <c r="V17" s="654"/>
      <c r="W17" s="654"/>
      <c r="X17" s="648"/>
      <c r="Y17" s="647"/>
      <c r="Z17" s="648"/>
    </row>
    <row r="18" spans="2:26" ht="27.75" customHeight="1" x14ac:dyDescent="0.15">
      <c r="B18" s="291"/>
      <c r="C18" s="609"/>
      <c r="D18" s="618"/>
      <c r="E18" s="186"/>
      <c r="F18" s="652"/>
      <c r="G18" s="653"/>
      <c r="H18" s="643"/>
      <c r="I18" s="644"/>
      <c r="J18" s="644"/>
      <c r="K18" s="644"/>
      <c r="L18" s="645"/>
      <c r="M18" s="645"/>
      <c r="N18" s="646"/>
      <c r="O18" s="647"/>
      <c r="P18" s="654"/>
      <c r="Q18" s="654"/>
      <c r="R18" s="654"/>
      <c r="S18" s="654"/>
      <c r="T18" s="654"/>
      <c r="U18" s="654"/>
      <c r="V18" s="654"/>
      <c r="W18" s="654"/>
      <c r="X18" s="648"/>
      <c r="Y18" s="647"/>
      <c r="Z18" s="648"/>
    </row>
    <row r="19" spans="2:26" ht="27.75" customHeight="1" x14ac:dyDescent="0.15">
      <c r="B19" s="291"/>
      <c r="C19" s="609"/>
      <c r="D19" s="618"/>
      <c r="E19" s="186"/>
      <c r="F19" s="652"/>
      <c r="G19" s="653"/>
      <c r="H19" s="643"/>
      <c r="I19" s="644"/>
      <c r="J19" s="644"/>
      <c r="K19" s="644"/>
      <c r="L19" s="645"/>
      <c r="M19" s="645"/>
      <c r="N19" s="646"/>
      <c r="O19" s="647"/>
      <c r="P19" s="654"/>
      <c r="Q19" s="654"/>
      <c r="R19" s="654"/>
      <c r="S19" s="654"/>
      <c r="T19" s="654"/>
      <c r="U19" s="654"/>
      <c r="V19" s="654"/>
      <c r="W19" s="654"/>
      <c r="X19" s="648"/>
      <c r="Y19" s="647"/>
      <c r="Z19" s="648"/>
    </row>
    <row r="20" spans="2:26" ht="27.75" customHeight="1" x14ac:dyDescent="0.15">
      <c r="B20" s="291"/>
      <c r="C20" s="609"/>
      <c r="D20" s="618"/>
      <c r="E20" s="186"/>
      <c r="F20" s="652"/>
      <c r="G20" s="653"/>
      <c r="H20" s="643"/>
      <c r="I20" s="644"/>
      <c r="J20" s="644"/>
      <c r="K20" s="644"/>
      <c r="L20" s="645"/>
      <c r="M20" s="645"/>
      <c r="N20" s="646"/>
      <c r="O20" s="647"/>
      <c r="P20" s="654"/>
      <c r="Q20" s="654"/>
      <c r="R20" s="654"/>
      <c r="S20" s="654"/>
      <c r="T20" s="654"/>
      <c r="U20" s="654"/>
      <c r="V20" s="654"/>
      <c r="W20" s="654"/>
      <c r="X20" s="648"/>
      <c r="Y20" s="647"/>
      <c r="Z20" s="648"/>
    </row>
    <row r="21" spans="2:26" ht="27.75" customHeight="1" x14ac:dyDescent="0.15">
      <c r="B21" s="354"/>
      <c r="C21" s="609"/>
      <c r="D21" s="618"/>
      <c r="E21" s="186"/>
      <c r="F21" s="652"/>
      <c r="G21" s="653"/>
      <c r="H21" s="643"/>
      <c r="I21" s="644"/>
      <c r="J21" s="644"/>
      <c r="K21" s="644"/>
      <c r="L21" s="645"/>
      <c r="M21" s="645"/>
      <c r="N21" s="646"/>
      <c r="O21" s="647"/>
      <c r="P21" s="654"/>
      <c r="Q21" s="654"/>
      <c r="R21" s="654"/>
      <c r="S21" s="654"/>
      <c r="T21" s="654"/>
      <c r="U21" s="654"/>
      <c r="V21" s="654"/>
      <c r="W21" s="654"/>
      <c r="X21" s="648"/>
      <c r="Y21" s="647"/>
      <c r="Z21" s="648"/>
    </row>
    <row r="22" spans="2:26" ht="15.95" customHeight="1" x14ac:dyDescent="0.15">
      <c r="B22" s="1" t="s">
        <v>230</v>
      </c>
    </row>
    <row r="23" spans="2:26" ht="15.95" customHeight="1" x14ac:dyDescent="0.15">
      <c r="B23" s="1" t="s">
        <v>373</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1</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608</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473</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610</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631</v>
      </c>
      <c r="F13" s="722"/>
      <c r="G13" s="723"/>
      <c r="H13" s="708" t="s">
        <v>438</v>
      </c>
      <c r="I13" s="708"/>
      <c r="J13" s="709" t="s">
        <v>632</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634</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E8838-B6BE-4D94-906B-B531861B0D54}">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3</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616</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480</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480</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617</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635</v>
      </c>
      <c r="F13" s="722"/>
      <c r="G13" s="723"/>
      <c r="H13" s="708" t="s">
        <v>438</v>
      </c>
      <c r="I13" s="708"/>
      <c r="J13" s="709" t="s">
        <v>635</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636</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6E6D4C57-10BD-49DB-B440-9467A640747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1110D5-6A9B-46D8-8256-5EA37EECF7AF}">
          <x14:formula1>
            <xm:f>'(参考)リスト'!$F$16:$F$21</xm:f>
          </x14:formula1>
          <xm:sqref>E11:E12 E22:E23 P11:P12 P22:P23</xm:sqref>
        </x14:dataValidation>
        <x14:dataValidation type="list" allowBlank="1" showInputMessage="1" showErrorMessage="1" xr:uid="{C42F01AF-E457-45DC-8A59-E1B0EB4CA84E}">
          <x14:formula1>
            <xm:f>'(参考)リスト'!$D$16:$D$18</xm:f>
          </x14:formula1>
          <xm:sqref>E10 E21 P10 P21</xm:sqref>
        </x14:dataValidation>
        <x14:dataValidation type="list" allowBlank="1" showInputMessage="1" showErrorMessage="1" xr:uid="{C9D982DE-F7B8-46F7-8D7D-0629C95E2E7E}">
          <x14:formula1>
            <xm:f>'(参考)リスト'!$E$16:$E$27</xm:f>
          </x14:formula1>
          <xm:sqref>E9 E20 P9 P20</xm:sqref>
        </x14:dataValidation>
        <x14:dataValidation type="list" allowBlank="1" showInputMessage="1" showErrorMessage="1" xr:uid="{C1334151-899A-415A-813B-329670F7B41F}">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645AE-986D-47AE-B34E-F4C76197074C}">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8</v>
      </c>
      <c r="F5" s="693" t="s">
        <v>506</v>
      </c>
      <c r="G5" s="694"/>
      <c r="H5" s="694"/>
      <c r="I5" s="694"/>
      <c r="J5" s="694"/>
      <c r="K5" s="694"/>
      <c r="L5" s="695"/>
      <c r="M5" s="689" t="s">
        <v>32</v>
      </c>
      <c r="N5" s="691" t="s">
        <v>190</v>
      </c>
      <c r="O5" s="692"/>
      <c r="P5" s="209">
        <v>8</v>
      </c>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v>2</v>
      </c>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t="s">
        <v>607</v>
      </c>
      <c r="Q7" s="696"/>
      <c r="R7" s="697"/>
      <c r="S7" s="697"/>
      <c r="T7" s="697"/>
      <c r="U7" s="697"/>
      <c r="V7" s="697"/>
      <c r="W7" s="698"/>
    </row>
    <row r="8" spans="2:23" s="22" customFormat="1" ht="25.5" customHeight="1" x14ac:dyDescent="0.15">
      <c r="B8" s="702"/>
      <c r="C8" s="691" t="s">
        <v>166</v>
      </c>
      <c r="D8" s="692"/>
      <c r="E8" s="209" t="s">
        <v>619</v>
      </c>
      <c r="F8" s="696"/>
      <c r="G8" s="697"/>
      <c r="H8" s="697"/>
      <c r="I8" s="697"/>
      <c r="J8" s="697"/>
      <c r="K8" s="697"/>
      <c r="L8" s="698"/>
      <c r="M8" s="702"/>
      <c r="N8" s="691" t="s">
        <v>166</v>
      </c>
      <c r="O8" s="692"/>
      <c r="P8" s="209" t="s">
        <v>623</v>
      </c>
      <c r="Q8" s="696"/>
      <c r="R8" s="697"/>
      <c r="S8" s="697"/>
      <c r="T8" s="697"/>
      <c r="U8" s="697"/>
      <c r="V8" s="697"/>
      <c r="W8" s="698"/>
    </row>
    <row r="9" spans="2:23" s="22" customFormat="1" ht="25.5" customHeight="1" x14ac:dyDescent="0.15">
      <c r="B9" s="703" t="s">
        <v>31</v>
      </c>
      <c r="C9" s="706"/>
      <c r="D9" s="704"/>
      <c r="E9" s="210" t="s">
        <v>474</v>
      </c>
      <c r="F9" s="696"/>
      <c r="G9" s="697"/>
      <c r="H9" s="697"/>
      <c r="I9" s="697"/>
      <c r="J9" s="697"/>
      <c r="K9" s="697"/>
      <c r="L9" s="698"/>
      <c r="M9" s="703" t="s">
        <v>31</v>
      </c>
      <c r="N9" s="706"/>
      <c r="O9" s="704"/>
      <c r="P9" s="210" t="s">
        <v>473</v>
      </c>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t="s">
        <v>609</v>
      </c>
      <c r="Q10" s="696"/>
      <c r="R10" s="697"/>
      <c r="S10" s="697"/>
      <c r="T10" s="697"/>
      <c r="U10" s="697"/>
      <c r="V10" s="697"/>
      <c r="W10" s="698"/>
    </row>
    <row r="11" spans="2:23" s="22" customFormat="1" ht="25.5" customHeight="1" x14ac:dyDescent="0.15">
      <c r="B11" s="702"/>
      <c r="C11" s="703" t="s">
        <v>219</v>
      </c>
      <c r="D11" s="704"/>
      <c r="E11" s="180" t="s">
        <v>610</v>
      </c>
      <c r="F11" s="696"/>
      <c r="G11" s="697"/>
      <c r="H11" s="697"/>
      <c r="I11" s="697"/>
      <c r="J11" s="697"/>
      <c r="K11" s="697"/>
      <c r="L11" s="698"/>
      <c r="M11" s="702"/>
      <c r="N11" s="703" t="s">
        <v>219</v>
      </c>
      <c r="O11" s="704"/>
      <c r="P11" s="180" t="s">
        <v>624</v>
      </c>
      <c r="Q11" s="696"/>
      <c r="R11" s="697"/>
      <c r="S11" s="697"/>
      <c r="T11" s="697"/>
      <c r="U11" s="697"/>
      <c r="V11" s="697"/>
      <c r="W11" s="698"/>
    </row>
    <row r="12" spans="2:23" s="22" customFormat="1" ht="25.5" customHeight="1" x14ac:dyDescent="0.15">
      <c r="B12" s="690"/>
      <c r="C12" s="705" t="s">
        <v>221</v>
      </c>
      <c r="D12" s="705"/>
      <c r="E12" s="180" t="s">
        <v>505</v>
      </c>
      <c r="F12" s="699"/>
      <c r="G12" s="700"/>
      <c r="H12" s="700"/>
      <c r="I12" s="700"/>
      <c r="J12" s="700"/>
      <c r="K12" s="700"/>
      <c r="L12" s="701"/>
      <c r="M12" s="690"/>
      <c r="N12" s="705" t="s">
        <v>221</v>
      </c>
      <c r="O12" s="705"/>
      <c r="P12" s="180" t="s">
        <v>505</v>
      </c>
      <c r="Q12" s="699"/>
      <c r="R12" s="700"/>
      <c r="S12" s="700"/>
      <c r="T12" s="700"/>
      <c r="U12" s="700"/>
      <c r="V12" s="700"/>
      <c r="W12" s="701"/>
    </row>
    <row r="13" spans="2:23" s="22" customFormat="1" ht="25.5" customHeight="1" x14ac:dyDescent="0.15">
      <c r="B13" s="708" t="s">
        <v>399</v>
      </c>
      <c r="C13" s="708"/>
      <c r="D13" s="708"/>
      <c r="E13" s="721" t="s">
        <v>637</v>
      </c>
      <c r="F13" s="722"/>
      <c r="G13" s="723"/>
      <c r="H13" s="708" t="s">
        <v>438</v>
      </c>
      <c r="I13" s="708"/>
      <c r="J13" s="709" t="s">
        <v>637</v>
      </c>
      <c r="K13" s="710"/>
      <c r="L13" s="710"/>
      <c r="M13" s="708" t="s">
        <v>399</v>
      </c>
      <c r="N13" s="708"/>
      <c r="O13" s="708"/>
      <c r="P13" s="721" t="s">
        <v>639</v>
      </c>
      <c r="Q13" s="722"/>
      <c r="R13" s="723"/>
      <c r="S13" s="708" t="s">
        <v>438</v>
      </c>
      <c r="T13" s="708"/>
      <c r="U13" s="709" t="s">
        <v>633</v>
      </c>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t="s">
        <v>633</v>
      </c>
      <c r="Q14" s="576"/>
      <c r="R14" s="576"/>
      <c r="S14" s="716" t="s">
        <v>4</v>
      </c>
      <c r="T14" s="717"/>
      <c r="U14" s="718" t="s">
        <v>611</v>
      </c>
      <c r="V14" s="719"/>
      <c r="W14" s="720"/>
    </row>
    <row r="15" spans="2:23" s="22" customFormat="1" ht="39.75" customHeight="1" x14ac:dyDescent="0.15">
      <c r="B15" s="705" t="s">
        <v>400</v>
      </c>
      <c r="C15" s="705"/>
      <c r="D15" s="705"/>
      <c r="E15" s="724" t="s">
        <v>638</v>
      </c>
      <c r="F15" s="725"/>
      <c r="G15" s="725"/>
      <c r="H15" s="725"/>
      <c r="I15" s="725"/>
      <c r="J15" s="725"/>
      <c r="K15" s="725"/>
      <c r="L15" s="726"/>
      <c r="M15" s="705" t="s">
        <v>400</v>
      </c>
      <c r="N15" s="705"/>
      <c r="O15" s="705"/>
      <c r="P15" s="724" t="s">
        <v>640</v>
      </c>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CE5C1598-9729-4919-ABD0-3277A16DCB9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B14164-579D-4DA0-A311-0980E404E1AF}">
          <x14:formula1>
            <xm:f>'(参考)リスト'!$F$16:$F$21</xm:f>
          </x14:formula1>
          <xm:sqref>E11:E12 E22:E23 P11:P12 P22:P23</xm:sqref>
        </x14:dataValidation>
        <x14:dataValidation type="list" allowBlank="1" showInputMessage="1" showErrorMessage="1" xr:uid="{7EB25BFA-EABF-4B09-A77D-2FFBEBBE9245}">
          <x14:formula1>
            <xm:f>'(参考)リスト'!$D$16:$D$18</xm:f>
          </x14:formula1>
          <xm:sqref>E10 E21 P10 P21</xm:sqref>
        </x14:dataValidation>
        <x14:dataValidation type="list" allowBlank="1" showInputMessage="1" showErrorMessage="1" xr:uid="{2D41830F-390B-42AA-AF59-DD31F7162826}">
          <x14:formula1>
            <xm:f>'(参考)リスト'!$E$16:$E$27</xm:f>
          </x14:formula1>
          <xm:sqref>E9 E20 P9 P20</xm:sqref>
        </x14:dataValidation>
        <x14:dataValidation type="list" allowBlank="1" showInputMessage="1" showErrorMessage="1" xr:uid="{8FB47B77-E952-4B3B-B644-E53AC6C24E84}">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42CD0-303E-4B4E-841A-FFCB611EFD12}">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17</v>
      </c>
      <c r="F5" s="693" t="s">
        <v>506</v>
      </c>
      <c r="G5" s="694"/>
      <c r="H5" s="694"/>
      <c r="I5" s="694"/>
      <c r="J5" s="694"/>
      <c r="K5" s="694"/>
      <c r="L5" s="695"/>
      <c r="M5" s="689" t="s">
        <v>32</v>
      </c>
      <c r="N5" s="691" t="s">
        <v>190</v>
      </c>
      <c r="O5" s="692"/>
      <c r="P5" s="209">
        <v>17</v>
      </c>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v>2</v>
      </c>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t="s">
        <v>607</v>
      </c>
      <c r="Q7" s="696"/>
      <c r="R7" s="697"/>
      <c r="S7" s="697"/>
      <c r="T7" s="697"/>
      <c r="U7" s="697"/>
      <c r="V7" s="697"/>
      <c r="W7" s="698"/>
    </row>
    <row r="8" spans="2:23" s="22" customFormat="1" ht="25.5" customHeight="1" x14ac:dyDescent="0.15">
      <c r="B8" s="702"/>
      <c r="C8" s="691" t="s">
        <v>166</v>
      </c>
      <c r="D8" s="692"/>
      <c r="E8" s="209" t="s">
        <v>625</v>
      </c>
      <c r="F8" s="696"/>
      <c r="G8" s="697"/>
      <c r="H8" s="697"/>
      <c r="I8" s="697"/>
      <c r="J8" s="697"/>
      <c r="K8" s="697"/>
      <c r="L8" s="698"/>
      <c r="M8" s="702"/>
      <c r="N8" s="691" t="s">
        <v>166</v>
      </c>
      <c r="O8" s="692"/>
      <c r="P8" s="209" t="s">
        <v>628</v>
      </c>
      <c r="Q8" s="696"/>
      <c r="R8" s="697"/>
      <c r="S8" s="697"/>
      <c r="T8" s="697"/>
      <c r="U8" s="697"/>
      <c r="V8" s="697"/>
      <c r="W8" s="698"/>
    </row>
    <row r="9" spans="2:23" s="22" customFormat="1" ht="25.5" customHeight="1" x14ac:dyDescent="0.15">
      <c r="B9" s="703" t="s">
        <v>31</v>
      </c>
      <c r="C9" s="706"/>
      <c r="D9" s="704"/>
      <c r="E9" s="210" t="s">
        <v>473</v>
      </c>
      <c r="F9" s="696"/>
      <c r="G9" s="697"/>
      <c r="H9" s="697"/>
      <c r="I9" s="697"/>
      <c r="J9" s="697"/>
      <c r="K9" s="697"/>
      <c r="L9" s="698"/>
      <c r="M9" s="703" t="s">
        <v>31</v>
      </c>
      <c r="N9" s="706"/>
      <c r="O9" s="704"/>
      <c r="P9" s="210" t="s">
        <v>473</v>
      </c>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t="s">
        <v>609</v>
      </c>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t="s">
        <v>611</v>
      </c>
      <c r="Q11" s="696"/>
      <c r="R11" s="697"/>
      <c r="S11" s="697"/>
      <c r="T11" s="697"/>
      <c r="U11" s="697"/>
      <c r="V11" s="697"/>
      <c r="W11" s="698"/>
    </row>
    <row r="12" spans="2:23" s="22" customFormat="1" ht="25.5" customHeight="1" x14ac:dyDescent="0.15">
      <c r="B12" s="690"/>
      <c r="C12" s="705" t="s">
        <v>221</v>
      </c>
      <c r="D12" s="705"/>
      <c r="E12" s="180" t="s">
        <v>505</v>
      </c>
      <c r="F12" s="699"/>
      <c r="G12" s="700"/>
      <c r="H12" s="700"/>
      <c r="I12" s="700"/>
      <c r="J12" s="700"/>
      <c r="K12" s="700"/>
      <c r="L12" s="701"/>
      <c r="M12" s="690"/>
      <c r="N12" s="705" t="s">
        <v>221</v>
      </c>
      <c r="O12" s="705"/>
      <c r="P12" s="180" t="s">
        <v>617</v>
      </c>
      <c r="Q12" s="699"/>
      <c r="R12" s="700"/>
      <c r="S12" s="700"/>
      <c r="T12" s="700"/>
      <c r="U12" s="700"/>
      <c r="V12" s="700"/>
      <c r="W12" s="701"/>
    </row>
    <row r="13" spans="2:23" s="22" customFormat="1" ht="25.5" customHeight="1" x14ac:dyDescent="0.15">
      <c r="B13" s="708" t="s">
        <v>399</v>
      </c>
      <c r="C13" s="708"/>
      <c r="D13" s="708"/>
      <c r="E13" s="721" t="s">
        <v>641</v>
      </c>
      <c r="F13" s="722"/>
      <c r="G13" s="723"/>
      <c r="H13" s="708" t="s">
        <v>438</v>
      </c>
      <c r="I13" s="708"/>
      <c r="J13" s="709" t="s">
        <v>641</v>
      </c>
      <c r="K13" s="710"/>
      <c r="L13" s="710"/>
      <c r="M13" s="708" t="s">
        <v>399</v>
      </c>
      <c r="N13" s="708"/>
      <c r="O13" s="708"/>
      <c r="P13" s="721" t="s">
        <v>643</v>
      </c>
      <c r="Q13" s="722"/>
      <c r="R13" s="723"/>
      <c r="S13" s="708" t="s">
        <v>438</v>
      </c>
      <c r="T13" s="708"/>
      <c r="U13" s="709" t="s">
        <v>644</v>
      </c>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t="s">
        <v>633</v>
      </c>
      <c r="Q14" s="576"/>
      <c r="R14" s="576"/>
      <c r="S14" s="716" t="s">
        <v>4</v>
      </c>
      <c r="T14" s="717"/>
      <c r="U14" s="718" t="s">
        <v>611</v>
      </c>
      <c r="V14" s="719"/>
      <c r="W14" s="720"/>
    </row>
    <row r="15" spans="2:23" s="22" customFormat="1" ht="39.75" customHeight="1" x14ac:dyDescent="0.15">
      <c r="B15" s="705" t="s">
        <v>400</v>
      </c>
      <c r="C15" s="705"/>
      <c r="D15" s="705"/>
      <c r="E15" s="724" t="s">
        <v>642</v>
      </c>
      <c r="F15" s="725"/>
      <c r="G15" s="725"/>
      <c r="H15" s="725"/>
      <c r="I15" s="725"/>
      <c r="J15" s="725"/>
      <c r="K15" s="725"/>
      <c r="L15" s="726"/>
      <c r="M15" s="705" t="s">
        <v>400</v>
      </c>
      <c r="N15" s="705"/>
      <c r="O15" s="705"/>
      <c r="P15" s="724" t="s">
        <v>645</v>
      </c>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7658E977-AA53-4DC5-A949-7967B3EF46D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D63257-8550-4C15-B534-97061E8EDCFD}">
          <x14:formula1>
            <xm:f>'(参考)リスト'!$F$16:$F$21</xm:f>
          </x14:formula1>
          <xm:sqref>E11:E12 E22:E23 P11:P12 P22:P23</xm:sqref>
        </x14:dataValidation>
        <x14:dataValidation type="list" allowBlank="1" showInputMessage="1" showErrorMessage="1" xr:uid="{58911C73-B92C-43AA-BD10-A6B8B8C6659B}">
          <x14:formula1>
            <xm:f>'(参考)リスト'!$D$16:$D$18</xm:f>
          </x14:formula1>
          <xm:sqref>E10 E21 P10 P21</xm:sqref>
        </x14:dataValidation>
        <x14:dataValidation type="list" allowBlank="1" showInputMessage="1" showErrorMessage="1" xr:uid="{53C26A43-D2FF-4AF1-9FFE-CD4C0FF72EEE}">
          <x14:formula1>
            <xm:f>'(参考)リスト'!$E$16:$E$27</xm:f>
          </x14:formula1>
          <xm:sqref>E9 E20 P9 P20</xm:sqref>
        </x14:dataValidation>
        <x14:dataValidation type="list" allowBlank="1" showInputMessage="1" showErrorMessage="1" xr:uid="{032B919E-6EDB-4DF1-8BB2-2DCA911AF38F}">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F0A5D-12C8-4D60-9134-C5D7471E20C2}">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19</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608</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474</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617</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637</v>
      </c>
      <c r="F13" s="722"/>
      <c r="G13" s="723"/>
      <c r="H13" s="708" t="s">
        <v>438</v>
      </c>
      <c r="I13" s="708"/>
      <c r="J13" s="709" t="s">
        <v>637</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646</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2AE601C5-2BB4-4EF9-B296-D429252B7B5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F3C0E91-8051-4BB5-9D47-AED91F949AC3}">
          <x14:formula1>
            <xm:f>'(参考)リスト'!$F$16:$F$21</xm:f>
          </x14:formula1>
          <xm:sqref>E11:E12 E22:E23 P11:P12 P22:P23</xm:sqref>
        </x14:dataValidation>
        <x14:dataValidation type="list" allowBlank="1" showInputMessage="1" showErrorMessage="1" xr:uid="{30BB4DB9-C4BC-4111-A326-9505F77F6D1E}">
          <x14:formula1>
            <xm:f>'(参考)リスト'!$D$16:$D$18</xm:f>
          </x14:formula1>
          <xm:sqref>E10 E21 P10 P21</xm:sqref>
        </x14:dataValidation>
        <x14:dataValidation type="list" allowBlank="1" showInputMessage="1" showErrorMessage="1" xr:uid="{3BEBF504-228C-4F2C-9A76-31C144FBEF3B}">
          <x14:formula1>
            <xm:f>'(参考)リスト'!$E$16:$E$27</xm:f>
          </x14:formula1>
          <xm:sqref>E9 E20 P9 P20</xm:sqref>
        </x14:dataValidation>
        <x14:dataValidation type="list" allowBlank="1" showInputMessage="1" showErrorMessage="1" xr:uid="{CFD95372-BF7B-4BC1-84B7-5B89E27B8D3C}">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52D5-9F34-42F8-831E-97C7541BFC33}">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20</v>
      </c>
      <c r="F5" s="693" t="s">
        <v>506</v>
      </c>
      <c r="G5" s="694"/>
      <c r="H5" s="694"/>
      <c r="I5" s="694"/>
      <c r="J5" s="694"/>
      <c r="K5" s="694"/>
      <c r="L5" s="695"/>
      <c r="M5" s="689" t="s">
        <v>32</v>
      </c>
      <c r="N5" s="691" t="s">
        <v>190</v>
      </c>
      <c r="O5" s="692"/>
      <c r="P5" s="209">
        <v>20</v>
      </c>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v>2</v>
      </c>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t="s">
        <v>607</v>
      </c>
      <c r="Q7" s="696"/>
      <c r="R7" s="697"/>
      <c r="S7" s="697"/>
      <c r="T7" s="697"/>
      <c r="U7" s="697"/>
      <c r="V7" s="697"/>
      <c r="W7" s="698"/>
    </row>
    <row r="8" spans="2:23" s="22" customFormat="1" ht="25.5" customHeight="1" x14ac:dyDescent="0.15">
      <c r="B8" s="702"/>
      <c r="C8" s="691" t="s">
        <v>166</v>
      </c>
      <c r="D8" s="692"/>
      <c r="E8" s="209" t="s">
        <v>608</v>
      </c>
      <c r="F8" s="696"/>
      <c r="G8" s="697"/>
      <c r="H8" s="697"/>
      <c r="I8" s="697"/>
      <c r="J8" s="697"/>
      <c r="K8" s="697"/>
      <c r="L8" s="698"/>
      <c r="M8" s="702"/>
      <c r="N8" s="691" t="s">
        <v>166</v>
      </c>
      <c r="O8" s="692"/>
      <c r="P8" s="209" t="s">
        <v>629</v>
      </c>
      <c r="Q8" s="696"/>
      <c r="R8" s="697"/>
      <c r="S8" s="697"/>
      <c r="T8" s="697"/>
      <c r="U8" s="697"/>
      <c r="V8" s="697"/>
      <c r="W8" s="698"/>
    </row>
    <row r="9" spans="2:23" s="22" customFormat="1" ht="25.5" customHeight="1" x14ac:dyDescent="0.15">
      <c r="B9" s="703" t="s">
        <v>31</v>
      </c>
      <c r="C9" s="706"/>
      <c r="D9" s="704"/>
      <c r="E9" s="210" t="s">
        <v>473</v>
      </c>
      <c r="F9" s="696"/>
      <c r="G9" s="697"/>
      <c r="H9" s="697"/>
      <c r="I9" s="697"/>
      <c r="J9" s="697"/>
      <c r="K9" s="697"/>
      <c r="L9" s="698"/>
      <c r="M9" s="703" t="s">
        <v>31</v>
      </c>
      <c r="N9" s="706"/>
      <c r="O9" s="704"/>
      <c r="P9" s="210" t="s">
        <v>473</v>
      </c>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t="s">
        <v>609</v>
      </c>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t="s">
        <v>611</v>
      </c>
      <c r="Q11" s="696"/>
      <c r="R11" s="697"/>
      <c r="S11" s="697"/>
      <c r="T11" s="697"/>
      <c r="U11" s="697"/>
      <c r="V11" s="697"/>
      <c r="W11" s="698"/>
    </row>
    <row r="12" spans="2:23" s="22" customFormat="1" ht="25.5" customHeight="1" x14ac:dyDescent="0.15">
      <c r="B12" s="690"/>
      <c r="C12" s="705" t="s">
        <v>221</v>
      </c>
      <c r="D12" s="705"/>
      <c r="E12" s="180" t="s">
        <v>505</v>
      </c>
      <c r="F12" s="699"/>
      <c r="G12" s="700"/>
      <c r="H12" s="700"/>
      <c r="I12" s="700"/>
      <c r="J12" s="700"/>
      <c r="K12" s="700"/>
      <c r="L12" s="701"/>
      <c r="M12" s="690"/>
      <c r="N12" s="705" t="s">
        <v>221</v>
      </c>
      <c r="O12" s="705"/>
      <c r="P12" s="180" t="s">
        <v>610</v>
      </c>
      <c r="Q12" s="699"/>
      <c r="R12" s="700"/>
      <c r="S12" s="700"/>
      <c r="T12" s="700"/>
      <c r="U12" s="700"/>
      <c r="V12" s="700"/>
      <c r="W12" s="701"/>
    </row>
    <row r="13" spans="2:23" s="22" customFormat="1" ht="25.5" customHeight="1" x14ac:dyDescent="0.15">
      <c r="B13" s="708" t="s">
        <v>399</v>
      </c>
      <c r="C13" s="708"/>
      <c r="D13" s="708"/>
      <c r="E13" s="721" t="s">
        <v>647</v>
      </c>
      <c r="F13" s="722"/>
      <c r="G13" s="723"/>
      <c r="H13" s="708" t="s">
        <v>438</v>
      </c>
      <c r="I13" s="708"/>
      <c r="J13" s="709" t="s">
        <v>647</v>
      </c>
      <c r="K13" s="710"/>
      <c r="L13" s="710"/>
      <c r="M13" s="708" t="s">
        <v>399</v>
      </c>
      <c r="N13" s="708"/>
      <c r="O13" s="708"/>
      <c r="P13" s="721" t="s">
        <v>649</v>
      </c>
      <c r="Q13" s="722"/>
      <c r="R13" s="723"/>
      <c r="S13" s="708" t="s">
        <v>438</v>
      </c>
      <c r="T13" s="708"/>
      <c r="U13" s="709" t="s">
        <v>649</v>
      </c>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t="s">
        <v>633</v>
      </c>
      <c r="Q14" s="576"/>
      <c r="R14" s="576"/>
      <c r="S14" s="716" t="s">
        <v>4</v>
      </c>
      <c r="T14" s="717"/>
      <c r="U14" s="718" t="s">
        <v>611</v>
      </c>
      <c r="V14" s="719"/>
      <c r="W14" s="720"/>
    </row>
    <row r="15" spans="2:23" s="22" customFormat="1" ht="39.75" customHeight="1" x14ac:dyDescent="0.15">
      <c r="B15" s="705" t="s">
        <v>400</v>
      </c>
      <c r="C15" s="705"/>
      <c r="D15" s="705"/>
      <c r="E15" s="724" t="s">
        <v>648</v>
      </c>
      <c r="F15" s="725"/>
      <c r="G15" s="725"/>
      <c r="H15" s="725"/>
      <c r="I15" s="725"/>
      <c r="J15" s="725"/>
      <c r="K15" s="725"/>
      <c r="L15" s="726"/>
      <c r="M15" s="705" t="s">
        <v>400</v>
      </c>
      <c r="N15" s="705"/>
      <c r="O15" s="705"/>
      <c r="P15" s="724" t="s">
        <v>650</v>
      </c>
      <c r="Q15" s="725"/>
      <c r="R15" s="725"/>
      <c r="S15" s="725"/>
      <c r="T15" s="725"/>
      <c r="U15" s="725"/>
      <c r="V15" s="725"/>
      <c r="W15" s="726"/>
    </row>
    <row r="16" spans="2:23" s="22" customFormat="1" ht="25.5" customHeight="1" x14ac:dyDescent="0.15">
      <c r="B16" s="707" t="s">
        <v>32</v>
      </c>
      <c r="C16" s="707" t="s">
        <v>190</v>
      </c>
      <c r="D16" s="707"/>
      <c r="E16" s="209">
        <v>20</v>
      </c>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v>3</v>
      </c>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t="s">
        <v>607</v>
      </c>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t="s">
        <v>608</v>
      </c>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t="s">
        <v>473</v>
      </c>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t="s">
        <v>609</v>
      </c>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t="s">
        <v>611</v>
      </c>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t="s">
        <v>505</v>
      </c>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t="s">
        <v>651</v>
      </c>
      <c r="F24" s="722"/>
      <c r="G24" s="723"/>
      <c r="H24" s="708" t="s">
        <v>438</v>
      </c>
      <c r="I24" s="708"/>
      <c r="J24" s="721" t="s">
        <v>651</v>
      </c>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t="s">
        <v>633</v>
      </c>
      <c r="F25" s="576"/>
      <c r="G25" s="576"/>
      <c r="H25" s="253" t="s">
        <v>4</v>
      </c>
      <c r="I25" s="260"/>
      <c r="J25" s="718" t="s">
        <v>611</v>
      </c>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t="s">
        <v>652</v>
      </c>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6E7455BB-523C-42F8-B82D-2E7B2F5B525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3049D9-6B69-4EF0-9401-E31D3B43079A}">
          <x14:formula1>
            <xm:f>'(参考)リスト'!$F$16:$F$21</xm:f>
          </x14:formula1>
          <xm:sqref>E11:E12 E22:E23 P11:P12 P22:P23</xm:sqref>
        </x14:dataValidation>
        <x14:dataValidation type="list" allowBlank="1" showInputMessage="1" showErrorMessage="1" xr:uid="{3B69FD87-438D-446E-9748-8196F59EAC19}">
          <x14:formula1>
            <xm:f>'(参考)リスト'!$D$16:$D$18</xm:f>
          </x14:formula1>
          <xm:sqref>E10 E21 P10 P21</xm:sqref>
        </x14:dataValidation>
        <x14:dataValidation type="list" allowBlank="1" showInputMessage="1" showErrorMessage="1" xr:uid="{91317678-1666-44CF-86F6-A626F2479DF0}">
          <x14:formula1>
            <xm:f>'(参考)リスト'!$E$16:$E$27</xm:f>
          </x14:formula1>
          <xm:sqref>E9 E20 P9 P20</xm:sqref>
        </x14:dataValidation>
        <x14:dataValidation type="list" allowBlank="1" showInputMessage="1" showErrorMessage="1" xr:uid="{D72DA7CE-33EA-4B03-94AB-1CB15370A983}">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DE02-4E18-4529-8FF1-D997CD964615}">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23</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625</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473</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617</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653</v>
      </c>
      <c r="F13" s="722"/>
      <c r="G13" s="723"/>
      <c r="H13" s="708" t="s">
        <v>438</v>
      </c>
      <c r="I13" s="708"/>
      <c r="J13" s="709" t="s">
        <v>633</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654</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F902EBFD-D38E-41F8-B683-DF5826FFD16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3BF341-D22E-4A81-B8D6-8DB3416F2A5B}">
          <x14:formula1>
            <xm:f>'(参考)リスト'!$F$16:$F$21</xm:f>
          </x14:formula1>
          <xm:sqref>E11:E12 E22:E23 P11:P12 P22:P23</xm:sqref>
        </x14:dataValidation>
        <x14:dataValidation type="list" allowBlank="1" showInputMessage="1" showErrorMessage="1" xr:uid="{59883D2F-6F6D-4A45-96B3-82215C0CDBB3}">
          <x14:formula1>
            <xm:f>'(参考)リスト'!$D$16:$D$18</xm:f>
          </x14:formula1>
          <xm:sqref>E10 E21 P10 P21</xm:sqref>
        </x14:dataValidation>
        <x14:dataValidation type="list" allowBlank="1" showInputMessage="1" showErrorMessage="1" xr:uid="{46583AE2-1612-4531-AF77-0C2F7A1D92E3}">
          <x14:formula1>
            <xm:f>'(参考)リスト'!$E$16:$E$27</xm:f>
          </x14:formula1>
          <xm:sqref>E9 E20 P9 P20</xm:sqref>
        </x14:dataValidation>
        <x14:dataValidation type="list" allowBlank="1" showInputMessage="1" showErrorMessage="1" xr:uid="{CAB26A45-15A4-4E33-924A-93DD5D9428E5}">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2C973-5282-4C50-83AE-3C504EA2B061}">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30</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623</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473</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609</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610</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655</v>
      </c>
      <c r="F13" s="722"/>
      <c r="G13" s="723"/>
      <c r="H13" s="708" t="s">
        <v>438</v>
      </c>
      <c r="I13" s="708"/>
      <c r="J13" s="709" t="s">
        <v>656</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657</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93BEA5C0-20B3-4077-BD30-D045EB82059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067964-E5CF-44BA-B79F-BCA1392EC570}">
          <x14:formula1>
            <xm:f>'(参考)リスト'!$F$16:$F$21</xm:f>
          </x14:formula1>
          <xm:sqref>E11:E12 E22:E23 P11:P12 P22:P23</xm:sqref>
        </x14:dataValidation>
        <x14:dataValidation type="list" allowBlank="1" showInputMessage="1" showErrorMessage="1" xr:uid="{30E9C0BB-010C-4D26-8EDE-882AA29A55DD}">
          <x14:formula1>
            <xm:f>'(参考)リスト'!$D$16:$D$18</xm:f>
          </x14:formula1>
          <xm:sqref>E10 E21 P10 P21</xm:sqref>
        </x14:dataValidation>
        <x14:dataValidation type="list" allowBlank="1" showInputMessage="1" showErrorMessage="1" xr:uid="{C0E7190D-E3F9-4A2B-B844-2191B5683756}">
          <x14:formula1>
            <xm:f>'(参考)リスト'!$E$16:$E$27</xm:f>
          </x14:formula1>
          <xm:sqref>E9 E20 P9 P20</xm:sqref>
        </x14:dataValidation>
        <x14:dataValidation type="list" allowBlank="1" showInputMessage="1" showErrorMessage="1" xr:uid="{65AB8CEE-331E-498E-88DE-6D55679E3A3E}">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050D-D4F0-4445-BB21-A77234744774}">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3" t="s">
        <v>587</v>
      </c>
      <c r="U2" s="504"/>
      <c r="V2" s="504"/>
      <c r="W2" s="504"/>
    </row>
    <row r="3" spans="2:23" ht="25.15" customHeight="1" x14ac:dyDescent="0.15">
      <c r="B3" s="673" t="s">
        <v>34</v>
      </c>
      <c r="C3" s="674"/>
      <c r="D3" s="674"/>
      <c r="E3" s="675" t="s">
        <v>687</v>
      </c>
      <c r="F3" s="676"/>
      <c r="G3" s="677"/>
      <c r="H3" s="666" t="s">
        <v>27</v>
      </c>
      <c r="I3" s="667"/>
      <c r="J3" s="678" t="s">
        <v>590</v>
      </c>
      <c r="K3" s="669"/>
      <c r="L3" s="670"/>
      <c r="M3" s="266" t="s">
        <v>455</v>
      </c>
      <c r="N3" s="267"/>
      <c r="O3" s="268"/>
      <c r="P3" s="679" t="s">
        <v>596</v>
      </c>
      <c r="Q3" s="680"/>
      <c r="R3" s="680"/>
      <c r="S3" s="266" t="s">
        <v>185</v>
      </c>
      <c r="T3" s="268"/>
      <c r="U3" s="683">
        <v>45845</v>
      </c>
      <c r="V3" s="684"/>
      <c r="W3" s="685"/>
    </row>
    <row r="4" spans="2:23" ht="25.15" customHeight="1" x14ac:dyDescent="0.15">
      <c r="B4" s="661" t="s">
        <v>28</v>
      </c>
      <c r="C4" s="662"/>
      <c r="D4" s="662"/>
      <c r="E4" s="663" t="s">
        <v>588</v>
      </c>
      <c r="F4" s="664"/>
      <c r="G4" s="665"/>
      <c r="H4" s="666" t="s">
        <v>33</v>
      </c>
      <c r="I4" s="667"/>
      <c r="J4" s="668" t="s">
        <v>592</v>
      </c>
      <c r="K4" s="669"/>
      <c r="L4" s="670"/>
      <c r="M4" s="269"/>
      <c r="N4" s="270"/>
      <c r="O4" s="271"/>
      <c r="P4" s="671" t="s">
        <v>597</v>
      </c>
      <c r="Q4" s="672"/>
      <c r="R4" s="672"/>
      <c r="S4" s="681"/>
      <c r="T4" s="682"/>
      <c r="U4" s="686"/>
      <c r="V4" s="687"/>
      <c r="W4" s="688"/>
    </row>
    <row r="5" spans="2:23" s="22" customFormat="1" ht="25.5" customHeight="1" x14ac:dyDescent="0.15">
      <c r="B5" s="689" t="s">
        <v>32</v>
      </c>
      <c r="C5" s="691" t="s">
        <v>190</v>
      </c>
      <c r="D5" s="692"/>
      <c r="E5" s="209">
        <v>31</v>
      </c>
      <c r="F5" s="693" t="s">
        <v>506</v>
      </c>
      <c r="G5" s="694"/>
      <c r="H5" s="694"/>
      <c r="I5" s="694"/>
      <c r="J5" s="694"/>
      <c r="K5" s="694"/>
      <c r="L5" s="695"/>
      <c r="M5" s="689" t="s">
        <v>32</v>
      </c>
      <c r="N5" s="691" t="s">
        <v>190</v>
      </c>
      <c r="O5" s="692"/>
      <c r="P5" s="209"/>
      <c r="Q5" s="693" t="s">
        <v>506</v>
      </c>
      <c r="R5" s="694"/>
      <c r="S5" s="694"/>
      <c r="T5" s="694"/>
      <c r="U5" s="694"/>
      <c r="V5" s="694"/>
      <c r="W5" s="695"/>
    </row>
    <row r="6" spans="2:23" s="22" customFormat="1" ht="25.5" customHeight="1" x14ac:dyDescent="0.15">
      <c r="B6" s="690"/>
      <c r="C6" s="691" t="s">
        <v>324</v>
      </c>
      <c r="D6" s="692"/>
      <c r="E6" s="207">
        <v>1</v>
      </c>
      <c r="F6" s="696"/>
      <c r="G6" s="697"/>
      <c r="H6" s="697"/>
      <c r="I6" s="697"/>
      <c r="J6" s="697"/>
      <c r="K6" s="697"/>
      <c r="L6" s="698"/>
      <c r="M6" s="690"/>
      <c r="N6" s="691" t="s">
        <v>324</v>
      </c>
      <c r="O6" s="692"/>
      <c r="P6" s="207"/>
      <c r="Q6" s="696"/>
      <c r="R6" s="697"/>
      <c r="S6" s="697"/>
      <c r="T6" s="697"/>
      <c r="U6" s="697"/>
      <c r="V6" s="697"/>
      <c r="W6" s="698"/>
    </row>
    <row r="7" spans="2:23" s="22" customFormat="1" ht="25.5" customHeight="1" x14ac:dyDescent="0.15">
      <c r="B7" s="689" t="s">
        <v>30</v>
      </c>
      <c r="C7" s="691" t="s">
        <v>167</v>
      </c>
      <c r="D7" s="692"/>
      <c r="E7" s="208" t="s">
        <v>607</v>
      </c>
      <c r="F7" s="696"/>
      <c r="G7" s="697"/>
      <c r="H7" s="697"/>
      <c r="I7" s="697"/>
      <c r="J7" s="697"/>
      <c r="K7" s="697"/>
      <c r="L7" s="698"/>
      <c r="M7" s="689" t="s">
        <v>30</v>
      </c>
      <c r="N7" s="691" t="s">
        <v>167</v>
      </c>
      <c r="O7" s="692"/>
      <c r="P7" s="208"/>
      <c r="Q7" s="696"/>
      <c r="R7" s="697"/>
      <c r="S7" s="697"/>
      <c r="T7" s="697"/>
      <c r="U7" s="697"/>
      <c r="V7" s="697"/>
      <c r="W7" s="698"/>
    </row>
    <row r="8" spans="2:23" s="22" customFormat="1" ht="25.5" customHeight="1" x14ac:dyDescent="0.15">
      <c r="B8" s="702"/>
      <c r="C8" s="691" t="s">
        <v>166</v>
      </c>
      <c r="D8" s="692"/>
      <c r="E8" s="209" t="s">
        <v>619</v>
      </c>
      <c r="F8" s="696"/>
      <c r="G8" s="697"/>
      <c r="H8" s="697"/>
      <c r="I8" s="697"/>
      <c r="J8" s="697"/>
      <c r="K8" s="697"/>
      <c r="L8" s="698"/>
      <c r="M8" s="702"/>
      <c r="N8" s="691" t="s">
        <v>166</v>
      </c>
      <c r="O8" s="692"/>
      <c r="P8" s="209"/>
      <c r="Q8" s="696"/>
      <c r="R8" s="697"/>
      <c r="S8" s="697"/>
      <c r="T8" s="697"/>
      <c r="U8" s="697"/>
      <c r="V8" s="697"/>
      <c r="W8" s="698"/>
    </row>
    <row r="9" spans="2:23" s="22" customFormat="1" ht="25.5" customHeight="1" x14ac:dyDescent="0.15">
      <c r="B9" s="703" t="s">
        <v>31</v>
      </c>
      <c r="C9" s="706"/>
      <c r="D9" s="704"/>
      <c r="E9" s="210" t="s">
        <v>472</v>
      </c>
      <c r="F9" s="696"/>
      <c r="G9" s="697"/>
      <c r="H9" s="697"/>
      <c r="I9" s="697"/>
      <c r="J9" s="697"/>
      <c r="K9" s="697"/>
      <c r="L9" s="698"/>
      <c r="M9" s="703" t="s">
        <v>31</v>
      </c>
      <c r="N9" s="706"/>
      <c r="O9" s="704"/>
      <c r="P9" s="210"/>
      <c r="Q9" s="696"/>
      <c r="R9" s="697"/>
      <c r="S9" s="697"/>
      <c r="T9" s="697"/>
      <c r="U9" s="697"/>
      <c r="V9" s="697"/>
      <c r="W9" s="698"/>
    </row>
    <row r="10" spans="2:23" s="22" customFormat="1" ht="25.5" customHeight="1" x14ac:dyDescent="0.15">
      <c r="B10" s="689" t="s">
        <v>220</v>
      </c>
      <c r="C10" s="703" t="s">
        <v>398</v>
      </c>
      <c r="D10" s="704"/>
      <c r="E10" s="207" t="s">
        <v>630</v>
      </c>
      <c r="F10" s="696"/>
      <c r="G10" s="697"/>
      <c r="H10" s="697"/>
      <c r="I10" s="697"/>
      <c r="J10" s="697"/>
      <c r="K10" s="697"/>
      <c r="L10" s="698"/>
      <c r="M10" s="689" t="s">
        <v>220</v>
      </c>
      <c r="N10" s="703" t="s">
        <v>398</v>
      </c>
      <c r="O10" s="704"/>
      <c r="P10" s="207"/>
      <c r="Q10" s="696"/>
      <c r="R10" s="697"/>
      <c r="S10" s="697"/>
      <c r="T10" s="697"/>
      <c r="U10" s="697"/>
      <c r="V10" s="697"/>
      <c r="W10" s="698"/>
    </row>
    <row r="11" spans="2:23" s="22" customFormat="1" ht="25.5" customHeight="1" x14ac:dyDescent="0.15">
      <c r="B11" s="702"/>
      <c r="C11" s="703" t="s">
        <v>219</v>
      </c>
      <c r="D11" s="704"/>
      <c r="E11" s="180" t="s">
        <v>611</v>
      </c>
      <c r="F11" s="696"/>
      <c r="G11" s="697"/>
      <c r="H11" s="697"/>
      <c r="I11" s="697"/>
      <c r="J11" s="697"/>
      <c r="K11" s="697"/>
      <c r="L11" s="698"/>
      <c r="M11" s="702"/>
      <c r="N11" s="703" t="s">
        <v>219</v>
      </c>
      <c r="O11" s="704"/>
      <c r="P11" s="180"/>
      <c r="Q11" s="696"/>
      <c r="R11" s="697"/>
      <c r="S11" s="697"/>
      <c r="T11" s="697"/>
      <c r="U11" s="697"/>
      <c r="V11" s="697"/>
      <c r="W11" s="698"/>
    </row>
    <row r="12" spans="2:23" s="22" customFormat="1" ht="25.5" customHeight="1" x14ac:dyDescent="0.15">
      <c r="B12" s="690"/>
      <c r="C12" s="705" t="s">
        <v>221</v>
      </c>
      <c r="D12" s="705"/>
      <c r="E12" s="180" t="s">
        <v>617</v>
      </c>
      <c r="F12" s="699"/>
      <c r="G12" s="700"/>
      <c r="H12" s="700"/>
      <c r="I12" s="700"/>
      <c r="J12" s="700"/>
      <c r="K12" s="700"/>
      <c r="L12" s="701"/>
      <c r="M12" s="690"/>
      <c r="N12" s="705" t="s">
        <v>221</v>
      </c>
      <c r="O12" s="705"/>
      <c r="P12" s="180"/>
      <c r="Q12" s="699"/>
      <c r="R12" s="700"/>
      <c r="S12" s="700"/>
      <c r="T12" s="700"/>
      <c r="U12" s="700"/>
      <c r="V12" s="700"/>
      <c r="W12" s="701"/>
    </row>
    <row r="13" spans="2:23" s="22" customFormat="1" ht="25.5" customHeight="1" x14ac:dyDescent="0.15">
      <c r="B13" s="708" t="s">
        <v>399</v>
      </c>
      <c r="C13" s="708"/>
      <c r="D13" s="708"/>
      <c r="E13" s="721" t="s">
        <v>658</v>
      </c>
      <c r="F13" s="722"/>
      <c r="G13" s="723"/>
      <c r="H13" s="708" t="s">
        <v>438</v>
      </c>
      <c r="I13" s="708"/>
      <c r="J13" s="709" t="s">
        <v>658</v>
      </c>
      <c r="K13" s="710"/>
      <c r="L13" s="710"/>
      <c r="M13" s="708" t="s">
        <v>399</v>
      </c>
      <c r="N13" s="708"/>
      <c r="O13" s="708"/>
      <c r="P13" s="721"/>
      <c r="Q13" s="722"/>
      <c r="R13" s="723"/>
      <c r="S13" s="708" t="s">
        <v>438</v>
      </c>
      <c r="T13" s="708"/>
      <c r="U13" s="709"/>
      <c r="V13" s="710"/>
      <c r="W13" s="710"/>
    </row>
    <row r="14" spans="2:23" s="22" customFormat="1" ht="25.5" customHeight="1" x14ac:dyDescent="0.15">
      <c r="B14" s="295" t="s">
        <v>235</v>
      </c>
      <c r="C14" s="295"/>
      <c r="D14" s="295"/>
      <c r="E14" s="711" t="s">
        <v>633</v>
      </c>
      <c r="F14" s="712"/>
      <c r="G14" s="712"/>
      <c r="H14" s="253" t="s">
        <v>4</v>
      </c>
      <c r="I14" s="260"/>
      <c r="J14" s="713" t="s">
        <v>611</v>
      </c>
      <c r="K14" s="714"/>
      <c r="L14" s="715"/>
      <c r="M14" s="253" t="s">
        <v>235</v>
      </c>
      <c r="N14" s="260"/>
      <c r="O14" s="254"/>
      <c r="P14" s="258"/>
      <c r="Q14" s="576"/>
      <c r="R14" s="576"/>
      <c r="S14" s="716" t="s">
        <v>4</v>
      </c>
      <c r="T14" s="717"/>
      <c r="U14" s="718"/>
      <c r="V14" s="719"/>
      <c r="W14" s="720"/>
    </row>
    <row r="15" spans="2:23" s="22" customFormat="1" ht="39.75" customHeight="1" x14ac:dyDescent="0.15">
      <c r="B15" s="705" t="s">
        <v>400</v>
      </c>
      <c r="C15" s="705"/>
      <c r="D15" s="705"/>
      <c r="E15" s="724" t="s">
        <v>659</v>
      </c>
      <c r="F15" s="725"/>
      <c r="G15" s="725"/>
      <c r="H15" s="725"/>
      <c r="I15" s="725"/>
      <c r="J15" s="725"/>
      <c r="K15" s="725"/>
      <c r="L15" s="726"/>
      <c r="M15" s="705" t="s">
        <v>400</v>
      </c>
      <c r="N15" s="705"/>
      <c r="O15" s="705"/>
      <c r="P15" s="724"/>
      <c r="Q15" s="725"/>
      <c r="R15" s="725"/>
      <c r="S15" s="725"/>
      <c r="T15" s="725"/>
      <c r="U15" s="725"/>
      <c r="V15" s="725"/>
      <c r="W15" s="726"/>
    </row>
    <row r="16" spans="2:23" s="22" customFormat="1" ht="25.5" customHeight="1" x14ac:dyDescent="0.15">
      <c r="B16" s="707" t="s">
        <v>32</v>
      </c>
      <c r="C16" s="707" t="s">
        <v>190</v>
      </c>
      <c r="D16" s="707"/>
      <c r="E16" s="209"/>
      <c r="F16" s="693" t="s">
        <v>506</v>
      </c>
      <c r="G16" s="694"/>
      <c r="H16" s="694"/>
      <c r="I16" s="694"/>
      <c r="J16" s="694"/>
      <c r="K16" s="694"/>
      <c r="L16" s="695"/>
      <c r="M16" s="707" t="s">
        <v>32</v>
      </c>
      <c r="N16" s="707" t="s">
        <v>190</v>
      </c>
      <c r="O16" s="707"/>
      <c r="P16" s="209"/>
      <c r="Q16" s="693" t="s">
        <v>506</v>
      </c>
      <c r="R16" s="694"/>
      <c r="S16" s="694"/>
      <c r="T16" s="694"/>
      <c r="U16" s="694"/>
      <c r="V16" s="694"/>
      <c r="W16" s="695"/>
    </row>
    <row r="17" spans="2:24" s="22" customFormat="1" ht="25.5" customHeight="1" x14ac:dyDescent="0.15">
      <c r="B17" s="707"/>
      <c r="C17" s="707" t="s">
        <v>324</v>
      </c>
      <c r="D17" s="707"/>
      <c r="E17" s="207"/>
      <c r="F17" s="696"/>
      <c r="G17" s="697"/>
      <c r="H17" s="697"/>
      <c r="I17" s="697"/>
      <c r="J17" s="697"/>
      <c r="K17" s="697"/>
      <c r="L17" s="698"/>
      <c r="M17" s="707"/>
      <c r="N17" s="707" t="s">
        <v>324</v>
      </c>
      <c r="O17" s="707"/>
      <c r="P17" s="207"/>
      <c r="Q17" s="696"/>
      <c r="R17" s="697"/>
      <c r="S17" s="697"/>
      <c r="T17" s="697"/>
      <c r="U17" s="697"/>
      <c r="V17" s="697"/>
      <c r="W17" s="698"/>
    </row>
    <row r="18" spans="2:24" s="22" customFormat="1" ht="25.5" customHeight="1" x14ac:dyDescent="0.15">
      <c r="B18" s="707" t="s">
        <v>30</v>
      </c>
      <c r="C18" s="707" t="s">
        <v>167</v>
      </c>
      <c r="D18" s="707"/>
      <c r="E18" s="208"/>
      <c r="F18" s="696"/>
      <c r="G18" s="697"/>
      <c r="H18" s="697"/>
      <c r="I18" s="697"/>
      <c r="J18" s="697"/>
      <c r="K18" s="697"/>
      <c r="L18" s="698"/>
      <c r="M18" s="707" t="s">
        <v>30</v>
      </c>
      <c r="N18" s="707" t="s">
        <v>167</v>
      </c>
      <c r="O18" s="707"/>
      <c r="P18" s="208"/>
      <c r="Q18" s="696"/>
      <c r="R18" s="697"/>
      <c r="S18" s="697"/>
      <c r="T18" s="697"/>
      <c r="U18" s="697"/>
      <c r="V18" s="697"/>
      <c r="W18" s="698"/>
    </row>
    <row r="19" spans="2:24" s="22" customFormat="1" ht="25.5" customHeight="1" x14ac:dyDescent="0.15">
      <c r="B19" s="707"/>
      <c r="C19" s="707" t="s">
        <v>166</v>
      </c>
      <c r="D19" s="707"/>
      <c r="E19" s="209"/>
      <c r="F19" s="696"/>
      <c r="G19" s="697"/>
      <c r="H19" s="697"/>
      <c r="I19" s="697"/>
      <c r="J19" s="697"/>
      <c r="K19" s="697"/>
      <c r="L19" s="698"/>
      <c r="M19" s="707"/>
      <c r="N19" s="707" t="s">
        <v>166</v>
      </c>
      <c r="O19" s="707"/>
      <c r="P19" s="209"/>
      <c r="Q19" s="696"/>
      <c r="R19" s="697"/>
      <c r="S19" s="697"/>
      <c r="T19" s="697"/>
      <c r="U19" s="697"/>
      <c r="V19" s="697"/>
      <c r="W19" s="698"/>
    </row>
    <row r="20" spans="2:24" s="22" customFormat="1" ht="25.5" customHeight="1" x14ac:dyDescent="0.15">
      <c r="B20" s="705" t="s">
        <v>31</v>
      </c>
      <c r="C20" s="705"/>
      <c r="D20" s="705"/>
      <c r="E20" s="210"/>
      <c r="F20" s="696"/>
      <c r="G20" s="697"/>
      <c r="H20" s="697"/>
      <c r="I20" s="697"/>
      <c r="J20" s="697"/>
      <c r="K20" s="697"/>
      <c r="L20" s="698"/>
      <c r="M20" s="705" t="s">
        <v>31</v>
      </c>
      <c r="N20" s="705"/>
      <c r="O20" s="705"/>
      <c r="P20" s="210"/>
      <c r="Q20" s="696"/>
      <c r="R20" s="697"/>
      <c r="S20" s="697"/>
      <c r="T20" s="697"/>
      <c r="U20" s="697"/>
      <c r="V20" s="697"/>
      <c r="W20" s="698"/>
    </row>
    <row r="21" spans="2:24" s="22" customFormat="1" ht="25.5" customHeight="1" x14ac:dyDescent="0.15">
      <c r="B21" s="689" t="s">
        <v>220</v>
      </c>
      <c r="C21" s="705" t="s">
        <v>398</v>
      </c>
      <c r="D21" s="705"/>
      <c r="E21" s="207"/>
      <c r="F21" s="696"/>
      <c r="G21" s="697"/>
      <c r="H21" s="697"/>
      <c r="I21" s="697"/>
      <c r="J21" s="697"/>
      <c r="K21" s="697"/>
      <c r="L21" s="698"/>
      <c r="M21" s="689" t="s">
        <v>220</v>
      </c>
      <c r="N21" s="705" t="s">
        <v>398</v>
      </c>
      <c r="O21" s="705"/>
      <c r="P21" s="207"/>
      <c r="Q21" s="696"/>
      <c r="R21" s="697"/>
      <c r="S21" s="697"/>
      <c r="T21" s="697"/>
      <c r="U21" s="697"/>
      <c r="V21" s="697"/>
      <c r="W21" s="698"/>
    </row>
    <row r="22" spans="2:24" s="22" customFormat="1" ht="25.5" customHeight="1" x14ac:dyDescent="0.15">
      <c r="B22" s="702"/>
      <c r="C22" s="705" t="s">
        <v>219</v>
      </c>
      <c r="D22" s="705"/>
      <c r="E22" s="180"/>
      <c r="F22" s="696"/>
      <c r="G22" s="697"/>
      <c r="H22" s="697"/>
      <c r="I22" s="697"/>
      <c r="J22" s="697"/>
      <c r="K22" s="697"/>
      <c r="L22" s="698"/>
      <c r="M22" s="702"/>
      <c r="N22" s="705" t="s">
        <v>219</v>
      </c>
      <c r="O22" s="705"/>
      <c r="P22" s="180"/>
      <c r="Q22" s="696"/>
      <c r="R22" s="697"/>
      <c r="S22" s="697"/>
      <c r="T22" s="697"/>
      <c r="U22" s="697"/>
      <c r="V22" s="697"/>
      <c r="W22" s="698"/>
    </row>
    <row r="23" spans="2:24" s="22" customFormat="1" ht="25.5" customHeight="1" x14ac:dyDescent="0.15">
      <c r="B23" s="690"/>
      <c r="C23" s="705" t="s">
        <v>221</v>
      </c>
      <c r="D23" s="705"/>
      <c r="E23" s="180"/>
      <c r="F23" s="699"/>
      <c r="G23" s="700"/>
      <c r="H23" s="700"/>
      <c r="I23" s="700"/>
      <c r="J23" s="700"/>
      <c r="K23" s="700"/>
      <c r="L23" s="701"/>
      <c r="M23" s="690"/>
      <c r="N23" s="705" t="s">
        <v>221</v>
      </c>
      <c r="O23" s="705"/>
      <c r="P23" s="180"/>
      <c r="Q23" s="699"/>
      <c r="R23" s="700"/>
      <c r="S23" s="700"/>
      <c r="T23" s="700"/>
      <c r="U23" s="700"/>
      <c r="V23" s="700"/>
      <c r="W23" s="701"/>
    </row>
    <row r="24" spans="2:24" s="22" customFormat="1" ht="25.5" customHeight="1" x14ac:dyDescent="0.15">
      <c r="B24" s="708" t="s">
        <v>399</v>
      </c>
      <c r="C24" s="708"/>
      <c r="D24" s="708"/>
      <c r="E24" s="721"/>
      <c r="F24" s="722"/>
      <c r="G24" s="723"/>
      <c r="H24" s="708" t="s">
        <v>438</v>
      </c>
      <c r="I24" s="708"/>
      <c r="J24" s="721"/>
      <c r="K24" s="722"/>
      <c r="L24" s="723"/>
      <c r="M24" s="708" t="s">
        <v>399</v>
      </c>
      <c r="N24" s="708"/>
      <c r="O24" s="708"/>
      <c r="P24" s="721"/>
      <c r="Q24" s="722"/>
      <c r="R24" s="723"/>
      <c r="S24" s="708" t="s">
        <v>438</v>
      </c>
      <c r="T24" s="708"/>
      <c r="U24" s="709"/>
      <c r="V24" s="710"/>
      <c r="W24" s="710"/>
    </row>
    <row r="25" spans="2:24" s="22" customFormat="1" ht="25.5" customHeight="1" x14ac:dyDescent="0.15">
      <c r="B25" s="295" t="s">
        <v>235</v>
      </c>
      <c r="C25" s="295"/>
      <c r="D25" s="295"/>
      <c r="E25" s="730"/>
      <c r="F25" s="576"/>
      <c r="G25" s="576"/>
      <c r="H25" s="253" t="s">
        <v>4</v>
      </c>
      <c r="I25" s="260"/>
      <c r="J25" s="718"/>
      <c r="K25" s="719"/>
      <c r="L25" s="720"/>
      <c r="M25" s="253" t="s">
        <v>235</v>
      </c>
      <c r="N25" s="260"/>
      <c r="O25" s="254"/>
      <c r="P25" s="258"/>
      <c r="Q25" s="576"/>
      <c r="R25" s="576"/>
      <c r="S25" s="716" t="s">
        <v>4</v>
      </c>
      <c r="T25" s="717"/>
      <c r="U25" s="718"/>
      <c r="V25" s="719"/>
      <c r="W25" s="720"/>
    </row>
    <row r="26" spans="2:24" s="22" customFormat="1" ht="39.75" customHeight="1" x14ac:dyDescent="0.15">
      <c r="B26" s="705" t="s">
        <v>400</v>
      </c>
      <c r="C26" s="705"/>
      <c r="D26" s="705"/>
      <c r="E26" s="724"/>
      <c r="F26" s="725"/>
      <c r="G26" s="725"/>
      <c r="H26" s="725"/>
      <c r="I26" s="725"/>
      <c r="J26" s="725"/>
      <c r="K26" s="725"/>
      <c r="L26" s="726"/>
      <c r="M26" s="705" t="s">
        <v>400</v>
      </c>
      <c r="N26" s="705"/>
      <c r="O26" s="705"/>
      <c r="P26" s="724"/>
      <c r="Q26" s="725"/>
      <c r="R26" s="725"/>
      <c r="S26" s="725"/>
      <c r="T26" s="725"/>
      <c r="U26" s="725"/>
      <c r="V26" s="725"/>
      <c r="W26" s="726"/>
    </row>
    <row r="27" spans="2:24" s="22" customFormat="1" ht="15" customHeight="1" x14ac:dyDescent="0.15">
      <c r="B27" s="20"/>
      <c r="C27" s="727" t="s">
        <v>559</v>
      </c>
      <c r="D27" s="728"/>
      <c r="E27" s="728"/>
      <c r="F27" s="728"/>
      <c r="G27" s="728"/>
      <c r="H27" s="728"/>
      <c r="I27" s="728"/>
      <c r="J27" s="728"/>
      <c r="K27" s="728"/>
      <c r="L27" s="728"/>
      <c r="M27" s="3"/>
      <c r="N27" s="3" t="s">
        <v>434</v>
      </c>
      <c r="O27" s="3"/>
      <c r="P27" s="3"/>
      <c r="Q27" s="3"/>
      <c r="R27" s="3"/>
      <c r="S27" s="3"/>
      <c r="T27" s="3"/>
      <c r="U27" s="3"/>
      <c r="V27" s="3"/>
      <c r="W27" s="3"/>
    </row>
    <row r="28" spans="2:24" s="22" customFormat="1" ht="15" customHeight="1" x14ac:dyDescent="0.15">
      <c r="B28" s="20"/>
      <c r="C28" s="729"/>
      <c r="D28" s="729"/>
      <c r="E28" s="729"/>
      <c r="F28" s="729"/>
      <c r="G28" s="729"/>
      <c r="H28" s="729"/>
      <c r="I28" s="729"/>
      <c r="J28" s="729"/>
      <c r="K28" s="729"/>
      <c r="L28" s="729"/>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C9412138-E84D-492F-A9FB-E002E38130A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75739B6-8BD4-40D7-A8E9-D8BFBC3EF36E}">
          <x14:formula1>
            <xm:f>'(参考)リスト'!$F$16:$F$21</xm:f>
          </x14:formula1>
          <xm:sqref>E11:E12 E22:E23 P11:P12 P22:P23</xm:sqref>
        </x14:dataValidation>
        <x14:dataValidation type="list" allowBlank="1" showInputMessage="1" showErrorMessage="1" xr:uid="{6A942A01-8FAE-4A9E-8DDD-9152D7C283B5}">
          <x14:formula1>
            <xm:f>'(参考)リスト'!$D$16:$D$18</xm:f>
          </x14:formula1>
          <xm:sqref>E10 E21 P10 P21</xm:sqref>
        </x14:dataValidation>
        <x14:dataValidation type="list" allowBlank="1" showInputMessage="1" showErrorMessage="1" xr:uid="{88AE394C-5033-4DC0-A96C-0BFE18D4B52C}">
          <x14:formula1>
            <xm:f>'(参考)リスト'!$E$16:$E$27</xm:f>
          </x14:formula1>
          <xm:sqref>E9 E20 P9 P20</xm:sqref>
        </x14:dataValidation>
        <x14:dataValidation type="list" allowBlank="1" showInputMessage="1" showErrorMessage="1" xr:uid="{E3EB9546-D586-46F9-9551-58F22A05AE2C}">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39" t="s">
        <v>34</v>
      </c>
      <c r="C3" s="739"/>
      <c r="D3" s="739"/>
      <c r="E3" s="740" t="s">
        <v>687</v>
      </c>
      <c r="F3" s="741"/>
      <c r="G3" s="741"/>
      <c r="H3" s="741"/>
      <c r="I3" s="733" t="s">
        <v>27</v>
      </c>
      <c r="J3" s="734"/>
      <c r="K3" s="735"/>
      <c r="L3" s="678" t="s">
        <v>590</v>
      </c>
      <c r="M3" s="669"/>
      <c r="N3" s="670"/>
      <c r="O3" s="758" t="s">
        <v>455</v>
      </c>
      <c r="P3" s="759"/>
      <c r="Q3" s="760"/>
      <c r="R3" s="742" t="s">
        <v>596</v>
      </c>
      <c r="S3" s="743"/>
      <c r="T3" s="744"/>
      <c r="U3" s="764" t="s">
        <v>214</v>
      </c>
      <c r="V3" s="765"/>
      <c r="W3" s="683">
        <v>45845</v>
      </c>
      <c r="X3" s="684"/>
      <c r="Y3" s="685"/>
    </row>
    <row r="4" spans="2:25" ht="25.15" customHeight="1" x14ac:dyDescent="0.15">
      <c r="B4" s="745" t="s">
        <v>28</v>
      </c>
      <c r="C4" s="745"/>
      <c r="D4" s="745"/>
      <c r="E4" s="746" t="s">
        <v>588</v>
      </c>
      <c r="F4" s="747"/>
      <c r="G4" s="747"/>
      <c r="H4" s="747"/>
      <c r="I4" s="733" t="s">
        <v>33</v>
      </c>
      <c r="J4" s="734"/>
      <c r="K4" s="735"/>
      <c r="L4" s="748" t="s">
        <v>592</v>
      </c>
      <c r="M4" s="749"/>
      <c r="N4" s="750"/>
      <c r="O4" s="761"/>
      <c r="P4" s="762"/>
      <c r="Q4" s="763"/>
      <c r="R4" s="751" t="s">
        <v>597</v>
      </c>
      <c r="S4" s="752"/>
      <c r="T4" s="753"/>
      <c r="U4" s="766"/>
      <c r="V4" s="767"/>
      <c r="W4" s="768"/>
      <c r="X4" s="769"/>
      <c r="Y4" s="770"/>
    </row>
    <row r="5" spans="2:25" ht="15" customHeight="1" x14ac:dyDescent="0.15">
      <c r="B5" s="733" t="s">
        <v>198</v>
      </c>
      <c r="C5" s="734"/>
      <c r="D5" s="735"/>
      <c r="E5" s="211">
        <v>19</v>
      </c>
      <c r="F5" s="733" t="s">
        <v>197</v>
      </c>
      <c r="G5" s="734"/>
      <c r="H5" s="735"/>
      <c r="I5" s="212">
        <v>1</v>
      </c>
      <c r="J5" s="733" t="s">
        <v>198</v>
      </c>
      <c r="K5" s="734"/>
      <c r="L5" s="735"/>
      <c r="M5" s="211">
        <v>24</v>
      </c>
      <c r="N5" s="733" t="s">
        <v>197</v>
      </c>
      <c r="O5" s="734"/>
      <c r="P5" s="735"/>
      <c r="Q5" s="212">
        <v>1</v>
      </c>
      <c r="R5" s="733" t="s">
        <v>198</v>
      </c>
      <c r="S5" s="734"/>
      <c r="T5" s="735"/>
      <c r="U5" s="211">
        <v>27</v>
      </c>
      <c r="V5" s="733" t="s">
        <v>197</v>
      </c>
      <c r="W5" s="734"/>
      <c r="X5" s="735"/>
      <c r="Y5" s="212">
        <v>1</v>
      </c>
    </row>
    <row r="6" spans="2:25" ht="15" customHeight="1" x14ac:dyDescent="0.15">
      <c r="B6" s="733" t="s">
        <v>196</v>
      </c>
      <c r="C6" s="734"/>
      <c r="D6" s="180" t="s">
        <v>669</v>
      </c>
      <c r="E6" s="736" t="s">
        <v>483</v>
      </c>
      <c r="F6" s="737"/>
      <c r="G6" s="737"/>
      <c r="H6" s="737"/>
      <c r="I6" s="738"/>
      <c r="J6" s="733" t="s">
        <v>196</v>
      </c>
      <c r="K6" s="734"/>
      <c r="L6" s="180" t="s">
        <v>676</v>
      </c>
      <c r="M6" s="736" t="s">
        <v>677</v>
      </c>
      <c r="N6" s="737"/>
      <c r="O6" s="737"/>
      <c r="P6" s="737"/>
      <c r="Q6" s="738"/>
      <c r="R6" s="733" t="s">
        <v>196</v>
      </c>
      <c r="S6" s="734"/>
      <c r="T6" s="180" t="s">
        <v>676</v>
      </c>
      <c r="U6" s="736" t="s">
        <v>677</v>
      </c>
      <c r="V6" s="737"/>
      <c r="W6" s="737"/>
      <c r="X6" s="737"/>
      <c r="Y6" s="738"/>
    </row>
    <row r="7" spans="2:25" ht="15" customHeight="1" x14ac:dyDescent="0.15">
      <c r="B7" s="733" t="s">
        <v>195</v>
      </c>
      <c r="C7" s="735"/>
      <c r="D7" s="678" t="s">
        <v>670</v>
      </c>
      <c r="E7" s="754"/>
      <c r="F7" s="733" t="s">
        <v>194</v>
      </c>
      <c r="G7" s="735"/>
      <c r="H7" s="261" t="s">
        <v>491</v>
      </c>
      <c r="I7" s="575"/>
      <c r="J7" s="733" t="s">
        <v>195</v>
      </c>
      <c r="K7" s="735"/>
      <c r="L7" s="678" t="s">
        <v>678</v>
      </c>
      <c r="M7" s="754"/>
      <c r="N7" s="733" t="s">
        <v>194</v>
      </c>
      <c r="O7" s="735"/>
      <c r="P7" s="261" t="s">
        <v>493</v>
      </c>
      <c r="Q7" s="575"/>
      <c r="R7" s="733" t="s">
        <v>195</v>
      </c>
      <c r="S7" s="735"/>
      <c r="T7" s="678" t="s">
        <v>681</v>
      </c>
      <c r="U7" s="754"/>
      <c r="V7" s="733" t="s">
        <v>194</v>
      </c>
      <c r="W7" s="735"/>
      <c r="X7" s="261" t="s">
        <v>495</v>
      </c>
      <c r="Y7" s="575"/>
    </row>
    <row r="8" spans="2:25" ht="15" customHeight="1" x14ac:dyDescent="0.15">
      <c r="B8" s="755" t="s">
        <v>205</v>
      </c>
      <c r="C8" s="755"/>
      <c r="D8" s="180" t="s">
        <v>672</v>
      </c>
      <c r="E8" s="90" t="s">
        <v>193</v>
      </c>
      <c r="F8" s="756" t="s">
        <v>683</v>
      </c>
      <c r="G8" s="757"/>
      <c r="H8" s="757"/>
      <c r="I8" s="757"/>
      <c r="J8" s="755" t="s">
        <v>205</v>
      </c>
      <c r="K8" s="755"/>
      <c r="L8" s="180" t="s">
        <v>672</v>
      </c>
      <c r="M8" s="90" t="s">
        <v>193</v>
      </c>
      <c r="N8" s="756" t="s">
        <v>684</v>
      </c>
      <c r="O8" s="757"/>
      <c r="P8" s="757"/>
      <c r="Q8" s="757"/>
      <c r="R8" s="755" t="s">
        <v>205</v>
      </c>
      <c r="S8" s="755"/>
      <c r="T8" s="180" t="s">
        <v>672</v>
      </c>
      <c r="U8" s="90" t="s">
        <v>193</v>
      </c>
      <c r="V8" s="756" t="s">
        <v>685</v>
      </c>
      <c r="W8" s="757"/>
      <c r="X8" s="757"/>
      <c r="Y8" s="757"/>
    </row>
    <row r="9" spans="2:25" s="22" customFormat="1" ht="14.1" customHeight="1" x14ac:dyDescent="0.15">
      <c r="B9" s="731" t="s">
        <v>507</v>
      </c>
      <c r="C9" s="731"/>
      <c r="D9" s="731"/>
      <c r="E9" s="731"/>
      <c r="F9" s="731"/>
      <c r="G9" s="731"/>
      <c r="H9" s="731"/>
      <c r="I9" s="731"/>
      <c r="J9" s="731" t="s">
        <v>507</v>
      </c>
      <c r="K9" s="731"/>
      <c r="L9" s="731"/>
      <c r="M9" s="731"/>
      <c r="N9" s="731"/>
      <c r="O9" s="731"/>
      <c r="P9" s="731"/>
      <c r="Q9" s="731"/>
      <c r="R9" s="731" t="s">
        <v>507</v>
      </c>
      <c r="S9" s="731"/>
      <c r="T9" s="731"/>
      <c r="U9" s="731"/>
      <c r="V9" s="731"/>
      <c r="W9" s="731"/>
      <c r="X9" s="731"/>
      <c r="Y9" s="731"/>
    </row>
    <row r="10" spans="2:25" s="22" customFormat="1" ht="14.1" customHeight="1" x14ac:dyDescent="0.15">
      <c r="B10" s="732"/>
      <c r="C10" s="732"/>
      <c r="D10" s="732"/>
      <c r="E10" s="732"/>
      <c r="F10" s="732"/>
      <c r="G10" s="732"/>
      <c r="H10" s="732"/>
      <c r="I10" s="732"/>
      <c r="J10" s="732"/>
      <c r="K10" s="732"/>
      <c r="L10" s="732"/>
      <c r="M10" s="732"/>
      <c r="N10" s="732"/>
      <c r="O10" s="732"/>
      <c r="P10" s="732"/>
      <c r="Q10" s="732"/>
      <c r="R10" s="732"/>
      <c r="S10" s="732"/>
      <c r="T10" s="732"/>
      <c r="U10" s="732"/>
      <c r="V10" s="732"/>
      <c r="W10" s="732"/>
      <c r="X10" s="732"/>
      <c r="Y10" s="732"/>
    </row>
    <row r="11" spans="2:25" s="22" customFormat="1" ht="14.1" customHeight="1" x14ac:dyDescent="0.15">
      <c r="B11" s="732"/>
      <c r="C11" s="732"/>
      <c r="D11" s="732"/>
      <c r="E11" s="732"/>
      <c r="F11" s="732"/>
      <c r="G11" s="732"/>
      <c r="H11" s="732"/>
      <c r="I11" s="732"/>
      <c r="J11" s="732"/>
      <c r="K11" s="732"/>
      <c r="L11" s="732"/>
      <c r="M11" s="732"/>
      <c r="N11" s="732"/>
      <c r="O11" s="732"/>
      <c r="P11" s="732"/>
      <c r="Q11" s="732"/>
      <c r="R11" s="732"/>
      <c r="S11" s="732"/>
      <c r="T11" s="732"/>
      <c r="U11" s="732"/>
      <c r="V11" s="732"/>
      <c r="W11" s="732"/>
      <c r="X11" s="732"/>
      <c r="Y11" s="732"/>
    </row>
    <row r="12" spans="2:25" s="22" customFormat="1" ht="14.1" customHeight="1" x14ac:dyDescent="0.15">
      <c r="B12" s="732"/>
      <c r="C12" s="732"/>
      <c r="D12" s="732"/>
      <c r="E12" s="732"/>
      <c r="F12" s="732"/>
      <c r="G12" s="732"/>
      <c r="H12" s="732"/>
      <c r="I12" s="732"/>
      <c r="J12" s="732"/>
      <c r="K12" s="732"/>
      <c r="L12" s="732"/>
      <c r="M12" s="732"/>
      <c r="N12" s="732"/>
      <c r="O12" s="732"/>
      <c r="P12" s="732"/>
      <c r="Q12" s="732"/>
      <c r="R12" s="732"/>
      <c r="S12" s="732"/>
      <c r="T12" s="732"/>
      <c r="U12" s="732"/>
      <c r="V12" s="732"/>
      <c r="W12" s="732"/>
      <c r="X12" s="732"/>
      <c r="Y12" s="732"/>
    </row>
    <row r="13" spans="2:25" s="22" customFormat="1" ht="14.1" customHeight="1" x14ac:dyDescent="0.15">
      <c r="B13" s="732"/>
      <c r="C13" s="732"/>
      <c r="D13" s="732"/>
      <c r="E13" s="732"/>
      <c r="F13" s="732"/>
      <c r="G13" s="732"/>
      <c r="H13" s="732"/>
      <c r="I13" s="732"/>
      <c r="J13" s="732"/>
      <c r="K13" s="732"/>
      <c r="L13" s="732"/>
      <c r="M13" s="732"/>
      <c r="N13" s="732"/>
      <c r="O13" s="732"/>
      <c r="P13" s="732"/>
      <c r="Q13" s="732"/>
      <c r="R13" s="732"/>
      <c r="S13" s="732"/>
      <c r="T13" s="732"/>
      <c r="U13" s="732"/>
      <c r="V13" s="732"/>
      <c r="W13" s="732"/>
      <c r="X13" s="732"/>
      <c r="Y13" s="732"/>
    </row>
    <row r="14" spans="2:25" s="22" customFormat="1" ht="14.1" customHeight="1" x14ac:dyDescent="0.15">
      <c r="B14" s="732"/>
      <c r="C14" s="732"/>
      <c r="D14" s="732"/>
      <c r="E14" s="732"/>
      <c r="F14" s="732"/>
      <c r="G14" s="732"/>
      <c r="H14" s="732"/>
      <c r="I14" s="732"/>
      <c r="J14" s="732"/>
      <c r="K14" s="732"/>
      <c r="L14" s="732"/>
      <c r="M14" s="732"/>
      <c r="N14" s="732"/>
      <c r="O14" s="732"/>
      <c r="P14" s="732"/>
      <c r="Q14" s="732"/>
      <c r="R14" s="732"/>
      <c r="S14" s="732"/>
      <c r="T14" s="732"/>
      <c r="U14" s="732"/>
      <c r="V14" s="732"/>
      <c r="W14" s="732"/>
      <c r="X14" s="732"/>
      <c r="Y14" s="732"/>
    </row>
    <row r="15" spans="2:25" s="22" customFormat="1" ht="14.1" customHeight="1" x14ac:dyDescent="0.15">
      <c r="B15" s="732"/>
      <c r="C15" s="732"/>
      <c r="D15" s="732"/>
      <c r="E15" s="732"/>
      <c r="F15" s="732"/>
      <c r="G15" s="732"/>
      <c r="H15" s="732"/>
      <c r="I15" s="732"/>
      <c r="J15" s="732"/>
      <c r="K15" s="732"/>
      <c r="L15" s="732"/>
      <c r="M15" s="732"/>
      <c r="N15" s="732"/>
      <c r="O15" s="732"/>
      <c r="P15" s="732"/>
      <c r="Q15" s="732"/>
      <c r="R15" s="732"/>
      <c r="S15" s="732"/>
      <c r="T15" s="732"/>
      <c r="U15" s="732"/>
      <c r="V15" s="732"/>
      <c r="W15" s="732"/>
      <c r="X15" s="732"/>
      <c r="Y15" s="732"/>
    </row>
    <row r="16" spans="2:25" s="22" customFormat="1" ht="14.1" customHeight="1" x14ac:dyDescent="0.15">
      <c r="B16" s="732"/>
      <c r="C16" s="732"/>
      <c r="D16" s="732"/>
      <c r="E16" s="732"/>
      <c r="F16" s="732"/>
      <c r="G16" s="732"/>
      <c r="H16" s="732"/>
      <c r="I16" s="732"/>
      <c r="J16" s="732"/>
      <c r="K16" s="732"/>
      <c r="L16" s="732"/>
      <c r="M16" s="732"/>
      <c r="N16" s="732"/>
      <c r="O16" s="732"/>
      <c r="P16" s="732"/>
      <c r="Q16" s="732"/>
      <c r="R16" s="732"/>
      <c r="S16" s="732"/>
      <c r="T16" s="732"/>
      <c r="U16" s="732"/>
      <c r="V16" s="732"/>
      <c r="W16" s="732"/>
      <c r="X16" s="732"/>
      <c r="Y16" s="732"/>
    </row>
    <row r="17" spans="2:25" s="22" customFormat="1" ht="14.1" customHeight="1" x14ac:dyDescent="0.15">
      <c r="B17" s="732"/>
      <c r="C17" s="732"/>
      <c r="D17" s="732"/>
      <c r="E17" s="732"/>
      <c r="F17" s="732"/>
      <c r="G17" s="732"/>
      <c r="H17" s="732"/>
      <c r="I17" s="732"/>
      <c r="J17" s="732"/>
      <c r="K17" s="732"/>
      <c r="L17" s="732"/>
      <c r="M17" s="732"/>
      <c r="N17" s="732"/>
      <c r="O17" s="732"/>
      <c r="P17" s="732"/>
      <c r="Q17" s="732"/>
      <c r="R17" s="732"/>
      <c r="S17" s="732"/>
      <c r="T17" s="732"/>
      <c r="U17" s="732"/>
      <c r="V17" s="732"/>
      <c r="W17" s="732"/>
      <c r="X17" s="732"/>
      <c r="Y17" s="732"/>
    </row>
    <row r="18" spans="2:25" s="22" customFormat="1" ht="14.1" customHeight="1" x14ac:dyDescent="0.15">
      <c r="B18" s="732"/>
      <c r="C18" s="732"/>
      <c r="D18" s="732"/>
      <c r="E18" s="732"/>
      <c r="F18" s="732"/>
      <c r="G18" s="732"/>
      <c r="H18" s="732"/>
      <c r="I18" s="732"/>
      <c r="J18" s="732"/>
      <c r="K18" s="732"/>
      <c r="L18" s="732"/>
      <c r="M18" s="732"/>
      <c r="N18" s="732"/>
      <c r="O18" s="732"/>
      <c r="P18" s="732"/>
      <c r="Q18" s="732"/>
      <c r="R18" s="732"/>
      <c r="S18" s="732"/>
      <c r="T18" s="732"/>
      <c r="U18" s="732"/>
      <c r="V18" s="732"/>
      <c r="W18" s="732"/>
      <c r="X18" s="732"/>
      <c r="Y18" s="732"/>
    </row>
    <row r="19" spans="2:25" s="22" customFormat="1" ht="14.1" customHeight="1" x14ac:dyDescent="0.15">
      <c r="B19" s="732"/>
      <c r="C19" s="732"/>
      <c r="D19" s="732"/>
      <c r="E19" s="732"/>
      <c r="F19" s="732"/>
      <c r="G19" s="732"/>
      <c r="H19" s="732"/>
      <c r="I19" s="732"/>
      <c r="J19" s="732"/>
      <c r="K19" s="732"/>
      <c r="L19" s="732"/>
      <c r="M19" s="732"/>
      <c r="N19" s="732"/>
      <c r="O19" s="732"/>
      <c r="P19" s="732"/>
      <c r="Q19" s="732"/>
      <c r="R19" s="732"/>
      <c r="S19" s="732"/>
      <c r="T19" s="732"/>
      <c r="U19" s="732"/>
      <c r="V19" s="732"/>
      <c r="W19" s="732"/>
      <c r="X19" s="732"/>
      <c r="Y19" s="732"/>
    </row>
    <row r="20" spans="2:25" s="22" customFormat="1" ht="14.1" customHeight="1" x14ac:dyDescent="0.15">
      <c r="B20" s="732"/>
      <c r="C20" s="732"/>
      <c r="D20" s="732"/>
      <c r="E20" s="732"/>
      <c r="F20" s="732"/>
      <c r="G20" s="732"/>
      <c r="H20" s="732"/>
      <c r="I20" s="732"/>
      <c r="J20" s="732"/>
      <c r="K20" s="732"/>
      <c r="L20" s="732"/>
      <c r="M20" s="732"/>
      <c r="N20" s="732"/>
      <c r="O20" s="732"/>
      <c r="P20" s="732"/>
      <c r="Q20" s="732"/>
      <c r="R20" s="732"/>
      <c r="S20" s="732"/>
      <c r="T20" s="732"/>
      <c r="U20" s="732"/>
      <c r="V20" s="732"/>
      <c r="W20" s="732"/>
      <c r="X20" s="732"/>
      <c r="Y20" s="732"/>
    </row>
    <row r="21" spans="2:25" s="22" customFormat="1" ht="14.1" customHeight="1" x14ac:dyDescent="0.15">
      <c r="B21" s="732"/>
      <c r="C21" s="732"/>
      <c r="D21" s="732"/>
      <c r="E21" s="732"/>
      <c r="F21" s="732"/>
      <c r="G21" s="732"/>
      <c r="H21" s="732"/>
      <c r="I21" s="732"/>
      <c r="J21" s="732"/>
      <c r="K21" s="732"/>
      <c r="L21" s="732"/>
      <c r="M21" s="732"/>
      <c r="N21" s="732"/>
      <c r="O21" s="732"/>
      <c r="P21" s="732"/>
      <c r="Q21" s="732"/>
      <c r="R21" s="732"/>
      <c r="S21" s="732"/>
      <c r="T21" s="732"/>
      <c r="U21" s="732"/>
      <c r="V21" s="732"/>
      <c r="W21" s="732"/>
      <c r="X21" s="732"/>
      <c r="Y21" s="732"/>
    </row>
    <row r="22" spans="2:25" ht="15" customHeight="1" x14ac:dyDescent="0.15">
      <c r="B22" s="733" t="s">
        <v>198</v>
      </c>
      <c r="C22" s="734"/>
      <c r="D22" s="735"/>
      <c r="E22" s="211"/>
      <c r="F22" s="733" t="s">
        <v>197</v>
      </c>
      <c r="G22" s="734"/>
      <c r="H22" s="735"/>
      <c r="I22" s="212"/>
      <c r="J22" s="733" t="s">
        <v>198</v>
      </c>
      <c r="K22" s="734"/>
      <c r="L22" s="735"/>
      <c r="M22" s="211"/>
      <c r="N22" s="733" t="s">
        <v>197</v>
      </c>
      <c r="O22" s="734"/>
      <c r="P22" s="735"/>
      <c r="Q22" s="212"/>
      <c r="R22" s="733" t="s">
        <v>198</v>
      </c>
      <c r="S22" s="734"/>
      <c r="T22" s="735"/>
      <c r="U22" s="211"/>
      <c r="V22" s="733" t="s">
        <v>197</v>
      </c>
      <c r="W22" s="734"/>
      <c r="X22" s="735"/>
      <c r="Y22" s="212"/>
    </row>
    <row r="23" spans="2:25" ht="15" customHeight="1" x14ac:dyDescent="0.15">
      <c r="B23" s="733" t="s">
        <v>196</v>
      </c>
      <c r="C23" s="734"/>
      <c r="D23" s="180"/>
      <c r="E23" s="736"/>
      <c r="F23" s="737"/>
      <c r="G23" s="737"/>
      <c r="H23" s="737"/>
      <c r="I23" s="738"/>
      <c r="J23" s="733" t="s">
        <v>196</v>
      </c>
      <c r="K23" s="734"/>
      <c r="L23" s="180"/>
      <c r="M23" s="736"/>
      <c r="N23" s="737"/>
      <c r="O23" s="737"/>
      <c r="P23" s="737"/>
      <c r="Q23" s="738"/>
      <c r="R23" s="733" t="s">
        <v>196</v>
      </c>
      <c r="S23" s="734"/>
      <c r="T23" s="180"/>
      <c r="U23" s="736"/>
      <c r="V23" s="737"/>
      <c r="W23" s="737"/>
      <c r="X23" s="737"/>
      <c r="Y23" s="738"/>
    </row>
    <row r="24" spans="2:25" ht="15" customHeight="1" x14ac:dyDescent="0.15">
      <c r="B24" s="733" t="s">
        <v>195</v>
      </c>
      <c r="C24" s="735"/>
      <c r="D24" s="678"/>
      <c r="E24" s="754"/>
      <c r="F24" s="733" t="s">
        <v>194</v>
      </c>
      <c r="G24" s="735"/>
      <c r="H24" s="261"/>
      <c r="I24" s="575"/>
      <c r="J24" s="733" t="s">
        <v>195</v>
      </c>
      <c r="K24" s="735"/>
      <c r="L24" s="678"/>
      <c r="M24" s="754"/>
      <c r="N24" s="733" t="s">
        <v>194</v>
      </c>
      <c r="O24" s="735"/>
      <c r="P24" s="261"/>
      <c r="Q24" s="575"/>
      <c r="R24" s="733" t="s">
        <v>195</v>
      </c>
      <c r="S24" s="735"/>
      <c r="T24" s="678"/>
      <c r="U24" s="754"/>
      <c r="V24" s="733" t="s">
        <v>194</v>
      </c>
      <c r="W24" s="735"/>
      <c r="X24" s="261"/>
      <c r="Y24" s="575"/>
    </row>
    <row r="25" spans="2:25" ht="15" customHeight="1" x14ac:dyDescent="0.15">
      <c r="B25" s="755" t="s">
        <v>205</v>
      </c>
      <c r="C25" s="755"/>
      <c r="D25" s="180"/>
      <c r="E25" s="90" t="s">
        <v>193</v>
      </c>
      <c r="F25" s="756"/>
      <c r="G25" s="757"/>
      <c r="H25" s="757"/>
      <c r="I25" s="757"/>
      <c r="J25" s="755" t="s">
        <v>205</v>
      </c>
      <c r="K25" s="755"/>
      <c r="L25" s="180"/>
      <c r="M25" s="90" t="s">
        <v>193</v>
      </c>
      <c r="N25" s="756"/>
      <c r="O25" s="757"/>
      <c r="P25" s="757"/>
      <c r="Q25" s="757"/>
      <c r="R25" s="755" t="s">
        <v>205</v>
      </c>
      <c r="S25" s="755"/>
      <c r="T25" s="180"/>
      <c r="U25" s="90" t="s">
        <v>193</v>
      </c>
      <c r="V25" s="756"/>
      <c r="W25" s="757"/>
      <c r="X25" s="757"/>
      <c r="Y25" s="757"/>
    </row>
    <row r="26" spans="2:25" s="22" customFormat="1" ht="14.1" customHeight="1" x14ac:dyDescent="0.15">
      <c r="B26" s="731" t="s">
        <v>507</v>
      </c>
      <c r="C26" s="731"/>
      <c r="D26" s="731"/>
      <c r="E26" s="731"/>
      <c r="F26" s="731"/>
      <c r="G26" s="731"/>
      <c r="H26" s="731"/>
      <c r="I26" s="731"/>
      <c r="J26" s="731" t="s">
        <v>507</v>
      </c>
      <c r="K26" s="731"/>
      <c r="L26" s="731"/>
      <c r="M26" s="731"/>
      <c r="N26" s="731"/>
      <c r="O26" s="731"/>
      <c r="P26" s="731"/>
      <c r="Q26" s="731"/>
      <c r="R26" s="731" t="s">
        <v>507</v>
      </c>
      <c r="S26" s="731"/>
      <c r="T26" s="731"/>
      <c r="U26" s="731"/>
      <c r="V26" s="731"/>
      <c r="W26" s="731"/>
      <c r="X26" s="731"/>
      <c r="Y26" s="731"/>
    </row>
    <row r="27" spans="2:25" s="22" customFormat="1" ht="14.1" customHeight="1" x14ac:dyDescent="0.15">
      <c r="B27" s="732"/>
      <c r="C27" s="732"/>
      <c r="D27" s="732"/>
      <c r="E27" s="732"/>
      <c r="F27" s="732"/>
      <c r="G27" s="732"/>
      <c r="H27" s="732"/>
      <c r="I27" s="732"/>
      <c r="J27" s="732"/>
      <c r="K27" s="732"/>
      <c r="L27" s="732"/>
      <c r="M27" s="732"/>
      <c r="N27" s="732"/>
      <c r="O27" s="732"/>
      <c r="P27" s="732"/>
      <c r="Q27" s="732"/>
      <c r="R27" s="732"/>
      <c r="S27" s="732"/>
      <c r="T27" s="732"/>
      <c r="U27" s="732"/>
      <c r="V27" s="732"/>
      <c r="W27" s="732"/>
      <c r="X27" s="732"/>
      <c r="Y27" s="732"/>
    </row>
    <row r="28" spans="2:25" s="22" customFormat="1" ht="14.1" customHeight="1" x14ac:dyDescent="0.15">
      <c r="B28" s="732"/>
      <c r="C28" s="732"/>
      <c r="D28" s="732"/>
      <c r="E28" s="732"/>
      <c r="F28" s="732"/>
      <c r="G28" s="732"/>
      <c r="H28" s="732"/>
      <c r="I28" s="732"/>
      <c r="J28" s="732"/>
      <c r="K28" s="732"/>
      <c r="L28" s="732"/>
      <c r="M28" s="732"/>
      <c r="N28" s="732"/>
      <c r="O28" s="732"/>
      <c r="P28" s="732"/>
      <c r="Q28" s="732"/>
      <c r="R28" s="732"/>
      <c r="S28" s="732"/>
      <c r="T28" s="732"/>
      <c r="U28" s="732"/>
      <c r="V28" s="732"/>
      <c r="W28" s="732"/>
      <c r="X28" s="732"/>
      <c r="Y28" s="732"/>
    </row>
    <row r="29" spans="2:25" s="22" customFormat="1" ht="14.1" customHeight="1" x14ac:dyDescent="0.15">
      <c r="B29" s="732"/>
      <c r="C29" s="732"/>
      <c r="D29" s="732"/>
      <c r="E29" s="732"/>
      <c r="F29" s="732"/>
      <c r="G29" s="732"/>
      <c r="H29" s="732"/>
      <c r="I29" s="732"/>
      <c r="J29" s="732"/>
      <c r="K29" s="732"/>
      <c r="L29" s="732"/>
      <c r="M29" s="732"/>
      <c r="N29" s="732"/>
      <c r="O29" s="732"/>
      <c r="P29" s="732"/>
      <c r="Q29" s="732"/>
      <c r="R29" s="732"/>
      <c r="S29" s="732"/>
      <c r="T29" s="732"/>
      <c r="U29" s="732"/>
      <c r="V29" s="732"/>
      <c r="W29" s="732"/>
      <c r="X29" s="732"/>
      <c r="Y29" s="732"/>
    </row>
    <row r="30" spans="2:25" s="22" customFormat="1" ht="14.1" customHeight="1" x14ac:dyDescent="0.15">
      <c r="B30" s="732"/>
      <c r="C30" s="732"/>
      <c r="D30" s="732"/>
      <c r="E30" s="732"/>
      <c r="F30" s="732"/>
      <c r="G30" s="732"/>
      <c r="H30" s="732"/>
      <c r="I30" s="732"/>
      <c r="J30" s="732"/>
      <c r="K30" s="732"/>
      <c r="L30" s="732"/>
      <c r="M30" s="732"/>
      <c r="N30" s="732"/>
      <c r="O30" s="732"/>
      <c r="P30" s="732"/>
      <c r="Q30" s="732"/>
      <c r="R30" s="732"/>
      <c r="S30" s="732"/>
      <c r="T30" s="732"/>
      <c r="U30" s="732"/>
      <c r="V30" s="732"/>
      <c r="W30" s="732"/>
      <c r="X30" s="732"/>
      <c r="Y30" s="732"/>
    </row>
    <row r="31" spans="2:25" s="22" customFormat="1" ht="14.1" customHeight="1" x14ac:dyDescent="0.15">
      <c r="B31" s="732"/>
      <c r="C31" s="732"/>
      <c r="D31" s="732"/>
      <c r="E31" s="732"/>
      <c r="F31" s="732"/>
      <c r="G31" s="732"/>
      <c r="H31" s="732"/>
      <c r="I31" s="732"/>
      <c r="J31" s="732"/>
      <c r="K31" s="732"/>
      <c r="L31" s="732"/>
      <c r="M31" s="732"/>
      <c r="N31" s="732"/>
      <c r="O31" s="732"/>
      <c r="P31" s="732"/>
      <c r="Q31" s="732"/>
      <c r="R31" s="732"/>
      <c r="S31" s="732"/>
      <c r="T31" s="732"/>
      <c r="U31" s="732"/>
      <c r="V31" s="732"/>
      <c r="W31" s="732"/>
      <c r="X31" s="732"/>
      <c r="Y31" s="732"/>
    </row>
    <row r="32" spans="2:25" s="22" customFormat="1" ht="14.1" customHeight="1" x14ac:dyDescent="0.15">
      <c r="B32" s="732"/>
      <c r="C32" s="732"/>
      <c r="D32" s="732"/>
      <c r="E32" s="732"/>
      <c r="F32" s="732"/>
      <c r="G32" s="732"/>
      <c r="H32" s="732"/>
      <c r="I32" s="732"/>
      <c r="J32" s="732"/>
      <c r="K32" s="732"/>
      <c r="L32" s="732"/>
      <c r="M32" s="732"/>
      <c r="N32" s="732"/>
      <c r="O32" s="732"/>
      <c r="P32" s="732"/>
      <c r="Q32" s="732"/>
      <c r="R32" s="732"/>
      <c r="S32" s="732"/>
      <c r="T32" s="732"/>
      <c r="U32" s="732"/>
      <c r="V32" s="732"/>
      <c r="W32" s="732"/>
      <c r="X32" s="732"/>
      <c r="Y32" s="732"/>
    </row>
    <row r="33" spans="2:25" s="22" customFormat="1" ht="14.1" customHeight="1" x14ac:dyDescent="0.15">
      <c r="B33" s="732"/>
      <c r="C33" s="732"/>
      <c r="D33" s="732"/>
      <c r="E33" s="732"/>
      <c r="F33" s="732"/>
      <c r="G33" s="732"/>
      <c r="H33" s="732"/>
      <c r="I33" s="732"/>
      <c r="J33" s="732"/>
      <c r="K33" s="732"/>
      <c r="L33" s="732"/>
      <c r="M33" s="732"/>
      <c r="N33" s="732"/>
      <c r="O33" s="732"/>
      <c r="P33" s="732"/>
      <c r="Q33" s="732"/>
      <c r="R33" s="732"/>
      <c r="S33" s="732"/>
      <c r="T33" s="732"/>
      <c r="U33" s="732"/>
      <c r="V33" s="732"/>
      <c r="W33" s="732"/>
      <c r="X33" s="732"/>
      <c r="Y33" s="732"/>
    </row>
    <row r="34" spans="2:25" s="22" customFormat="1" ht="14.1" customHeight="1" x14ac:dyDescent="0.15">
      <c r="B34" s="732"/>
      <c r="C34" s="732"/>
      <c r="D34" s="732"/>
      <c r="E34" s="732"/>
      <c r="F34" s="732"/>
      <c r="G34" s="732"/>
      <c r="H34" s="732"/>
      <c r="I34" s="732"/>
      <c r="J34" s="732"/>
      <c r="K34" s="732"/>
      <c r="L34" s="732"/>
      <c r="M34" s="732"/>
      <c r="N34" s="732"/>
      <c r="O34" s="732"/>
      <c r="P34" s="732"/>
      <c r="Q34" s="732"/>
      <c r="R34" s="732"/>
      <c r="S34" s="732"/>
      <c r="T34" s="732"/>
      <c r="U34" s="732"/>
      <c r="V34" s="732"/>
      <c r="W34" s="732"/>
      <c r="X34" s="732"/>
      <c r="Y34" s="732"/>
    </row>
    <row r="35" spans="2:25" s="22" customFormat="1" ht="14.1" customHeight="1" x14ac:dyDescent="0.15">
      <c r="B35" s="732"/>
      <c r="C35" s="732"/>
      <c r="D35" s="732"/>
      <c r="E35" s="732"/>
      <c r="F35" s="732"/>
      <c r="G35" s="732"/>
      <c r="H35" s="732"/>
      <c r="I35" s="732"/>
      <c r="J35" s="732"/>
      <c r="K35" s="732"/>
      <c r="L35" s="732"/>
      <c r="M35" s="732"/>
      <c r="N35" s="732"/>
      <c r="O35" s="732"/>
      <c r="P35" s="732"/>
      <c r="Q35" s="732"/>
      <c r="R35" s="732"/>
      <c r="S35" s="732"/>
      <c r="T35" s="732"/>
      <c r="U35" s="732"/>
      <c r="V35" s="732"/>
      <c r="W35" s="732"/>
      <c r="X35" s="732"/>
      <c r="Y35" s="732"/>
    </row>
    <row r="36" spans="2:25" s="22" customFormat="1" ht="14.1" customHeight="1" x14ac:dyDescent="0.15">
      <c r="B36" s="732"/>
      <c r="C36" s="732"/>
      <c r="D36" s="732"/>
      <c r="E36" s="732"/>
      <c r="F36" s="732"/>
      <c r="G36" s="732"/>
      <c r="H36" s="732"/>
      <c r="I36" s="732"/>
      <c r="J36" s="732"/>
      <c r="K36" s="732"/>
      <c r="L36" s="732"/>
      <c r="M36" s="732"/>
      <c r="N36" s="732"/>
      <c r="O36" s="732"/>
      <c r="P36" s="732"/>
      <c r="Q36" s="732"/>
      <c r="R36" s="732"/>
      <c r="S36" s="732"/>
      <c r="T36" s="732"/>
      <c r="U36" s="732"/>
      <c r="V36" s="732"/>
      <c r="W36" s="732"/>
      <c r="X36" s="732"/>
      <c r="Y36" s="732"/>
    </row>
    <row r="37" spans="2:25" s="22" customFormat="1" ht="14.1" customHeight="1" x14ac:dyDescent="0.15">
      <c r="B37" s="732"/>
      <c r="C37" s="732"/>
      <c r="D37" s="732"/>
      <c r="E37" s="732"/>
      <c r="F37" s="732"/>
      <c r="G37" s="732"/>
      <c r="H37" s="732"/>
      <c r="I37" s="732"/>
      <c r="J37" s="732"/>
      <c r="K37" s="732"/>
      <c r="L37" s="732"/>
      <c r="M37" s="732"/>
      <c r="N37" s="732"/>
      <c r="O37" s="732"/>
      <c r="P37" s="732"/>
      <c r="Q37" s="732"/>
      <c r="R37" s="732"/>
      <c r="S37" s="732"/>
      <c r="T37" s="732"/>
      <c r="U37" s="732"/>
      <c r="V37" s="732"/>
      <c r="W37" s="732"/>
      <c r="X37" s="732"/>
      <c r="Y37" s="732"/>
    </row>
    <row r="38" spans="2:25" s="22" customFormat="1" ht="14.1" customHeight="1" x14ac:dyDescent="0.15">
      <c r="B38" s="732"/>
      <c r="C38" s="732"/>
      <c r="D38" s="732"/>
      <c r="E38" s="732"/>
      <c r="F38" s="732"/>
      <c r="G38" s="732"/>
      <c r="H38" s="732"/>
      <c r="I38" s="732"/>
      <c r="J38" s="732"/>
      <c r="K38" s="732"/>
      <c r="L38" s="732"/>
      <c r="M38" s="732"/>
      <c r="N38" s="732"/>
      <c r="O38" s="732"/>
      <c r="P38" s="732"/>
      <c r="Q38" s="732"/>
      <c r="R38" s="732"/>
      <c r="S38" s="732"/>
      <c r="T38" s="732"/>
      <c r="U38" s="732"/>
      <c r="V38" s="732"/>
      <c r="W38" s="732"/>
      <c r="X38" s="732"/>
      <c r="Y38" s="732"/>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5" t="s">
        <v>246</v>
      </c>
      <c r="C3" s="445"/>
      <c r="D3" s="445"/>
      <c r="E3" s="771"/>
      <c r="F3" s="771"/>
      <c r="G3" s="771"/>
      <c r="H3" s="771"/>
      <c r="I3" s="771"/>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row>
    <row r="4" spans="2:35" ht="20.100000000000001" customHeight="1" x14ac:dyDescent="0.15">
      <c r="B4" s="772" t="s">
        <v>17</v>
      </c>
      <c r="C4" s="773"/>
      <c r="D4" s="774"/>
      <c r="E4" s="775" t="s">
        <v>687</v>
      </c>
      <c r="F4" s="776"/>
      <c r="G4" s="776"/>
      <c r="H4" s="776"/>
      <c r="I4" s="777"/>
      <c r="J4" s="778" t="s">
        <v>18</v>
      </c>
      <c r="K4" s="779"/>
      <c r="L4" s="780"/>
      <c r="M4" s="781" t="s">
        <v>590</v>
      </c>
      <c r="N4" s="782"/>
      <c r="O4" s="782"/>
      <c r="P4" s="782"/>
      <c r="Q4" s="782"/>
      <c r="R4" s="783"/>
      <c r="S4" s="432" t="s">
        <v>454</v>
      </c>
      <c r="T4" s="433"/>
      <c r="U4" s="433"/>
      <c r="V4" s="434"/>
      <c r="W4" s="784" t="s">
        <v>596</v>
      </c>
      <c r="X4" s="785"/>
      <c r="Y4" s="785"/>
      <c r="Z4" s="785"/>
      <c r="AA4" s="785"/>
      <c r="AB4" s="786"/>
      <c r="AC4" s="432" t="s">
        <v>185</v>
      </c>
      <c r="AD4" s="433"/>
      <c r="AE4" s="434"/>
      <c r="AF4" s="787">
        <v>45845</v>
      </c>
      <c r="AG4" s="788"/>
      <c r="AH4" s="788"/>
      <c r="AI4" s="789"/>
    </row>
    <row r="5" spans="2:35" ht="20.100000000000001" customHeight="1" x14ac:dyDescent="0.15">
      <c r="B5" s="801" t="s">
        <v>0</v>
      </c>
      <c r="C5" s="802"/>
      <c r="D5" s="803"/>
      <c r="E5" s="804" t="s">
        <v>588</v>
      </c>
      <c r="F5" s="805"/>
      <c r="G5" s="805"/>
      <c r="H5" s="805"/>
      <c r="I5" s="806"/>
      <c r="J5" s="807" t="s">
        <v>1</v>
      </c>
      <c r="K5" s="808"/>
      <c r="L5" s="809"/>
      <c r="M5" s="781" t="s">
        <v>592</v>
      </c>
      <c r="N5" s="782"/>
      <c r="O5" s="782"/>
      <c r="P5" s="782"/>
      <c r="Q5" s="782"/>
      <c r="R5" s="783"/>
      <c r="S5" s="435"/>
      <c r="T5" s="436"/>
      <c r="U5" s="436"/>
      <c r="V5" s="437"/>
      <c r="W5" s="810" t="s">
        <v>597</v>
      </c>
      <c r="X5" s="811"/>
      <c r="Y5" s="811"/>
      <c r="Z5" s="811"/>
      <c r="AA5" s="811"/>
      <c r="AB5" s="812"/>
      <c r="AC5" s="435"/>
      <c r="AD5" s="436"/>
      <c r="AE5" s="437"/>
      <c r="AF5" s="790"/>
      <c r="AG5" s="791"/>
      <c r="AH5" s="791"/>
      <c r="AI5" s="792"/>
    </row>
    <row r="6" spans="2:35" ht="26.25" customHeight="1" x14ac:dyDescent="0.2">
      <c r="B6" s="793" t="s">
        <v>20</v>
      </c>
      <c r="C6" s="796" t="s">
        <v>19</v>
      </c>
      <c r="D6" s="797"/>
      <c r="E6" s="797"/>
      <c r="F6" s="797"/>
      <c r="G6" s="797"/>
      <c r="H6" s="797"/>
      <c r="I6" s="797"/>
      <c r="J6" s="797"/>
      <c r="K6" s="797"/>
      <c r="L6" s="797"/>
      <c r="M6" s="797"/>
      <c r="N6" s="797"/>
      <c r="O6" s="797"/>
      <c r="P6" s="797"/>
      <c r="Q6" s="797"/>
      <c r="R6" s="797"/>
      <c r="S6" s="797"/>
      <c r="T6" s="797"/>
      <c r="U6" s="797"/>
      <c r="V6" s="797"/>
      <c r="W6" s="797"/>
      <c r="X6" s="797"/>
      <c r="Y6" s="797"/>
      <c r="Z6" s="797"/>
      <c r="AA6" s="797"/>
      <c r="AB6" s="797"/>
      <c r="AC6" s="797"/>
      <c r="AD6" s="797"/>
      <c r="AE6" s="797"/>
      <c r="AF6" s="797"/>
      <c r="AG6" s="797"/>
      <c r="AH6" s="797"/>
      <c r="AI6" s="798"/>
    </row>
    <row r="7" spans="2:35" ht="35.450000000000003" customHeight="1" x14ac:dyDescent="0.15">
      <c r="B7" s="794"/>
      <c r="C7" s="813"/>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5"/>
    </row>
    <row r="8" spans="2:35" ht="35.450000000000003" customHeight="1" x14ac:dyDescent="0.15">
      <c r="B8" s="794"/>
      <c r="C8" s="813"/>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5"/>
    </row>
    <row r="9" spans="2:35" ht="35.450000000000003" customHeight="1" x14ac:dyDescent="0.15">
      <c r="B9" s="794"/>
      <c r="C9" s="813"/>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5"/>
    </row>
    <row r="10" spans="2:35" ht="35.450000000000003" customHeight="1" x14ac:dyDescent="0.15">
      <c r="B10" s="794"/>
      <c r="C10" s="813"/>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5"/>
    </row>
    <row r="11" spans="2:35" ht="35.450000000000003" customHeight="1" x14ac:dyDescent="0.15">
      <c r="B11" s="794"/>
      <c r="C11" s="813"/>
      <c r="D11" s="814"/>
      <c r="E11" s="814"/>
      <c r="F11" s="814"/>
      <c r="G11" s="814"/>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5"/>
    </row>
    <row r="12" spans="2:35" ht="35.450000000000003" customHeight="1" x14ac:dyDescent="0.15">
      <c r="B12" s="794"/>
      <c r="C12" s="813"/>
      <c r="D12" s="814"/>
      <c r="E12" s="814"/>
      <c r="F12" s="814"/>
      <c r="G12" s="814"/>
      <c r="H12" s="814"/>
      <c r="I12" s="814"/>
      <c r="J12" s="814"/>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5"/>
    </row>
    <row r="13" spans="2:35" ht="35.450000000000003" customHeight="1" x14ac:dyDescent="0.15">
      <c r="B13" s="794"/>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5"/>
    </row>
    <row r="14" spans="2:35" ht="35.450000000000003" customHeight="1" x14ac:dyDescent="0.15">
      <c r="B14" s="794"/>
      <c r="C14" s="81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5"/>
    </row>
    <row r="15" spans="2:35" ht="35.450000000000003" customHeight="1" x14ac:dyDescent="0.15">
      <c r="B15" s="794"/>
      <c r="C15" s="813"/>
      <c r="D15" s="814"/>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5"/>
    </row>
    <row r="16" spans="2:35" ht="35.450000000000003" customHeight="1" x14ac:dyDescent="0.15">
      <c r="B16" s="794"/>
      <c r="C16" s="81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5"/>
    </row>
    <row r="17" spans="2:35" ht="22.5" customHeight="1" x14ac:dyDescent="0.15">
      <c r="B17" s="794"/>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5"/>
    </row>
    <row r="18" spans="2:35" ht="78.400000000000006" customHeight="1" x14ac:dyDescent="0.15">
      <c r="B18" s="795"/>
      <c r="C18" s="173"/>
      <c r="D18" s="174"/>
      <c r="E18" s="175"/>
      <c r="F18" s="176"/>
      <c r="G18" s="176"/>
      <c r="H18" s="174"/>
      <c r="I18" s="174"/>
      <c r="J18" s="174"/>
      <c r="K18" s="174"/>
      <c r="L18" s="174"/>
      <c r="M18" s="174"/>
      <c r="N18" s="174"/>
      <c r="O18" s="174"/>
      <c r="P18" s="174"/>
      <c r="Q18" s="174"/>
      <c r="R18" s="174"/>
      <c r="S18" s="177"/>
      <c r="T18" s="177"/>
      <c r="U18" s="177"/>
      <c r="V18" s="799" t="s">
        <v>406</v>
      </c>
      <c r="W18" s="799"/>
      <c r="X18" s="799"/>
      <c r="Y18" s="799"/>
      <c r="Z18" s="799"/>
      <c r="AA18" s="799"/>
      <c r="AB18" s="799"/>
      <c r="AC18" s="799"/>
      <c r="AD18" s="799"/>
      <c r="AE18" s="799"/>
      <c r="AF18" s="799"/>
      <c r="AG18" s="799"/>
      <c r="AH18" s="799"/>
      <c r="AI18" s="800"/>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5" t="s">
        <v>247</v>
      </c>
      <c r="C3" s="445"/>
      <c r="D3" s="445"/>
      <c r="E3" s="771"/>
      <c r="F3" s="771"/>
      <c r="G3" s="771"/>
      <c r="H3" s="771"/>
      <c r="I3" s="771"/>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row>
    <row r="4" spans="2:35" ht="20.100000000000001" customHeight="1" x14ac:dyDescent="0.15">
      <c r="B4" s="772" t="s">
        <v>17</v>
      </c>
      <c r="C4" s="773"/>
      <c r="D4" s="774"/>
      <c r="E4" s="775" t="s">
        <v>687</v>
      </c>
      <c r="F4" s="776"/>
      <c r="G4" s="776"/>
      <c r="H4" s="776"/>
      <c r="I4" s="777"/>
      <c r="J4" s="778" t="s">
        <v>18</v>
      </c>
      <c r="K4" s="779"/>
      <c r="L4" s="780"/>
      <c r="M4" s="781" t="s">
        <v>590</v>
      </c>
      <c r="N4" s="782"/>
      <c r="O4" s="782"/>
      <c r="P4" s="782"/>
      <c r="Q4" s="782"/>
      <c r="R4" s="783"/>
      <c r="S4" s="432" t="s">
        <v>454</v>
      </c>
      <c r="T4" s="433"/>
      <c r="U4" s="433"/>
      <c r="V4" s="434"/>
      <c r="W4" s="784" t="s">
        <v>596</v>
      </c>
      <c r="X4" s="785"/>
      <c r="Y4" s="785"/>
      <c r="Z4" s="785"/>
      <c r="AA4" s="785"/>
      <c r="AB4" s="786"/>
      <c r="AC4" s="432" t="s">
        <v>185</v>
      </c>
      <c r="AD4" s="433"/>
      <c r="AE4" s="434"/>
      <c r="AF4" s="787">
        <v>45845</v>
      </c>
      <c r="AG4" s="788"/>
      <c r="AH4" s="788"/>
      <c r="AI4" s="789"/>
    </row>
    <row r="5" spans="2:35" ht="20.100000000000001" customHeight="1" x14ac:dyDescent="0.15">
      <c r="B5" s="801" t="s">
        <v>0</v>
      </c>
      <c r="C5" s="802"/>
      <c r="D5" s="803"/>
      <c r="E5" s="804" t="s">
        <v>588</v>
      </c>
      <c r="F5" s="805"/>
      <c r="G5" s="805"/>
      <c r="H5" s="805"/>
      <c r="I5" s="806"/>
      <c r="J5" s="807" t="s">
        <v>1</v>
      </c>
      <c r="K5" s="808"/>
      <c r="L5" s="809"/>
      <c r="M5" s="781" t="s">
        <v>592</v>
      </c>
      <c r="N5" s="782"/>
      <c r="O5" s="782"/>
      <c r="P5" s="782"/>
      <c r="Q5" s="782"/>
      <c r="R5" s="783"/>
      <c r="S5" s="435"/>
      <c r="T5" s="436"/>
      <c r="U5" s="436"/>
      <c r="V5" s="437"/>
      <c r="W5" s="810" t="s">
        <v>597</v>
      </c>
      <c r="X5" s="811"/>
      <c r="Y5" s="811"/>
      <c r="Z5" s="811"/>
      <c r="AA5" s="811"/>
      <c r="AB5" s="812"/>
      <c r="AC5" s="435"/>
      <c r="AD5" s="436"/>
      <c r="AE5" s="437"/>
      <c r="AF5" s="790"/>
      <c r="AG5" s="791"/>
      <c r="AH5" s="791"/>
      <c r="AI5" s="792"/>
    </row>
    <row r="6" spans="2:35" ht="26.25" customHeight="1" x14ac:dyDescent="0.2">
      <c r="B6" s="794"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94"/>
      <c r="C7" s="813"/>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5"/>
    </row>
    <row r="8" spans="2:35" ht="35.450000000000003" customHeight="1" x14ac:dyDescent="0.15">
      <c r="B8" s="794"/>
      <c r="C8" s="813"/>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5"/>
    </row>
    <row r="9" spans="2:35" ht="35.450000000000003" customHeight="1" x14ac:dyDescent="0.15">
      <c r="B9" s="794"/>
      <c r="C9" s="813"/>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5"/>
    </row>
    <row r="10" spans="2:35" ht="35.450000000000003" customHeight="1" x14ac:dyDescent="0.15">
      <c r="B10" s="794"/>
      <c r="C10" s="813"/>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5"/>
    </row>
    <row r="11" spans="2:35" ht="35.450000000000003" customHeight="1" x14ac:dyDescent="0.15">
      <c r="B11" s="794"/>
      <c r="C11" s="813"/>
      <c r="D11" s="814"/>
      <c r="E11" s="814"/>
      <c r="F11" s="814"/>
      <c r="G11" s="814"/>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5"/>
    </row>
    <row r="12" spans="2:35" ht="35.450000000000003" customHeight="1" x14ac:dyDescent="0.15">
      <c r="B12" s="794"/>
      <c r="C12" s="813"/>
      <c r="D12" s="814"/>
      <c r="E12" s="814"/>
      <c r="F12" s="814"/>
      <c r="G12" s="814"/>
      <c r="H12" s="814"/>
      <c r="I12" s="814"/>
      <c r="J12" s="814"/>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5"/>
    </row>
    <row r="13" spans="2:35" ht="35.450000000000003" customHeight="1" x14ac:dyDescent="0.15">
      <c r="B13" s="794"/>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5"/>
    </row>
    <row r="14" spans="2:35" ht="35.450000000000003" customHeight="1" x14ac:dyDescent="0.15">
      <c r="B14" s="794"/>
      <c r="C14" s="81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5"/>
    </row>
    <row r="15" spans="2:35" ht="35.450000000000003" customHeight="1" x14ac:dyDescent="0.15">
      <c r="B15" s="794"/>
      <c r="C15" s="813"/>
      <c r="D15" s="814"/>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5"/>
    </row>
    <row r="16" spans="2:35" ht="35.450000000000003" customHeight="1" x14ac:dyDescent="0.15">
      <c r="B16" s="794"/>
      <c r="C16" s="81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5"/>
    </row>
    <row r="17" spans="2:35" ht="22.5" customHeight="1" x14ac:dyDescent="0.15">
      <c r="B17" s="794"/>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5"/>
    </row>
    <row r="18" spans="2:35" ht="78.75" customHeight="1" x14ac:dyDescent="0.15">
      <c r="B18" s="795"/>
      <c r="C18" s="173"/>
      <c r="D18" s="174"/>
      <c r="E18" s="175"/>
      <c r="F18" s="176"/>
      <c r="G18" s="176"/>
      <c r="H18" s="174"/>
      <c r="I18" s="174"/>
      <c r="J18" s="174"/>
      <c r="K18" s="174"/>
      <c r="L18" s="174"/>
      <c r="M18" s="174"/>
      <c r="N18" s="174"/>
      <c r="O18" s="174"/>
      <c r="P18" s="174"/>
      <c r="Q18" s="174"/>
      <c r="R18" s="174"/>
      <c r="S18" s="177"/>
      <c r="T18" s="177"/>
      <c r="U18" s="177"/>
      <c r="V18" s="799" t="s">
        <v>565</v>
      </c>
      <c r="W18" s="799"/>
      <c r="X18" s="799"/>
      <c r="Y18" s="799"/>
      <c r="Z18" s="799"/>
      <c r="AA18" s="799"/>
      <c r="AB18" s="799"/>
      <c r="AC18" s="799"/>
      <c r="AD18" s="799"/>
      <c r="AE18" s="799"/>
      <c r="AF18" s="799"/>
      <c r="AG18" s="799"/>
      <c r="AH18" s="799"/>
      <c r="AI18" s="800"/>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13581-5111-4204-8558-2ADE93937A4A}">
  <sheetPr codeName="Sheet32"/>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5" t="s">
        <v>247</v>
      </c>
      <c r="C3" s="445"/>
      <c r="D3" s="445"/>
      <c r="E3" s="771"/>
      <c r="F3" s="771"/>
      <c r="G3" s="771"/>
      <c r="H3" s="771"/>
      <c r="I3" s="771"/>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row>
    <row r="4" spans="2:35" ht="20.100000000000001" customHeight="1" x14ac:dyDescent="0.15">
      <c r="B4" s="772" t="s">
        <v>17</v>
      </c>
      <c r="C4" s="773"/>
      <c r="D4" s="774"/>
      <c r="E4" s="775" t="s">
        <v>687</v>
      </c>
      <c r="F4" s="776"/>
      <c r="G4" s="776"/>
      <c r="H4" s="776"/>
      <c r="I4" s="777"/>
      <c r="J4" s="778" t="s">
        <v>18</v>
      </c>
      <c r="K4" s="779"/>
      <c r="L4" s="780"/>
      <c r="M4" s="781" t="s">
        <v>590</v>
      </c>
      <c r="N4" s="782"/>
      <c r="O4" s="782"/>
      <c r="P4" s="782"/>
      <c r="Q4" s="782"/>
      <c r="R4" s="783"/>
      <c r="S4" s="432" t="s">
        <v>454</v>
      </c>
      <c r="T4" s="433"/>
      <c r="U4" s="433"/>
      <c r="V4" s="434"/>
      <c r="W4" s="784" t="s">
        <v>596</v>
      </c>
      <c r="X4" s="785"/>
      <c r="Y4" s="785"/>
      <c r="Z4" s="785"/>
      <c r="AA4" s="785"/>
      <c r="AB4" s="786"/>
      <c r="AC4" s="432" t="s">
        <v>185</v>
      </c>
      <c r="AD4" s="433"/>
      <c r="AE4" s="434"/>
      <c r="AF4" s="787">
        <v>45845</v>
      </c>
      <c r="AG4" s="788"/>
      <c r="AH4" s="788"/>
      <c r="AI4" s="789"/>
    </row>
    <row r="5" spans="2:35" ht="20.100000000000001" customHeight="1" x14ac:dyDescent="0.15">
      <c r="B5" s="801" t="s">
        <v>0</v>
      </c>
      <c r="C5" s="802"/>
      <c r="D5" s="803"/>
      <c r="E5" s="804" t="s">
        <v>588</v>
      </c>
      <c r="F5" s="805"/>
      <c r="G5" s="805"/>
      <c r="H5" s="805"/>
      <c r="I5" s="806"/>
      <c r="J5" s="807" t="s">
        <v>1</v>
      </c>
      <c r="K5" s="808"/>
      <c r="L5" s="809"/>
      <c r="M5" s="781" t="s">
        <v>592</v>
      </c>
      <c r="N5" s="782"/>
      <c r="O5" s="782"/>
      <c r="P5" s="782"/>
      <c r="Q5" s="782"/>
      <c r="R5" s="783"/>
      <c r="S5" s="435"/>
      <c r="T5" s="436"/>
      <c r="U5" s="436"/>
      <c r="V5" s="437"/>
      <c r="W5" s="810" t="s">
        <v>597</v>
      </c>
      <c r="X5" s="811"/>
      <c r="Y5" s="811"/>
      <c r="Z5" s="811"/>
      <c r="AA5" s="811"/>
      <c r="AB5" s="812"/>
      <c r="AC5" s="435"/>
      <c r="AD5" s="436"/>
      <c r="AE5" s="437"/>
      <c r="AF5" s="790"/>
      <c r="AG5" s="791"/>
      <c r="AH5" s="791"/>
      <c r="AI5" s="792"/>
    </row>
    <row r="6" spans="2:35" ht="26.25" customHeight="1" x14ac:dyDescent="0.2">
      <c r="B6" s="794"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94"/>
      <c r="C7" s="813"/>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5"/>
    </row>
    <row r="8" spans="2:35" ht="35.450000000000003" customHeight="1" x14ac:dyDescent="0.15">
      <c r="B8" s="794"/>
      <c r="C8" s="813"/>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5"/>
    </row>
    <row r="9" spans="2:35" ht="35.450000000000003" customHeight="1" x14ac:dyDescent="0.15">
      <c r="B9" s="794"/>
      <c r="C9" s="813"/>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5"/>
    </row>
    <row r="10" spans="2:35" ht="35.450000000000003" customHeight="1" x14ac:dyDescent="0.15">
      <c r="B10" s="794"/>
      <c r="C10" s="813"/>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5"/>
    </row>
    <row r="11" spans="2:35" ht="35.450000000000003" customHeight="1" x14ac:dyDescent="0.15">
      <c r="B11" s="794"/>
      <c r="C11" s="813"/>
      <c r="D11" s="814"/>
      <c r="E11" s="814"/>
      <c r="F11" s="814"/>
      <c r="G11" s="814"/>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5"/>
    </row>
    <row r="12" spans="2:35" ht="35.450000000000003" customHeight="1" x14ac:dyDescent="0.15">
      <c r="B12" s="794"/>
      <c r="C12" s="813"/>
      <c r="D12" s="814"/>
      <c r="E12" s="814"/>
      <c r="F12" s="814"/>
      <c r="G12" s="814"/>
      <c r="H12" s="814"/>
      <c r="I12" s="814"/>
      <c r="J12" s="814"/>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5"/>
    </row>
    <row r="13" spans="2:35" ht="35.450000000000003" customHeight="1" x14ac:dyDescent="0.15">
      <c r="B13" s="794"/>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5"/>
    </row>
    <row r="14" spans="2:35" ht="35.450000000000003" customHeight="1" x14ac:dyDescent="0.15">
      <c r="B14" s="794"/>
      <c r="C14" s="81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5"/>
    </row>
    <row r="15" spans="2:35" ht="35.450000000000003" customHeight="1" x14ac:dyDescent="0.15">
      <c r="B15" s="794"/>
      <c r="C15" s="813"/>
      <c r="D15" s="814"/>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5"/>
    </row>
    <row r="16" spans="2:35" ht="35.450000000000003" customHeight="1" x14ac:dyDescent="0.15">
      <c r="B16" s="794"/>
      <c r="C16" s="81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5"/>
    </row>
    <row r="17" spans="2:35" ht="22.5" customHeight="1" x14ac:dyDescent="0.15">
      <c r="B17" s="794"/>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5"/>
    </row>
    <row r="18" spans="2:35" ht="78.75" customHeight="1" x14ac:dyDescent="0.15">
      <c r="B18" s="795"/>
      <c r="C18" s="173"/>
      <c r="D18" s="174"/>
      <c r="E18" s="175"/>
      <c r="F18" s="176"/>
      <c r="G18" s="176"/>
      <c r="H18" s="174"/>
      <c r="I18" s="174"/>
      <c r="J18" s="174"/>
      <c r="K18" s="174"/>
      <c r="L18" s="174"/>
      <c r="M18" s="174"/>
      <c r="N18" s="174"/>
      <c r="O18" s="174"/>
      <c r="P18" s="174"/>
      <c r="Q18" s="174"/>
      <c r="R18" s="174"/>
      <c r="S18" s="177"/>
      <c r="T18" s="177"/>
      <c r="U18" s="177"/>
      <c r="V18" s="799" t="s">
        <v>565</v>
      </c>
      <c r="W18" s="799"/>
      <c r="X18" s="799"/>
      <c r="Y18" s="799"/>
      <c r="Z18" s="799"/>
      <c r="AA18" s="799"/>
      <c r="AB18" s="799"/>
      <c r="AC18" s="799"/>
      <c r="AD18" s="799"/>
      <c r="AE18" s="799"/>
      <c r="AF18" s="799"/>
      <c r="AG18" s="799"/>
      <c r="AH18" s="799"/>
      <c r="AI18" s="800"/>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2C900-5BCA-43D3-8BF7-99828968E09F}">
  <sheetPr codeName="Sheet33"/>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5" t="s">
        <v>247</v>
      </c>
      <c r="C3" s="445"/>
      <c r="D3" s="445"/>
      <c r="E3" s="771"/>
      <c r="F3" s="771"/>
      <c r="G3" s="771"/>
      <c r="H3" s="771"/>
      <c r="I3" s="771"/>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row>
    <row r="4" spans="2:35" ht="20.100000000000001" customHeight="1" x14ac:dyDescent="0.15">
      <c r="B4" s="772" t="s">
        <v>17</v>
      </c>
      <c r="C4" s="773"/>
      <c r="D4" s="774"/>
      <c r="E4" s="775" t="s">
        <v>687</v>
      </c>
      <c r="F4" s="776"/>
      <c r="G4" s="776"/>
      <c r="H4" s="776"/>
      <c r="I4" s="777"/>
      <c r="J4" s="778" t="s">
        <v>18</v>
      </c>
      <c r="K4" s="779"/>
      <c r="L4" s="780"/>
      <c r="M4" s="781" t="s">
        <v>590</v>
      </c>
      <c r="N4" s="782"/>
      <c r="O4" s="782"/>
      <c r="P4" s="782"/>
      <c r="Q4" s="782"/>
      <c r="R4" s="783"/>
      <c r="S4" s="432" t="s">
        <v>454</v>
      </c>
      <c r="T4" s="433"/>
      <c r="U4" s="433"/>
      <c r="V4" s="434"/>
      <c r="W4" s="784" t="s">
        <v>596</v>
      </c>
      <c r="X4" s="785"/>
      <c r="Y4" s="785"/>
      <c r="Z4" s="785"/>
      <c r="AA4" s="785"/>
      <c r="AB4" s="786"/>
      <c r="AC4" s="432" t="s">
        <v>185</v>
      </c>
      <c r="AD4" s="433"/>
      <c r="AE4" s="434"/>
      <c r="AF4" s="787">
        <v>45845</v>
      </c>
      <c r="AG4" s="788"/>
      <c r="AH4" s="788"/>
      <c r="AI4" s="789"/>
    </row>
    <row r="5" spans="2:35" ht="20.100000000000001" customHeight="1" x14ac:dyDescent="0.15">
      <c r="B5" s="801" t="s">
        <v>0</v>
      </c>
      <c r="C5" s="802"/>
      <c r="D5" s="803"/>
      <c r="E5" s="804" t="s">
        <v>588</v>
      </c>
      <c r="F5" s="805"/>
      <c r="G5" s="805"/>
      <c r="H5" s="805"/>
      <c r="I5" s="806"/>
      <c r="J5" s="807" t="s">
        <v>1</v>
      </c>
      <c r="K5" s="808"/>
      <c r="L5" s="809"/>
      <c r="M5" s="781" t="s">
        <v>592</v>
      </c>
      <c r="N5" s="782"/>
      <c r="O5" s="782"/>
      <c r="P5" s="782"/>
      <c r="Q5" s="782"/>
      <c r="R5" s="783"/>
      <c r="S5" s="435"/>
      <c r="T5" s="436"/>
      <c r="U5" s="436"/>
      <c r="V5" s="437"/>
      <c r="W5" s="810" t="s">
        <v>597</v>
      </c>
      <c r="X5" s="811"/>
      <c r="Y5" s="811"/>
      <c r="Z5" s="811"/>
      <c r="AA5" s="811"/>
      <c r="AB5" s="812"/>
      <c r="AC5" s="435"/>
      <c r="AD5" s="436"/>
      <c r="AE5" s="437"/>
      <c r="AF5" s="790"/>
      <c r="AG5" s="791"/>
      <c r="AH5" s="791"/>
      <c r="AI5" s="792"/>
    </row>
    <row r="6" spans="2:35" ht="26.25" customHeight="1" x14ac:dyDescent="0.2">
      <c r="B6" s="794"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94"/>
      <c r="C7" s="813"/>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5"/>
    </row>
    <row r="8" spans="2:35" ht="35.450000000000003" customHeight="1" x14ac:dyDescent="0.15">
      <c r="B8" s="794"/>
      <c r="C8" s="813"/>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5"/>
    </row>
    <row r="9" spans="2:35" ht="35.450000000000003" customHeight="1" x14ac:dyDescent="0.15">
      <c r="B9" s="794"/>
      <c r="C9" s="813"/>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5"/>
    </row>
    <row r="10" spans="2:35" ht="35.450000000000003" customHeight="1" x14ac:dyDescent="0.15">
      <c r="B10" s="794"/>
      <c r="C10" s="813"/>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5"/>
    </row>
    <row r="11" spans="2:35" ht="35.450000000000003" customHeight="1" x14ac:dyDescent="0.15">
      <c r="B11" s="794"/>
      <c r="C11" s="813"/>
      <c r="D11" s="814"/>
      <c r="E11" s="814"/>
      <c r="F11" s="814"/>
      <c r="G11" s="814"/>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5"/>
    </row>
    <row r="12" spans="2:35" ht="35.450000000000003" customHeight="1" x14ac:dyDescent="0.15">
      <c r="B12" s="794"/>
      <c r="C12" s="813"/>
      <c r="D12" s="814"/>
      <c r="E12" s="814"/>
      <c r="F12" s="814"/>
      <c r="G12" s="814"/>
      <c r="H12" s="814"/>
      <c r="I12" s="814"/>
      <c r="J12" s="814"/>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5"/>
    </row>
    <row r="13" spans="2:35" ht="35.450000000000003" customHeight="1" x14ac:dyDescent="0.15">
      <c r="B13" s="794"/>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5"/>
    </row>
    <row r="14" spans="2:35" ht="35.450000000000003" customHeight="1" x14ac:dyDescent="0.15">
      <c r="B14" s="794"/>
      <c r="C14" s="81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5"/>
    </row>
    <row r="15" spans="2:35" ht="35.450000000000003" customHeight="1" x14ac:dyDescent="0.15">
      <c r="B15" s="794"/>
      <c r="C15" s="813"/>
      <c r="D15" s="814"/>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5"/>
    </row>
    <row r="16" spans="2:35" ht="35.450000000000003" customHeight="1" x14ac:dyDescent="0.15">
      <c r="B16" s="794"/>
      <c r="C16" s="81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5"/>
    </row>
    <row r="17" spans="2:35" ht="22.5" customHeight="1" x14ac:dyDescent="0.15">
      <c r="B17" s="794"/>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5"/>
    </row>
    <row r="18" spans="2:35" ht="78.75" customHeight="1" x14ac:dyDescent="0.15">
      <c r="B18" s="795"/>
      <c r="C18" s="173"/>
      <c r="D18" s="174"/>
      <c r="E18" s="175"/>
      <c r="F18" s="176"/>
      <c r="G18" s="176"/>
      <c r="H18" s="174"/>
      <c r="I18" s="174"/>
      <c r="J18" s="174"/>
      <c r="K18" s="174"/>
      <c r="L18" s="174"/>
      <c r="M18" s="174"/>
      <c r="N18" s="174"/>
      <c r="O18" s="174"/>
      <c r="P18" s="174"/>
      <c r="Q18" s="174"/>
      <c r="R18" s="174"/>
      <c r="S18" s="177"/>
      <c r="T18" s="177"/>
      <c r="U18" s="177"/>
      <c r="V18" s="799" t="s">
        <v>565</v>
      </c>
      <c r="W18" s="799"/>
      <c r="X18" s="799"/>
      <c r="Y18" s="799"/>
      <c r="Z18" s="799"/>
      <c r="AA18" s="799"/>
      <c r="AB18" s="799"/>
      <c r="AC18" s="799"/>
      <c r="AD18" s="799"/>
      <c r="AE18" s="799"/>
      <c r="AF18" s="799"/>
      <c r="AG18" s="799"/>
      <c r="AH18" s="799"/>
      <c r="AI18" s="800"/>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26335-7FCE-4DDD-8482-207AD3B39622}">
  <sheetPr codeName="Sheet3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5" t="s">
        <v>247</v>
      </c>
      <c r="C3" s="445"/>
      <c r="D3" s="445"/>
      <c r="E3" s="771"/>
      <c r="F3" s="771"/>
      <c r="G3" s="771"/>
      <c r="H3" s="771"/>
      <c r="I3" s="771"/>
      <c r="J3" s="445"/>
      <c r="K3" s="445"/>
      <c r="L3" s="445"/>
      <c r="M3" s="445"/>
      <c r="N3" s="445"/>
      <c r="O3" s="445"/>
      <c r="P3" s="445"/>
      <c r="Q3" s="445"/>
      <c r="R3" s="445"/>
      <c r="S3" s="445"/>
      <c r="T3" s="445"/>
      <c r="U3" s="445"/>
      <c r="V3" s="445"/>
      <c r="W3" s="445"/>
      <c r="X3" s="445"/>
      <c r="Y3" s="445"/>
      <c r="Z3" s="445"/>
      <c r="AA3" s="445"/>
      <c r="AB3" s="445"/>
      <c r="AC3" s="445"/>
      <c r="AD3" s="445"/>
      <c r="AE3" s="445"/>
      <c r="AF3" s="445"/>
      <c r="AG3" s="445"/>
      <c r="AH3" s="445"/>
      <c r="AI3" s="445"/>
    </row>
    <row r="4" spans="2:35" ht="20.100000000000001" customHeight="1" x14ac:dyDescent="0.15">
      <c r="B4" s="772" t="s">
        <v>17</v>
      </c>
      <c r="C4" s="773"/>
      <c r="D4" s="774"/>
      <c r="E4" s="775" t="s">
        <v>687</v>
      </c>
      <c r="F4" s="776"/>
      <c r="G4" s="776"/>
      <c r="H4" s="776"/>
      <c r="I4" s="777"/>
      <c r="J4" s="778" t="s">
        <v>18</v>
      </c>
      <c r="K4" s="779"/>
      <c r="L4" s="780"/>
      <c r="M4" s="781" t="s">
        <v>590</v>
      </c>
      <c r="N4" s="782"/>
      <c r="O4" s="782"/>
      <c r="P4" s="782"/>
      <c r="Q4" s="782"/>
      <c r="R4" s="783"/>
      <c r="S4" s="432" t="s">
        <v>454</v>
      </c>
      <c r="T4" s="433"/>
      <c r="U4" s="433"/>
      <c r="V4" s="434"/>
      <c r="W4" s="784" t="s">
        <v>596</v>
      </c>
      <c r="X4" s="785"/>
      <c r="Y4" s="785"/>
      <c r="Z4" s="785"/>
      <c r="AA4" s="785"/>
      <c r="AB4" s="786"/>
      <c r="AC4" s="432" t="s">
        <v>185</v>
      </c>
      <c r="AD4" s="433"/>
      <c r="AE4" s="434"/>
      <c r="AF4" s="787">
        <v>45845</v>
      </c>
      <c r="AG4" s="788"/>
      <c r="AH4" s="788"/>
      <c r="AI4" s="789"/>
    </row>
    <row r="5" spans="2:35" ht="20.100000000000001" customHeight="1" x14ac:dyDescent="0.15">
      <c r="B5" s="801" t="s">
        <v>0</v>
      </c>
      <c r="C5" s="802"/>
      <c r="D5" s="803"/>
      <c r="E5" s="804" t="s">
        <v>588</v>
      </c>
      <c r="F5" s="805"/>
      <c r="G5" s="805"/>
      <c r="H5" s="805"/>
      <c r="I5" s="806"/>
      <c r="J5" s="807" t="s">
        <v>1</v>
      </c>
      <c r="K5" s="808"/>
      <c r="L5" s="809"/>
      <c r="M5" s="781" t="s">
        <v>592</v>
      </c>
      <c r="N5" s="782"/>
      <c r="O5" s="782"/>
      <c r="P5" s="782"/>
      <c r="Q5" s="782"/>
      <c r="R5" s="783"/>
      <c r="S5" s="435"/>
      <c r="T5" s="436"/>
      <c r="U5" s="436"/>
      <c r="V5" s="437"/>
      <c r="W5" s="810" t="s">
        <v>597</v>
      </c>
      <c r="X5" s="811"/>
      <c r="Y5" s="811"/>
      <c r="Z5" s="811"/>
      <c r="AA5" s="811"/>
      <c r="AB5" s="812"/>
      <c r="AC5" s="435"/>
      <c r="AD5" s="436"/>
      <c r="AE5" s="437"/>
      <c r="AF5" s="790"/>
      <c r="AG5" s="791"/>
      <c r="AH5" s="791"/>
      <c r="AI5" s="792"/>
    </row>
    <row r="6" spans="2:35" ht="26.25" customHeight="1" x14ac:dyDescent="0.2">
      <c r="B6" s="794" t="s">
        <v>20</v>
      </c>
      <c r="C6" s="816" t="s">
        <v>19</v>
      </c>
      <c r="D6" s="817"/>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8"/>
    </row>
    <row r="7" spans="2:35" ht="35.450000000000003" customHeight="1" x14ac:dyDescent="0.15">
      <c r="B7" s="794"/>
      <c r="C7" s="813"/>
      <c r="D7" s="814"/>
      <c r="E7" s="814"/>
      <c r="F7" s="814"/>
      <c r="G7" s="814"/>
      <c r="H7" s="814"/>
      <c r="I7" s="814"/>
      <c r="J7" s="814"/>
      <c r="K7" s="814"/>
      <c r="L7" s="814"/>
      <c r="M7" s="814"/>
      <c r="N7" s="814"/>
      <c r="O7" s="814"/>
      <c r="P7" s="814"/>
      <c r="Q7" s="814"/>
      <c r="R7" s="814"/>
      <c r="S7" s="814"/>
      <c r="T7" s="814"/>
      <c r="U7" s="814"/>
      <c r="V7" s="814"/>
      <c r="W7" s="814"/>
      <c r="X7" s="814"/>
      <c r="Y7" s="814"/>
      <c r="Z7" s="814"/>
      <c r="AA7" s="814"/>
      <c r="AB7" s="814"/>
      <c r="AC7" s="814"/>
      <c r="AD7" s="814"/>
      <c r="AE7" s="814"/>
      <c r="AF7" s="814"/>
      <c r="AG7" s="814"/>
      <c r="AH7" s="814"/>
      <c r="AI7" s="815"/>
    </row>
    <row r="8" spans="2:35" ht="35.450000000000003" customHeight="1" x14ac:dyDescent="0.15">
      <c r="B8" s="794"/>
      <c r="C8" s="813"/>
      <c r="D8" s="814"/>
      <c r="E8" s="814"/>
      <c r="F8" s="814"/>
      <c r="G8" s="814"/>
      <c r="H8" s="814"/>
      <c r="I8" s="814"/>
      <c r="J8" s="814"/>
      <c r="K8" s="814"/>
      <c r="L8" s="814"/>
      <c r="M8" s="814"/>
      <c r="N8" s="814"/>
      <c r="O8" s="814"/>
      <c r="P8" s="814"/>
      <c r="Q8" s="814"/>
      <c r="R8" s="814"/>
      <c r="S8" s="814"/>
      <c r="T8" s="814"/>
      <c r="U8" s="814"/>
      <c r="V8" s="814"/>
      <c r="W8" s="814"/>
      <c r="X8" s="814"/>
      <c r="Y8" s="814"/>
      <c r="Z8" s="814"/>
      <c r="AA8" s="814"/>
      <c r="AB8" s="814"/>
      <c r="AC8" s="814"/>
      <c r="AD8" s="814"/>
      <c r="AE8" s="814"/>
      <c r="AF8" s="814"/>
      <c r="AG8" s="814"/>
      <c r="AH8" s="814"/>
      <c r="AI8" s="815"/>
    </row>
    <row r="9" spans="2:35" ht="35.450000000000003" customHeight="1" x14ac:dyDescent="0.15">
      <c r="B9" s="794"/>
      <c r="C9" s="813"/>
      <c r="D9" s="814"/>
      <c r="E9" s="814"/>
      <c r="F9" s="814"/>
      <c r="G9" s="814"/>
      <c r="H9" s="814"/>
      <c r="I9" s="814"/>
      <c r="J9" s="814"/>
      <c r="K9" s="814"/>
      <c r="L9" s="814"/>
      <c r="M9" s="814"/>
      <c r="N9" s="814"/>
      <c r="O9" s="814"/>
      <c r="P9" s="814"/>
      <c r="Q9" s="814"/>
      <c r="R9" s="814"/>
      <c r="S9" s="814"/>
      <c r="T9" s="814"/>
      <c r="U9" s="814"/>
      <c r="V9" s="814"/>
      <c r="W9" s="814"/>
      <c r="X9" s="814"/>
      <c r="Y9" s="814"/>
      <c r="Z9" s="814"/>
      <c r="AA9" s="814"/>
      <c r="AB9" s="814"/>
      <c r="AC9" s="814"/>
      <c r="AD9" s="814"/>
      <c r="AE9" s="814"/>
      <c r="AF9" s="814"/>
      <c r="AG9" s="814"/>
      <c r="AH9" s="814"/>
      <c r="AI9" s="815"/>
    </row>
    <row r="10" spans="2:35" ht="35.450000000000003" customHeight="1" x14ac:dyDescent="0.15">
      <c r="B10" s="794"/>
      <c r="C10" s="813"/>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c r="AE10" s="814"/>
      <c r="AF10" s="814"/>
      <c r="AG10" s="814"/>
      <c r="AH10" s="814"/>
      <c r="AI10" s="815"/>
    </row>
    <row r="11" spans="2:35" ht="35.450000000000003" customHeight="1" x14ac:dyDescent="0.15">
      <c r="B11" s="794"/>
      <c r="C11" s="813"/>
      <c r="D11" s="814"/>
      <c r="E11" s="814"/>
      <c r="F11" s="814"/>
      <c r="G11" s="814"/>
      <c r="H11" s="814"/>
      <c r="I11" s="814"/>
      <c r="J11" s="814"/>
      <c r="K11" s="814"/>
      <c r="L11" s="814"/>
      <c r="M11" s="814"/>
      <c r="N11" s="814"/>
      <c r="O11" s="814"/>
      <c r="P11" s="814"/>
      <c r="Q11" s="814"/>
      <c r="R11" s="814"/>
      <c r="S11" s="814"/>
      <c r="T11" s="814"/>
      <c r="U11" s="814"/>
      <c r="V11" s="814"/>
      <c r="W11" s="814"/>
      <c r="X11" s="814"/>
      <c r="Y11" s="814"/>
      <c r="Z11" s="814"/>
      <c r="AA11" s="814"/>
      <c r="AB11" s="814"/>
      <c r="AC11" s="814"/>
      <c r="AD11" s="814"/>
      <c r="AE11" s="814"/>
      <c r="AF11" s="814"/>
      <c r="AG11" s="814"/>
      <c r="AH11" s="814"/>
      <c r="AI11" s="815"/>
    </row>
    <row r="12" spans="2:35" ht="35.450000000000003" customHeight="1" x14ac:dyDescent="0.15">
      <c r="B12" s="794"/>
      <c r="C12" s="813"/>
      <c r="D12" s="814"/>
      <c r="E12" s="814"/>
      <c r="F12" s="814"/>
      <c r="G12" s="814"/>
      <c r="H12" s="814"/>
      <c r="I12" s="814"/>
      <c r="J12" s="814"/>
      <c r="K12" s="814"/>
      <c r="L12" s="814"/>
      <c r="M12" s="814"/>
      <c r="N12" s="814"/>
      <c r="O12" s="814"/>
      <c r="P12" s="814"/>
      <c r="Q12" s="814"/>
      <c r="R12" s="814"/>
      <c r="S12" s="814"/>
      <c r="T12" s="814"/>
      <c r="U12" s="814"/>
      <c r="V12" s="814"/>
      <c r="W12" s="814"/>
      <c r="X12" s="814"/>
      <c r="Y12" s="814"/>
      <c r="Z12" s="814"/>
      <c r="AA12" s="814"/>
      <c r="AB12" s="814"/>
      <c r="AC12" s="814"/>
      <c r="AD12" s="814"/>
      <c r="AE12" s="814"/>
      <c r="AF12" s="814"/>
      <c r="AG12" s="814"/>
      <c r="AH12" s="814"/>
      <c r="AI12" s="815"/>
    </row>
    <row r="13" spans="2:35" ht="35.450000000000003" customHeight="1" x14ac:dyDescent="0.15">
      <c r="B13" s="794"/>
      <c r="C13" s="813"/>
      <c r="D13" s="814"/>
      <c r="E13" s="814"/>
      <c r="F13" s="814"/>
      <c r="G13" s="814"/>
      <c r="H13" s="814"/>
      <c r="I13" s="814"/>
      <c r="J13" s="814"/>
      <c r="K13" s="814"/>
      <c r="L13" s="814"/>
      <c r="M13" s="814"/>
      <c r="N13" s="814"/>
      <c r="O13" s="814"/>
      <c r="P13" s="814"/>
      <c r="Q13" s="814"/>
      <c r="R13" s="814"/>
      <c r="S13" s="814"/>
      <c r="T13" s="814"/>
      <c r="U13" s="814"/>
      <c r="V13" s="814"/>
      <c r="W13" s="814"/>
      <c r="X13" s="814"/>
      <c r="Y13" s="814"/>
      <c r="Z13" s="814"/>
      <c r="AA13" s="814"/>
      <c r="AB13" s="814"/>
      <c r="AC13" s="814"/>
      <c r="AD13" s="814"/>
      <c r="AE13" s="814"/>
      <c r="AF13" s="814"/>
      <c r="AG13" s="814"/>
      <c r="AH13" s="814"/>
      <c r="AI13" s="815"/>
    </row>
    <row r="14" spans="2:35" ht="35.450000000000003" customHeight="1" x14ac:dyDescent="0.15">
      <c r="B14" s="794"/>
      <c r="C14" s="813"/>
      <c r="D14" s="814"/>
      <c r="E14" s="814"/>
      <c r="F14" s="814"/>
      <c r="G14" s="814"/>
      <c r="H14" s="814"/>
      <c r="I14" s="814"/>
      <c r="J14" s="814"/>
      <c r="K14" s="814"/>
      <c r="L14" s="814"/>
      <c r="M14" s="814"/>
      <c r="N14" s="814"/>
      <c r="O14" s="814"/>
      <c r="P14" s="814"/>
      <c r="Q14" s="814"/>
      <c r="R14" s="814"/>
      <c r="S14" s="814"/>
      <c r="T14" s="814"/>
      <c r="U14" s="814"/>
      <c r="V14" s="814"/>
      <c r="W14" s="814"/>
      <c r="X14" s="814"/>
      <c r="Y14" s="814"/>
      <c r="Z14" s="814"/>
      <c r="AA14" s="814"/>
      <c r="AB14" s="814"/>
      <c r="AC14" s="814"/>
      <c r="AD14" s="814"/>
      <c r="AE14" s="814"/>
      <c r="AF14" s="814"/>
      <c r="AG14" s="814"/>
      <c r="AH14" s="814"/>
      <c r="AI14" s="815"/>
    </row>
    <row r="15" spans="2:35" ht="35.450000000000003" customHeight="1" x14ac:dyDescent="0.15">
      <c r="B15" s="794"/>
      <c r="C15" s="813"/>
      <c r="D15" s="814"/>
      <c r="E15" s="814"/>
      <c r="F15" s="814"/>
      <c r="G15" s="814"/>
      <c r="H15" s="814"/>
      <c r="I15" s="814"/>
      <c r="J15" s="814"/>
      <c r="K15" s="814"/>
      <c r="L15" s="814"/>
      <c r="M15" s="814"/>
      <c r="N15" s="814"/>
      <c r="O15" s="814"/>
      <c r="P15" s="814"/>
      <c r="Q15" s="814"/>
      <c r="R15" s="814"/>
      <c r="S15" s="814"/>
      <c r="T15" s="814"/>
      <c r="U15" s="814"/>
      <c r="V15" s="814"/>
      <c r="W15" s="814"/>
      <c r="X15" s="814"/>
      <c r="Y15" s="814"/>
      <c r="Z15" s="814"/>
      <c r="AA15" s="814"/>
      <c r="AB15" s="814"/>
      <c r="AC15" s="814"/>
      <c r="AD15" s="814"/>
      <c r="AE15" s="814"/>
      <c r="AF15" s="814"/>
      <c r="AG15" s="814"/>
      <c r="AH15" s="814"/>
      <c r="AI15" s="815"/>
    </row>
    <row r="16" spans="2:35" ht="35.450000000000003" customHeight="1" x14ac:dyDescent="0.15">
      <c r="B16" s="794"/>
      <c r="C16" s="813"/>
      <c r="D16" s="814"/>
      <c r="E16" s="814"/>
      <c r="F16" s="814"/>
      <c r="G16" s="814"/>
      <c r="H16" s="814"/>
      <c r="I16" s="814"/>
      <c r="J16" s="814"/>
      <c r="K16" s="814"/>
      <c r="L16" s="814"/>
      <c r="M16" s="814"/>
      <c r="N16" s="814"/>
      <c r="O16" s="814"/>
      <c r="P16" s="814"/>
      <c r="Q16" s="814"/>
      <c r="R16" s="814"/>
      <c r="S16" s="814"/>
      <c r="T16" s="814"/>
      <c r="U16" s="814"/>
      <c r="V16" s="814"/>
      <c r="W16" s="814"/>
      <c r="X16" s="814"/>
      <c r="Y16" s="814"/>
      <c r="Z16" s="814"/>
      <c r="AA16" s="814"/>
      <c r="AB16" s="814"/>
      <c r="AC16" s="814"/>
      <c r="AD16" s="814"/>
      <c r="AE16" s="814"/>
      <c r="AF16" s="814"/>
      <c r="AG16" s="814"/>
      <c r="AH16" s="814"/>
      <c r="AI16" s="815"/>
    </row>
    <row r="17" spans="2:35" ht="22.5" customHeight="1" x14ac:dyDescent="0.15">
      <c r="B17" s="794"/>
      <c r="C17" s="813"/>
      <c r="D17" s="814"/>
      <c r="E17" s="814"/>
      <c r="F17" s="814"/>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c r="AE17" s="814"/>
      <c r="AF17" s="814"/>
      <c r="AG17" s="814"/>
      <c r="AH17" s="814"/>
      <c r="AI17" s="815"/>
    </row>
    <row r="18" spans="2:35" ht="78.75" customHeight="1" x14ac:dyDescent="0.15">
      <c r="B18" s="795"/>
      <c r="C18" s="173"/>
      <c r="D18" s="174"/>
      <c r="E18" s="175"/>
      <c r="F18" s="176"/>
      <c r="G18" s="176"/>
      <c r="H18" s="174"/>
      <c r="I18" s="174"/>
      <c r="J18" s="174"/>
      <c r="K18" s="174"/>
      <c r="L18" s="174"/>
      <c r="M18" s="174"/>
      <c r="N18" s="174"/>
      <c r="O18" s="174"/>
      <c r="P18" s="174"/>
      <c r="Q18" s="174"/>
      <c r="R18" s="174"/>
      <c r="S18" s="177"/>
      <c r="T18" s="177"/>
      <c r="U18" s="177"/>
      <c r="V18" s="799" t="s">
        <v>565</v>
      </c>
      <c r="W18" s="799"/>
      <c r="X18" s="799"/>
      <c r="Y18" s="799"/>
      <c r="Z18" s="799"/>
      <c r="AA18" s="799"/>
      <c r="AB18" s="799"/>
      <c r="AC18" s="799"/>
      <c r="AD18" s="799"/>
      <c r="AE18" s="799"/>
      <c r="AF18" s="799"/>
      <c r="AG18" s="799"/>
      <c r="AH18" s="799"/>
      <c r="AI18" s="800"/>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2:86" ht="8.25" customHeight="1" x14ac:dyDescent="0.15">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2:86" ht="24.95" customHeight="1" x14ac:dyDescent="0.15">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2:86" ht="18" customHeight="1" x14ac:dyDescent="0.15">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U5" s="840"/>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row>
    <row r="7" spans="2:86" ht="12" customHeight="1" x14ac:dyDescent="0.15">
      <c r="B7" s="829"/>
      <c r="C7" s="881"/>
      <c r="D7" s="879"/>
      <c r="E7" s="879"/>
      <c r="F7" s="879"/>
      <c r="G7" s="879"/>
      <c r="H7" s="879"/>
      <c r="I7" s="879"/>
      <c r="J7" s="880"/>
      <c r="K7" s="868" t="s">
        <v>183</v>
      </c>
      <c r="L7" s="888"/>
      <c r="M7" s="862"/>
      <c r="N7" s="866" t="s">
        <v>584</v>
      </c>
      <c r="O7" s="867"/>
      <c r="P7" s="868" t="s">
        <v>320</v>
      </c>
      <c r="Q7" s="862"/>
      <c r="R7" s="869">
        <v>0</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W7" s="4"/>
    </row>
    <row r="8" spans="2:86" ht="12" customHeight="1" x14ac:dyDescent="0.15">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row>
    <row r="9" spans="2:86" ht="12" customHeight="1" x14ac:dyDescent="0.15">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row>
    <row r="10" spans="2:86" ht="12" customHeight="1" x14ac:dyDescent="0.15">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row>
    <row r="11" spans="2:86" ht="12" customHeight="1" x14ac:dyDescent="0.15">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row>
    <row r="12" spans="2:86" ht="12" customHeight="1" x14ac:dyDescent="0.15">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row>
    <row r="13" spans="2:86" ht="12" customHeight="1" x14ac:dyDescent="0.15">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7" si="2">IF(P13="材質劣化",2,IF(P13="漏水",3,1))</f>
        <v>1</v>
      </c>
    </row>
    <row r="14" spans="2:86" ht="12" customHeight="1" x14ac:dyDescent="0.15">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2"/>
        <v>1</v>
      </c>
    </row>
    <row r="15" spans="2:86" ht="12" customHeight="1" x14ac:dyDescent="0.15">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2"/>
        <v>1</v>
      </c>
    </row>
    <row r="16" spans="2:86" ht="12" customHeight="1" x14ac:dyDescent="0.15">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2"/>
        <v>1</v>
      </c>
    </row>
    <row r="17" spans="2:46" ht="12" customHeight="1" x14ac:dyDescent="0.15">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2"/>
        <v>1</v>
      </c>
    </row>
    <row r="18" spans="2:46" ht="12" customHeight="1" x14ac:dyDescent="0.15">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2"/>
        <v>1</v>
      </c>
    </row>
    <row r="19" spans="2:46" ht="12" customHeight="1" x14ac:dyDescent="0.15">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2"/>
        <v>1</v>
      </c>
    </row>
    <row r="20" spans="2:46" ht="12" customHeight="1" x14ac:dyDescent="0.15">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2"/>
        <v>1</v>
      </c>
    </row>
    <row r="21" spans="2:46" ht="12" customHeight="1" x14ac:dyDescent="0.15">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row>
    <row r="22" spans="2:46" ht="12" customHeight="1" x14ac:dyDescent="0.15">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si="2"/>
        <v>1</v>
      </c>
    </row>
    <row r="23" spans="2:46" ht="12" customHeight="1" x14ac:dyDescent="0.15">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2"/>
        <v>1</v>
      </c>
    </row>
    <row r="24" spans="2:46" ht="12" customHeight="1" x14ac:dyDescent="0.15">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2"/>
        <v>1</v>
      </c>
    </row>
    <row r="25" spans="2:46" ht="12" customHeight="1" x14ac:dyDescent="0.15">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2"/>
        <v>1</v>
      </c>
    </row>
    <row r="26" spans="2:46" ht="12" customHeight="1" x14ac:dyDescent="0.15">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row>
    <row r="27" spans="2:46" ht="12" customHeight="1" x14ac:dyDescent="0.15">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si="2"/>
        <v>1</v>
      </c>
    </row>
    <row r="28" spans="2:46" ht="12" customHeight="1" x14ac:dyDescent="0.15">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row>
    <row r="29" spans="2:46" ht="12" customHeight="1" x14ac:dyDescent="0.15">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row>
    <row r="30" spans="2:46" ht="12" customHeight="1" x14ac:dyDescent="0.15">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AQ33" si="3">IF(P30="材質劣化",2,IF(P30="漏水",3,1))</f>
        <v>1</v>
      </c>
    </row>
    <row r="31" spans="2:46" ht="12" customHeight="1" x14ac:dyDescent="0.15">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4">IF(P33="材質劣化",2,IF(P33="漏水",3,1))</f>
        <v>1</v>
      </c>
    </row>
    <row r="32" spans="2:46" ht="12" customHeight="1" x14ac:dyDescent="0.15">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5">IF(P37="材質劣化",2,IF(P37="漏水",3,1))</f>
        <v>1</v>
      </c>
      <c r="AS32" s="833"/>
      <c r="AT32" s="833"/>
    </row>
    <row r="33" spans="2:86" ht="12" customHeight="1" x14ac:dyDescent="0.15">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si="3"/>
        <v>1</v>
      </c>
      <c r="AS33" s="890"/>
      <c r="AT33" s="890"/>
    </row>
    <row r="34" spans="2:86" ht="12" customHeight="1" x14ac:dyDescent="0.15">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6">IF(P36="材質劣化",2,IF(P36="漏水",3,1))</f>
        <v>1</v>
      </c>
      <c r="AS34" s="889"/>
      <c r="AT34" s="889"/>
    </row>
    <row r="35" spans="2:86" ht="12" customHeight="1" x14ac:dyDescent="0.15">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38" t="s">
        <v>456</v>
      </c>
      <c r="AL35" s="838"/>
      <c r="AM35" s="907" t="s">
        <v>505</v>
      </c>
      <c r="AN35" s="907"/>
      <c r="AO35" s="907"/>
      <c r="AP35" s="2"/>
    </row>
    <row r="36" spans="2:86" ht="12" customHeight="1" x14ac:dyDescent="0.15">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row>
    <row r="37" spans="2:86" ht="14.25" customHeight="1" x14ac:dyDescent="0.15">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8">IF(COUNTIF(Z11:Z34,"〇")&gt;0,1,0)</f>
        <v>0</v>
      </c>
      <c r="AA37" s="894">
        <f t="shared" si="8"/>
        <v>0</v>
      </c>
      <c r="AB37" s="894">
        <f t="shared" si="8"/>
        <v>0</v>
      </c>
      <c r="AC37" s="894">
        <f>COUNTA(AC11:AC34)</f>
        <v>0</v>
      </c>
      <c r="AD37" s="894">
        <f t="shared" ref="AD37:AI37" si="9">COUNTA(AD11:AD34)</f>
        <v>0</v>
      </c>
      <c r="AE37" s="894">
        <f t="shared" si="9"/>
        <v>0</v>
      </c>
      <c r="AF37" s="894">
        <f t="shared" si="9"/>
        <v>0</v>
      </c>
      <c r="AG37" s="894">
        <f t="shared" si="9"/>
        <v>0</v>
      </c>
      <c r="AH37" s="894">
        <f t="shared" si="9"/>
        <v>0</v>
      </c>
      <c r="AI37" s="894">
        <f t="shared" si="9"/>
        <v>0</v>
      </c>
      <c r="AJ37" s="894">
        <f>COUNTA(AJ11:AJ34)</f>
        <v>0</v>
      </c>
      <c r="AK37" s="838"/>
      <c r="AL37" s="838"/>
      <c r="AM37" s="907"/>
      <c r="AN37" s="907"/>
      <c r="AO37" s="907"/>
      <c r="AP37" s="2"/>
    </row>
    <row r="38" spans="2:86" ht="14.25" customHeight="1" x14ac:dyDescent="0.15">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row>
    <row r="39" spans="2:86" ht="12" customHeight="1" x14ac:dyDescent="0.15">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row>
    <row r="40" spans="2:86" ht="12" customHeight="1" x14ac:dyDescent="0.15">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row>
    <row r="41" spans="2:86" ht="12" customHeight="1" x14ac:dyDescent="0.15">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row>
    <row r="42" spans="2:86" ht="12" customHeight="1" x14ac:dyDescent="0.15">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CD42" s="2"/>
      <c r="CE42" s="2"/>
      <c r="CF42" s="2"/>
      <c r="CG42" s="2"/>
      <c r="CH42" s="2"/>
    </row>
    <row r="43" spans="2:86" ht="12" customHeight="1" x14ac:dyDescent="0.15">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CD43" s="2"/>
      <c r="CE43" s="2"/>
      <c r="CF43" s="2"/>
      <c r="CG43" s="2"/>
      <c r="CH43" s="2"/>
    </row>
    <row r="44" spans="2:86" ht="12" customHeight="1" x14ac:dyDescent="0.15">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CD44" s="2"/>
      <c r="CE44" s="2"/>
      <c r="CF44" s="2"/>
      <c r="CG44" s="2"/>
      <c r="CH44" s="2"/>
    </row>
    <row r="45" spans="2:86" ht="12" customHeight="1" x14ac:dyDescent="0.15">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T4:X5"/>
    <mergeCell ref="Y9:AB9"/>
    <mergeCell ref="AC9:AF9"/>
    <mergeCell ref="AK24:AO24"/>
    <mergeCell ref="AK26:AO26"/>
    <mergeCell ref="K43:AO4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P33:Q33"/>
    <mergeCell ref="Y37:Y38"/>
    <mergeCell ref="Z37:Z38"/>
    <mergeCell ref="AA37:AA38"/>
    <mergeCell ref="AD37:AD38"/>
    <mergeCell ref="L33:M33"/>
    <mergeCell ref="K44:AO44"/>
    <mergeCell ref="R29:T29"/>
    <mergeCell ref="R28:T28"/>
    <mergeCell ref="L28:M28"/>
    <mergeCell ref="L29:M29"/>
    <mergeCell ref="U28:V28"/>
    <mergeCell ref="U29:V29"/>
    <mergeCell ref="N28:O28"/>
    <mergeCell ref="N29:O29"/>
    <mergeCell ref="AE37:AE38"/>
    <mergeCell ref="AF37:AF38"/>
    <mergeCell ref="AG37:AG38"/>
    <mergeCell ref="AH37:AH38"/>
    <mergeCell ref="AI37:AI38"/>
    <mergeCell ref="AJ37:AJ38"/>
    <mergeCell ref="AK35:AL38"/>
    <mergeCell ref="AM35:AO38"/>
    <mergeCell ref="R30:T30"/>
    <mergeCell ref="U30:V30"/>
    <mergeCell ref="W30:X30"/>
    <mergeCell ref="AK30:AO30"/>
    <mergeCell ref="AB37:AB38"/>
    <mergeCell ref="AC37:AC38"/>
    <mergeCell ref="AY2:BJ2"/>
    <mergeCell ref="BK2:BN2"/>
    <mergeCell ref="BO2:BV2"/>
    <mergeCell ref="AY3:BB3"/>
    <mergeCell ref="BC3:BF3"/>
    <mergeCell ref="BG3:BJ3"/>
    <mergeCell ref="BK3:BN3"/>
    <mergeCell ref="BO3:BR3"/>
    <mergeCell ref="BS3:BV3"/>
    <mergeCell ref="AS34:AT34"/>
    <mergeCell ref="AS32:AT32"/>
    <mergeCell ref="AS33:AT33"/>
    <mergeCell ref="AK13:AO13"/>
    <mergeCell ref="N31:O31"/>
    <mergeCell ref="AK31:AO31"/>
    <mergeCell ref="AK32:AO32"/>
    <mergeCell ref="AK33:AO33"/>
    <mergeCell ref="W22:X22"/>
    <mergeCell ref="AK22:AO22"/>
    <mergeCell ref="AK16:AO16"/>
    <mergeCell ref="AK18:AO18"/>
    <mergeCell ref="W20:X20"/>
    <mergeCell ref="AK20:AO20"/>
    <mergeCell ref="U32:V32"/>
    <mergeCell ref="U33:V33"/>
    <mergeCell ref="L27:M27"/>
    <mergeCell ref="N27:O27"/>
    <mergeCell ref="P27:Q27"/>
    <mergeCell ref="R27:T27"/>
    <mergeCell ref="U27:V27"/>
    <mergeCell ref="W27:X27"/>
    <mergeCell ref="AK17:AO17"/>
    <mergeCell ref="W13:X13"/>
    <mergeCell ref="U16:V16"/>
    <mergeCell ref="R22:T22"/>
    <mergeCell ref="W25:X25"/>
    <mergeCell ref="W24:X24"/>
    <mergeCell ref="W15:X15"/>
    <mergeCell ref="R20:T20"/>
    <mergeCell ref="U20:V20"/>
    <mergeCell ref="L18:M18"/>
    <mergeCell ref="L19:M19"/>
    <mergeCell ref="AK23:AO23"/>
    <mergeCell ref="AK19:AO19"/>
    <mergeCell ref="AK21:AO21"/>
    <mergeCell ref="U22:V22"/>
    <mergeCell ref="L14:M14"/>
    <mergeCell ref="N14:O14"/>
    <mergeCell ref="P14:Q14"/>
    <mergeCell ref="L23:M23"/>
    <mergeCell ref="N23:O23"/>
    <mergeCell ref="U24:V24"/>
    <mergeCell ref="U15:V15"/>
    <mergeCell ref="L16:M16"/>
    <mergeCell ref="N16:O16"/>
    <mergeCell ref="P16:Q16"/>
    <mergeCell ref="N18:O18"/>
    <mergeCell ref="P18:Q18"/>
    <mergeCell ref="N19:O19"/>
    <mergeCell ref="L20:M20"/>
    <mergeCell ref="N20:O20"/>
    <mergeCell ref="P20:Q20"/>
    <mergeCell ref="O36:X38"/>
    <mergeCell ref="L36:N38"/>
    <mergeCell ref="AC7:AJ8"/>
    <mergeCell ref="AG9:AJ9"/>
    <mergeCell ref="P23:Q23"/>
    <mergeCell ref="R23:T23"/>
    <mergeCell ref="U23:V23"/>
    <mergeCell ref="W23:X23"/>
    <mergeCell ref="L24:M24"/>
    <mergeCell ref="N24:O24"/>
    <mergeCell ref="P24:Q24"/>
    <mergeCell ref="R24:T24"/>
    <mergeCell ref="R19:T19"/>
    <mergeCell ref="U19:V19"/>
    <mergeCell ref="W19:X19"/>
    <mergeCell ref="L22:M22"/>
    <mergeCell ref="N22:O22"/>
    <mergeCell ref="P22:Q22"/>
    <mergeCell ref="P12:Q12"/>
    <mergeCell ref="R12:T12"/>
    <mergeCell ref="L31:M31"/>
    <mergeCell ref="L32:M32"/>
    <mergeCell ref="L25:M25"/>
    <mergeCell ref="N25:O25"/>
    <mergeCell ref="L30:M30"/>
    <mergeCell ref="L13:M13"/>
    <mergeCell ref="N13:O13"/>
    <mergeCell ref="P13:Q13"/>
    <mergeCell ref="R13:T13"/>
    <mergeCell ref="U13:V13"/>
    <mergeCell ref="B3:AO3"/>
    <mergeCell ref="B5:D5"/>
    <mergeCell ref="L21:M21"/>
    <mergeCell ref="N21:O21"/>
    <mergeCell ref="P21:Q21"/>
    <mergeCell ref="R21:T21"/>
    <mergeCell ref="U21:V21"/>
    <mergeCell ref="W21:X21"/>
    <mergeCell ref="R26:T26"/>
    <mergeCell ref="U26:V26"/>
    <mergeCell ref="W26:X26"/>
    <mergeCell ref="W17:X17"/>
    <mergeCell ref="AK28:AO28"/>
    <mergeCell ref="C6:J45"/>
    <mergeCell ref="K6:AO6"/>
    <mergeCell ref="K7:M7"/>
    <mergeCell ref="P8:Q10"/>
    <mergeCell ref="R8:T10"/>
    <mergeCell ref="N7:O7"/>
    <mergeCell ref="P7:Q7"/>
    <mergeCell ref="R7:T7"/>
    <mergeCell ref="U7:V10"/>
    <mergeCell ref="N32:O32"/>
    <mergeCell ref="N33:O33"/>
    <mergeCell ref="P28:Q28"/>
    <mergeCell ref="P29:Q29"/>
    <mergeCell ref="P31:Q31"/>
    <mergeCell ref="P32:Q32"/>
    <mergeCell ref="U11:V11"/>
    <mergeCell ref="R31:T31"/>
    <mergeCell ref="R32:T32"/>
    <mergeCell ref="R33:T33"/>
    <mergeCell ref="P25:Q25"/>
    <mergeCell ref="R25:T25"/>
    <mergeCell ref="U25:V25"/>
    <mergeCell ref="N30:O30"/>
    <mergeCell ref="P30:Q30"/>
    <mergeCell ref="R14:T14"/>
    <mergeCell ref="U14:V14"/>
    <mergeCell ref="W31:X31"/>
    <mergeCell ref="W29:X29"/>
    <mergeCell ref="W28:X28"/>
    <mergeCell ref="W33:X33"/>
    <mergeCell ref="W32:X32"/>
    <mergeCell ref="AU1:AU5"/>
    <mergeCell ref="AG4:AJ5"/>
    <mergeCell ref="AK4:AO5"/>
    <mergeCell ref="AV1:AX1"/>
    <mergeCell ref="AV2:AV4"/>
    <mergeCell ref="AW2:AW4"/>
    <mergeCell ref="AK7:AO10"/>
    <mergeCell ref="Y7:AB8"/>
    <mergeCell ref="AK12:AO12"/>
    <mergeCell ref="AK15:AO15"/>
    <mergeCell ref="AK25:AO25"/>
    <mergeCell ref="AK27:AO27"/>
    <mergeCell ref="AK29:AO29"/>
    <mergeCell ref="AK11:AO11"/>
    <mergeCell ref="W11:X11"/>
    <mergeCell ref="W7:X10"/>
    <mergeCell ref="W14:X14"/>
    <mergeCell ref="AK14:AO14"/>
    <mergeCell ref="Y4:AF4"/>
    <mergeCell ref="N5:S5"/>
    <mergeCell ref="Y5:AF5"/>
    <mergeCell ref="BW1:CH1"/>
    <mergeCell ref="N26:O26"/>
    <mergeCell ref="P26:Q26"/>
    <mergeCell ref="BW2:BZ2"/>
    <mergeCell ref="CA2:CH2"/>
    <mergeCell ref="AX2:AX4"/>
    <mergeCell ref="E5:J5"/>
    <mergeCell ref="K5:M5"/>
    <mergeCell ref="U12:V12"/>
    <mergeCell ref="W12:X12"/>
    <mergeCell ref="L11:M11"/>
    <mergeCell ref="L26:M26"/>
    <mergeCell ref="L8:M10"/>
    <mergeCell ref="N8:O10"/>
    <mergeCell ref="CE3:CH3"/>
    <mergeCell ref="CA3:CD3"/>
    <mergeCell ref="BW3:BZ3"/>
    <mergeCell ref="AY1:BJ1"/>
    <mergeCell ref="BK1:BV1"/>
    <mergeCell ref="K8:K10"/>
    <mergeCell ref="L12:M12"/>
    <mergeCell ref="N12:O12"/>
    <mergeCell ref="B4:D4"/>
    <mergeCell ref="E4:J4"/>
    <mergeCell ref="K4:M4"/>
    <mergeCell ref="N4:S4"/>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N11:O11"/>
    <mergeCell ref="P11:Q11"/>
    <mergeCell ref="R11:T11"/>
    <mergeCell ref="B6:B45"/>
    <mergeCell ref="P19:Q19"/>
  </mergeCells>
  <phoneticPr fontId="8"/>
  <conditionalFormatting sqref="Y11:AB28 AG11:AJ28">
    <cfRule type="expression" dxfId="614" priority="2343">
      <formula>$AQ11=2</formula>
    </cfRule>
  </conditionalFormatting>
  <conditionalFormatting sqref="Y29:AB29 AG29:AJ29">
    <cfRule type="expression" dxfId="613" priority="2424">
      <formula>$AQ28=2</formula>
    </cfRule>
  </conditionalFormatting>
  <conditionalFormatting sqref="Y30:AB31 AG30:AJ31">
    <cfRule type="expression" dxfId="612" priority="2408">
      <formula>$AQ28=2</formula>
    </cfRule>
  </conditionalFormatting>
  <conditionalFormatting sqref="Y32:AB32 AG32:AJ32">
    <cfRule type="expression" dxfId="611" priority="2400">
      <formula>$AQ29=2</formula>
    </cfRule>
  </conditionalFormatting>
  <conditionalFormatting sqref="Y33:AB33 AG33:AJ33">
    <cfRule type="expression" dxfId="610" priority="2392">
      <formula>$AQ29=2</formula>
    </cfRule>
  </conditionalFormatting>
  <conditionalFormatting sqref="Y34:AB34 AG34:AJ34">
    <cfRule type="expression" dxfId="609" priority="2384">
      <formula>$AQ29=2</formula>
    </cfRule>
  </conditionalFormatting>
  <conditionalFormatting sqref="Y11:AF28">
    <cfRule type="expression" dxfId="608" priority="2342">
      <formula>$AQ11=3</formula>
    </cfRule>
  </conditionalFormatting>
  <conditionalFormatting sqref="Y29:AF29">
    <cfRule type="expression" dxfId="607" priority="2428">
      <formula>$AQ28=3</formula>
    </cfRule>
  </conditionalFormatting>
  <conditionalFormatting sqref="Y30:AF31">
    <cfRule type="expression" dxfId="606" priority="2412">
      <formula>$AQ28=3</formula>
    </cfRule>
  </conditionalFormatting>
  <conditionalFormatting sqref="Y32:AF32">
    <cfRule type="expression" dxfId="605" priority="2404">
      <formula>$AQ29=3</formula>
    </cfRule>
  </conditionalFormatting>
  <conditionalFormatting sqref="Y33:AF33">
    <cfRule type="expression" dxfId="604" priority="2396">
      <formula>$AQ29=3</formula>
    </cfRule>
  </conditionalFormatting>
  <conditionalFormatting sqref="Y34:AF34">
    <cfRule type="expression" dxfId="603" priority="2388">
      <formula>$AQ29=3</formula>
    </cfRule>
  </conditionalFormatting>
  <conditionalFormatting sqref="AC11:AJ28">
    <cfRule type="expression" dxfId="602" priority="2341">
      <formula>$AQ11=1</formula>
    </cfRule>
  </conditionalFormatting>
  <conditionalFormatting sqref="AC29:AJ29">
    <cfRule type="expression" dxfId="601" priority="2430">
      <formula>$AQ28=1</formula>
    </cfRule>
  </conditionalFormatting>
  <conditionalFormatting sqref="AC30:AJ31">
    <cfRule type="expression" dxfId="600" priority="2414">
      <formula>$AQ28=1</formula>
    </cfRule>
  </conditionalFormatting>
  <conditionalFormatting sqref="AC32:AJ32">
    <cfRule type="expression" dxfId="599" priority="2406">
      <formula>$AQ29=1</formula>
    </cfRule>
  </conditionalFormatting>
  <conditionalFormatting sqref="AC33:AJ33">
    <cfRule type="expression" dxfId="598" priority="2398">
      <formula>$AQ29=1</formula>
    </cfRule>
  </conditionalFormatting>
  <conditionalFormatting sqref="AC34:AJ34">
    <cfRule type="expression" dxfId="597" priority="2390">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D449E-C195-4FC9-B706-81C5070CEE4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v>
      </c>
      <c r="AW5" s="155">
        <f>R7</f>
        <v>8.5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3.24</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v>
      </c>
      <c r="O7" s="867"/>
      <c r="P7" s="868" t="s">
        <v>320</v>
      </c>
      <c r="Q7" s="862"/>
      <c r="R7" s="869">
        <v>8.5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608</v>
      </c>
      <c r="O11" s="825"/>
      <c r="P11" s="824" t="s">
        <v>609</v>
      </c>
      <c r="Q11" s="825"/>
      <c r="R11" s="826" t="s">
        <v>473</v>
      </c>
      <c r="S11" s="827"/>
      <c r="T11" s="827"/>
      <c r="U11" s="824" t="s">
        <v>610</v>
      </c>
      <c r="V11" s="825"/>
      <c r="W11" s="824" t="s">
        <v>611</v>
      </c>
      <c r="X11" s="825"/>
      <c r="Y11" s="213"/>
      <c r="Z11" s="214"/>
      <c r="AA11" s="214"/>
      <c r="AB11" s="214"/>
      <c r="AC11" s="215"/>
      <c r="AD11" s="215"/>
      <c r="AE11" s="215">
        <v>3.24</v>
      </c>
      <c r="AF11" s="215"/>
      <c r="AG11" s="215"/>
      <c r="AH11" s="215"/>
      <c r="AI11" s="215"/>
      <c r="AJ11" s="215"/>
      <c r="AK11" s="863"/>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3.24</v>
      </c>
      <c r="AF35" s="108">
        <f t="shared" ref="AF35:AJ35" si="13">SUM(AF11:AF34)</f>
        <v>0</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1</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661</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96" priority="3">
      <formula>$AQ11=2</formula>
    </cfRule>
  </conditionalFormatting>
  <conditionalFormatting sqref="Y29:AB29 AG29:AJ29">
    <cfRule type="expression" dxfId="595" priority="16">
      <formula>$AQ28=2</formula>
    </cfRule>
  </conditionalFormatting>
  <conditionalFormatting sqref="Y30:AB31 AG30:AJ31">
    <cfRule type="expression" dxfId="594" priority="13">
      <formula>$AQ28=2</formula>
    </cfRule>
  </conditionalFormatting>
  <conditionalFormatting sqref="Y32:AB32 AG32:AJ32">
    <cfRule type="expression" dxfId="593" priority="10">
      <formula>$AQ29=2</formula>
    </cfRule>
  </conditionalFormatting>
  <conditionalFormatting sqref="Y33:AB33 AG33:AJ33">
    <cfRule type="expression" dxfId="592" priority="7">
      <formula>$AQ29=2</formula>
    </cfRule>
  </conditionalFormatting>
  <conditionalFormatting sqref="Y34:AB34 AG34:AJ34">
    <cfRule type="expression" dxfId="591" priority="4">
      <formula>$AQ29=2</formula>
    </cfRule>
  </conditionalFormatting>
  <conditionalFormatting sqref="Y11:AF28">
    <cfRule type="expression" dxfId="590" priority="2">
      <formula>$AQ11=3</formula>
    </cfRule>
  </conditionalFormatting>
  <conditionalFormatting sqref="Y29:AF29">
    <cfRule type="expression" dxfId="589" priority="17">
      <formula>$AQ28=3</formula>
    </cfRule>
  </conditionalFormatting>
  <conditionalFormatting sqref="Y30:AF31">
    <cfRule type="expression" dxfId="588" priority="14">
      <formula>$AQ28=3</formula>
    </cfRule>
  </conditionalFormatting>
  <conditionalFormatting sqref="Y32:AF32">
    <cfRule type="expression" dxfId="587" priority="11">
      <formula>$AQ29=3</formula>
    </cfRule>
  </conditionalFormatting>
  <conditionalFormatting sqref="Y33:AF33">
    <cfRule type="expression" dxfId="586" priority="8">
      <formula>$AQ29=3</formula>
    </cfRule>
  </conditionalFormatting>
  <conditionalFormatting sqref="Y34:AF34">
    <cfRule type="expression" dxfId="585" priority="5">
      <formula>$AQ29=3</formula>
    </cfRule>
  </conditionalFormatting>
  <conditionalFormatting sqref="AC11:AJ28">
    <cfRule type="expression" dxfId="584" priority="1">
      <formula>$AQ11=1</formula>
    </cfRule>
  </conditionalFormatting>
  <conditionalFormatting sqref="AC29:AJ29">
    <cfRule type="expression" dxfId="583" priority="18">
      <formula>$AQ28=1</formula>
    </cfRule>
  </conditionalFormatting>
  <conditionalFormatting sqref="AC30:AJ31">
    <cfRule type="expression" dxfId="582" priority="15">
      <formula>$AQ28=1</formula>
    </cfRule>
  </conditionalFormatting>
  <conditionalFormatting sqref="AC32:AJ32">
    <cfRule type="expression" dxfId="581" priority="12">
      <formula>$AQ29=1</formula>
    </cfRule>
  </conditionalFormatting>
  <conditionalFormatting sqref="AC33:AJ33">
    <cfRule type="expression" dxfId="580" priority="9">
      <formula>$AQ29=1</formula>
    </cfRule>
  </conditionalFormatting>
  <conditionalFormatting sqref="AC34:AJ34">
    <cfRule type="expression" dxfId="579" priority="6">
      <formula>$AQ29=1</formula>
    </cfRule>
  </conditionalFormatting>
  <dataValidations count="2">
    <dataValidation type="list" allowBlank="1" showInputMessage="1" showErrorMessage="1" sqref="Y11:AB34" xr:uid="{6BDBF028-F51F-45B1-960A-758C3F5EFA3A}">
      <formula1>"〇,"</formula1>
    </dataValidation>
    <dataValidation type="list" allowBlank="1" showInputMessage="1" showErrorMessage="1" sqref="N11:O34" xr:uid="{73264826-ECBD-43C1-BFE9-B13E1AA45F3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3540F4-1A0E-4690-8E96-67C2C9F01F2D}">
          <x14:formula1>
            <xm:f>'(参考)リスト'!$G$16:$G$19</xm:f>
          </x14:formula1>
          <xm:sqref>AM35:AO38</xm:sqref>
        </x14:dataValidation>
        <x14:dataValidation type="list" allowBlank="1" showInputMessage="1" showErrorMessage="1" xr:uid="{1CA19D7C-DFC6-4DCE-9035-78A1C87DA7D9}">
          <x14:formula1>
            <xm:f>'(参考)リスト'!$B$16:$B$21</xm:f>
          </x14:formula1>
          <xm:sqref>L11:M34</xm:sqref>
        </x14:dataValidation>
        <x14:dataValidation type="list" allowBlank="1" showInputMessage="1" showErrorMessage="1" xr:uid="{9B0C0E1A-5BB9-4D23-9D12-DDCC71DDDC46}">
          <x14:formula1>
            <xm:f>'(参考)リスト'!$E$16:$E$27</xm:f>
          </x14:formula1>
          <xm:sqref>R11:T34</xm:sqref>
        </x14:dataValidation>
        <x14:dataValidation type="list" allowBlank="1" showInputMessage="1" showErrorMessage="1" xr:uid="{1A16A497-2A1B-40FC-844A-7C9ACBD17A64}">
          <x14:formula1>
            <xm:f>'(参考)リスト'!$D$16:$D$18</xm:f>
          </x14:formula1>
          <xm:sqref>P11:Q34</xm:sqref>
        </x14:dataValidation>
        <x14:dataValidation type="list" allowBlank="1" showInputMessage="1" showErrorMessage="1" xr:uid="{A1FCB1B9-70F7-4FFD-9D3E-2438EF875055}">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BA62C-6B4A-48B1-B421-CDC85207B0F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78" priority="3">
      <formula>$AQ11=2</formula>
    </cfRule>
  </conditionalFormatting>
  <conditionalFormatting sqref="Y29:AB29 AG29:AJ29">
    <cfRule type="expression" dxfId="577" priority="16">
      <formula>$AQ28=2</formula>
    </cfRule>
  </conditionalFormatting>
  <conditionalFormatting sqref="Y30:AB31 AG30:AJ31">
    <cfRule type="expression" dxfId="576" priority="13">
      <formula>$AQ28=2</formula>
    </cfRule>
  </conditionalFormatting>
  <conditionalFormatting sqref="Y32:AB32 AG32:AJ32">
    <cfRule type="expression" dxfId="575" priority="10">
      <formula>$AQ29=2</formula>
    </cfRule>
  </conditionalFormatting>
  <conditionalFormatting sqref="Y33:AB33 AG33:AJ33">
    <cfRule type="expression" dxfId="574" priority="7">
      <formula>$AQ29=2</formula>
    </cfRule>
  </conditionalFormatting>
  <conditionalFormatting sqref="Y34:AB34 AG34:AJ34">
    <cfRule type="expression" dxfId="573" priority="4">
      <formula>$AQ29=2</formula>
    </cfRule>
  </conditionalFormatting>
  <conditionalFormatting sqref="Y11:AF28">
    <cfRule type="expression" dxfId="572" priority="2">
      <formula>$AQ11=3</formula>
    </cfRule>
  </conditionalFormatting>
  <conditionalFormatting sqref="Y29:AF29">
    <cfRule type="expression" dxfId="571" priority="17">
      <formula>$AQ28=3</formula>
    </cfRule>
  </conditionalFormatting>
  <conditionalFormatting sqref="Y30:AF31">
    <cfRule type="expression" dxfId="570" priority="14">
      <formula>$AQ28=3</formula>
    </cfRule>
  </conditionalFormatting>
  <conditionalFormatting sqref="Y32:AF32">
    <cfRule type="expression" dxfId="569" priority="11">
      <formula>$AQ29=3</formula>
    </cfRule>
  </conditionalFormatting>
  <conditionalFormatting sqref="Y33:AF33">
    <cfRule type="expression" dxfId="568" priority="8">
      <formula>$AQ29=3</formula>
    </cfRule>
  </conditionalFormatting>
  <conditionalFormatting sqref="Y34:AF34">
    <cfRule type="expression" dxfId="567" priority="5">
      <formula>$AQ29=3</formula>
    </cfRule>
  </conditionalFormatting>
  <conditionalFormatting sqref="AC11:AJ28">
    <cfRule type="expression" dxfId="566" priority="1">
      <formula>$AQ11=1</formula>
    </cfRule>
  </conditionalFormatting>
  <conditionalFormatting sqref="AC29:AJ29">
    <cfRule type="expression" dxfId="565" priority="18">
      <formula>$AQ28=1</formula>
    </cfRule>
  </conditionalFormatting>
  <conditionalFormatting sqref="AC30:AJ31">
    <cfRule type="expression" dxfId="564" priority="15">
      <formula>$AQ28=1</formula>
    </cfRule>
  </conditionalFormatting>
  <conditionalFormatting sqref="AC32:AJ32">
    <cfRule type="expression" dxfId="563" priority="12">
      <formula>$AQ29=1</formula>
    </cfRule>
  </conditionalFormatting>
  <conditionalFormatting sqref="AC33:AJ33">
    <cfRule type="expression" dxfId="562" priority="9">
      <formula>$AQ29=1</formula>
    </cfRule>
  </conditionalFormatting>
  <conditionalFormatting sqref="AC34:AJ34">
    <cfRule type="expression" dxfId="561" priority="6">
      <formula>$AQ29=1</formula>
    </cfRule>
  </conditionalFormatting>
  <dataValidations count="2">
    <dataValidation type="list" allowBlank="1" showInputMessage="1" showErrorMessage="1" sqref="Y11:AB34" xr:uid="{86EC80E4-04C3-42CD-92C1-0765715DB2B2}">
      <formula1>"〇,"</formula1>
    </dataValidation>
    <dataValidation type="list" allowBlank="1" showInputMessage="1" showErrorMessage="1" sqref="N11:O34" xr:uid="{8C802CFC-3BB3-4E6C-8264-7C1EC4B6B59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8BD66C-6095-4CC1-BF38-20A489248762}">
          <x14:formula1>
            <xm:f>'(参考)リスト'!$G$16:$G$19</xm:f>
          </x14:formula1>
          <xm:sqref>AM35:AO38</xm:sqref>
        </x14:dataValidation>
        <x14:dataValidation type="list" allowBlank="1" showInputMessage="1" showErrorMessage="1" xr:uid="{F6268708-8B83-4E8F-BE1D-B564032B2962}">
          <x14:formula1>
            <xm:f>'(参考)リスト'!$B$16:$B$21</xm:f>
          </x14:formula1>
          <xm:sqref>L11:M34</xm:sqref>
        </x14:dataValidation>
        <x14:dataValidation type="list" allowBlank="1" showInputMessage="1" showErrorMessage="1" xr:uid="{B9FEEF54-7D54-4506-B60C-5896F8305862}">
          <x14:formula1>
            <xm:f>'(参考)リスト'!$E$16:$E$27</xm:f>
          </x14:formula1>
          <xm:sqref>R11:T34</xm:sqref>
        </x14:dataValidation>
        <x14:dataValidation type="list" allowBlank="1" showInputMessage="1" showErrorMessage="1" xr:uid="{447A2D14-B536-45CF-AEE3-F8CF158A01DD}">
          <x14:formula1>
            <xm:f>'(参考)リスト'!$D$16:$D$18</xm:f>
          </x14:formula1>
          <xm:sqref>P11:Q34</xm:sqref>
        </x14:dataValidation>
        <x14:dataValidation type="list" allowBlank="1" showInputMessage="1" showErrorMessage="1" xr:uid="{2536FEDC-E24F-4FC7-895C-E2073A8FD158}">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B8146-5505-4070-A1BE-E57991CCE96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7.0000000000000007E-2</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3</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616</v>
      </c>
      <c r="O11" s="825"/>
      <c r="P11" s="824" t="s">
        <v>480</v>
      </c>
      <c r="Q11" s="825"/>
      <c r="R11" s="826" t="s">
        <v>480</v>
      </c>
      <c r="S11" s="827"/>
      <c r="T11" s="827"/>
      <c r="U11" s="824" t="s">
        <v>617</v>
      </c>
      <c r="V11" s="825"/>
      <c r="W11" s="824" t="s">
        <v>611</v>
      </c>
      <c r="X11" s="825"/>
      <c r="Y11" s="213"/>
      <c r="Z11" s="214"/>
      <c r="AA11" s="214"/>
      <c r="AB11" s="214"/>
      <c r="AC11" s="215"/>
      <c r="AD11" s="215"/>
      <c r="AE11" s="215"/>
      <c r="AF11" s="215"/>
      <c r="AG11" s="215"/>
      <c r="AH11" s="215"/>
      <c r="AI11" s="215"/>
      <c r="AJ11" s="215">
        <v>7.0000000000000007E-2</v>
      </c>
      <c r="AK11" s="863"/>
      <c r="AL11" s="864"/>
      <c r="AM11" s="864"/>
      <c r="AN11" s="864"/>
      <c r="AO11" s="865"/>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7.0000000000000007E-2</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1</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662</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60" priority="3">
      <formula>$AQ11=2</formula>
    </cfRule>
  </conditionalFormatting>
  <conditionalFormatting sqref="Y29:AB29 AG29:AJ29">
    <cfRule type="expression" dxfId="559" priority="16">
      <formula>$AQ28=2</formula>
    </cfRule>
  </conditionalFormatting>
  <conditionalFormatting sqref="Y30:AB31 AG30:AJ31">
    <cfRule type="expression" dxfId="558" priority="13">
      <formula>$AQ28=2</formula>
    </cfRule>
  </conditionalFormatting>
  <conditionalFormatting sqref="Y32:AB32 AG32:AJ32">
    <cfRule type="expression" dxfId="557" priority="10">
      <formula>$AQ29=2</formula>
    </cfRule>
  </conditionalFormatting>
  <conditionalFormatting sqref="Y33:AB33 AG33:AJ33">
    <cfRule type="expression" dxfId="556" priority="7">
      <formula>$AQ29=2</formula>
    </cfRule>
  </conditionalFormatting>
  <conditionalFormatting sqref="Y34:AB34 AG34:AJ34">
    <cfRule type="expression" dxfId="555" priority="4">
      <formula>$AQ29=2</formula>
    </cfRule>
  </conditionalFormatting>
  <conditionalFormatting sqref="Y11:AF28">
    <cfRule type="expression" dxfId="554" priority="2">
      <formula>$AQ11=3</formula>
    </cfRule>
  </conditionalFormatting>
  <conditionalFormatting sqref="Y29:AF29">
    <cfRule type="expression" dxfId="553" priority="17">
      <formula>$AQ28=3</formula>
    </cfRule>
  </conditionalFormatting>
  <conditionalFormatting sqref="Y30:AF31">
    <cfRule type="expression" dxfId="552" priority="14">
      <formula>$AQ28=3</formula>
    </cfRule>
  </conditionalFormatting>
  <conditionalFormatting sqref="Y32:AF32">
    <cfRule type="expression" dxfId="551" priority="11">
      <formula>$AQ29=3</formula>
    </cfRule>
  </conditionalFormatting>
  <conditionalFormatting sqref="Y33:AF33">
    <cfRule type="expression" dxfId="550" priority="8">
      <formula>$AQ29=3</formula>
    </cfRule>
  </conditionalFormatting>
  <conditionalFormatting sqref="Y34:AF34">
    <cfRule type="expression" dxfId="549" priority="5">
      <formula>$AQ29=3</formula>
    </cfRule>
  </conditionalFormatting>
  <conditionalFormatting sqref="AC11:AJ28">
    <cfRule type="expression" dxfId="548" priority="1">
      <formula>$AQ11=1</formula>
    </cfRule>
  </conditionalFormatting>
  <conditionalFormatting sqref="AC29:AJ29">
    <cfRule type="expression" dxfId="547" priority="18">
      <formula>$AQ28=1</formula>
    </cfRule>
  </conditionalFormatting>
  <conditionalFormatting sqref="AC30:AJ31">
    <cfRule type="expression" dxfId="546" priority="15">
      <formula>$AQ28=1</formula>
    </cfRule>
  </conditionalFormatting>
  <conditionalFormatting sqref="AC32:AJ32">
    <cfRule type="expression" dxfId="545" priority="12">
      <formula>$AQ29=1</formula>
    </cfRule>
  </conditionalFormatting>
  <conditionalFormatting sqref="AC33:AJ33">
    <cfRule type="expression" dxfId="544" priority="9">
      <formula>$AQ29=1</formula>
    </cfRule>
  </conditionalFormatting>
  <conditionalFormatting sqref="AC34:AJ34">
    <cfRule type="expression" dxfId="543" priority="6">
      <formula>$AQ29=1</formula>
    </cfRule>
  </conditionalFormatting>
  <dataValidations count="2">
    <dataValidation type="list" allowBlank="1" showInputMessage="1" showErrorMessage="1" sqref="Y11:AB34" xr:uid="{5FE78DDB-15F6-46D8-A1B7-3660FD1E30D5}">
      <formula1>"〇,"</formula1>
    </dataValidation>
    <dataValidation type="list" allowBlank="1" showInputMessage="1" showErrorMessage="1" sqref="N11:O34" xr:uid="{E4C82EF0-E808-4219-9E96-D36B0176529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A5B9D0-722C-49D9-A89D-92B156BF2CCA}">
          <x14:formula1>
            <xm:f>'(参考)リスト'!$G$16:$G$19</xm:f>
          </x14:formula1>
          <xm:sqref>AM35:AO38</xm:sqref>
        </x14:dataValidation>
        <x14:dataValidation type="list" allowBlank="1" showInputMessage="1" showErrorMessage="1" xr:uid="{84B63EDE-819C-49D5-9943-42C1D6040823}">
          <x14:formula1>
            <xm:f>'(参考)リスト'!$B$16:$B$21</xm:f>
          </x14:formula1>
          <xm:sqref>L11:M34</xm:sqref>
        </x14:dataValidation>
        <x14:dataValidation type="list" allowBlank="1" showInputMessage="1" showErrorMessage="1" xr:uid="{899267EA-3529-4E8D-8740-A96A8202CAD5}">
          <x14:formula1>
            <xm:f>'(参考)リスト'!$E$16:$E$27</xm:f>
          </x14:formula1>
          <xm:sqref>R11:T34</xm:sqref>
        </x14:dataValidation>
        <x14:dataValidation type="list" allowBlank="1" showInputMessage="1" showErrorMessage="1" xr:uid="{FA05D36E-E12D-47A1-A39A-B69897290875}">
          <x14:formula1>
            <xm:f>'(参考)リスト'!$D$16:$D$18</xm:f>
          </x14:formula1>
          <xm:sqref>P11:Q34</xm:sqref>
        </x14:dataValidation>
        <x14:dataValidation type="list" allowBlank="1" showInputMessage="1" showErrorMessage="1" xr:uid="{5F7FE918-074B-4760-8637-B8348BC2B780}">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64C74-815C-4A43-8EC4-7866E719484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4</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42" priority="3">
      <formula>$AQ11=2</formula>
    </cfRule>
  </conditionalFormatting>
  <conditionalFormatting sqref="Y29:AB29 AG29:AJ29">
    <cfRule type="expression" dxfId="541" priority="16">
      <formula>$AQ28=2</formula>
    </cfRule>
  </conditionalFormatting>
  <conditionalFormatting sqref="Y30:AB31 AG30:AJ31">
    <cfRule type="expression" dxfId="540" priority="13">
      <formula>$AQ28=2</formula>
    </cfRule>
  </conditionalFormatting>
  <conditionalFormatting sqref="Y32:AB32 AG32:AJ32">
    <cfRule type="expression" dxfId="539" priority="10">
      <formula>$AQ29=2</formula>
    </cfRule>
  </conditionalFormatting>
  <conditionalFormatting sqref="Y33:AB33 AG33:AJ33">
    <cfRule type="expression" dxfId="538" priority="7">
      <formula>$AQ29=2</formula>
    </cfRule>
  </conditionalFormatting>
  <conditionalFormatting sqref="Y34:AB34 AG34:AJ34">
    <cfRule type="expression" dxfId="537" priority="4">
      <formula>$AQ29=2</formula>
    </cfRule>
  </conditionalFormatting>
  <conditionalFormatting sqref="Y11:AF28">
    <cfRule type="expression" dxfId="536" priority="2">
      <formula>$AQ11=3</formula>
    </cfRule>
  </conditionalFormatting>
  <conditionalFormatting sqref="Y29:AF29">
    <cfRule type="expression" dxfId="535" priority="17">
      <formula>$AQ28=3</formula>
    </cfRule>
  </conditionalFormatting>
  <conditionalFormatting sqref="Y30:AF31">
    <cfRule type="expression" dxfId="534" priority="14">
      <formula>$AQ28=3</formula>
    </cfRule>
  </conditionalFormatting>
  <conditionalFormatting sqref="Y32:AF32">
    <cfRule type="expression" dxfId="533" priority="11">
      <formula>$AQ29=3</formula>
    </cfRule>
  </conditionalFormatting>
  <conditionalFormatting sqref="Y33:AF33">
    <cfRule type="expression" dxfId="532" priority="8">
      <formula>$AQ29=3</formula>
    </cfRule>
  </conditionalFormatting>
  <conditionalFormatting sqref="Y34:AF34">
    <cfRule type="expression" dxfId="531" priority="5">
      <formula>$AQ29=3</formula>
    </cfRule>
  </conditionalFormatting>
  <conditionalFormatting sqref="AC11:AJ28">
    <cfRule type="expression" dxfId="530" priority="1">
      <formula>$AQ11=1</formula>
    </cfRule>
  </conditionalFormatting>
  <conditionalFormatting sqref="AC29:AJ29">
    <cfRule type="expression" dxfId="529" priority="18">
      <formula>$AQ28=1</formula>
    </cfRule>
  </conditionalFormatting>
  <conditionalFormatting sqref="AC30:AJ31">
    <cfRule type="expression" dxfId="528" priority="15">
      <formula>$AQ28=1</formula>
    </cfRule>
  </conditionalFormatting>
  <conditionalFormatting sqref="AC32:AJ32">
    <cfRule type="expression" dxfId="527" priority="12">
      <formula>$AQ29=1</formula>
    </cfRule>
  </conditionalFormatting>
  <conditionalFormatting sqref="AC33:AJ33">
    <cfRule type="expression" dxfId="526" priority="9">
      <formula>$AQ29=1</formula>
    </cfRule>
  </conditionalFormatting>
  <conditionalFormatting sqref="AC34:AJ34">
    <cfRule type="expression" dxfId="525" priority="6">
      <formula>$AQ29=1</formula>
    </cfRule>
  </conditionalFormatting>
  <dataValidations count="2">
    <dataValidation type="list" allowBlank="1" showInputMessage="1" showErrorMessage="1" sqref="Y11:AB34" xr:uid="{71465AF6-A238-4AC6-8953-8C55A5669C04}">
      <formula1>"〇,"</formula1>
    </dataValidation>
    <dataValidation type="list" allowBlank="1" showInputMessage="1" showErrorMessage="1" sqref="N11:O34" xr:uid="{A6CA7A9D-AB61-4ED2-859C-3466B7E8BDB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254E57-D120-4ECB-A12A-E33E61191DB7}">
          <x14:formula1>
            <xm:f>'(参考)リスト'!$G$16:$G$19</xm:f>
          </x14:formula1>
          <xm:sqref>AM35:AO38</xm:sqref>
        </x14:dataValidation>
        <x14:dataValidation type="list" allowBlank="1" showInputMessage="1" showErrorMessage="1" xr:uid="{92594657-B16D-40DF-AF58-266567BB7132}">
          <x14:formula1>
            <xm:f>'(参考)リスト'!$B$16:$B$21</xm:f>
          </x14:formula1>
          <xm:sqref>L11:M34</xm:sqref>
        </x14:dataValidation>
        <x14:dataValidation type="list" allowBlank="1" showInputMessage="1" showErrorMessage="1" xr:uid="{E6E3D9BC-B858-4C40-B6BA-50E9E9B3CF26}">
          <x14:formula1>
            <xm:f>'(参考)リスト'!$E$16:$E$27</xm:f>
          </x14:formula1>
          <xm:sqref>R11:T34</xm:sqref>
        </x14:dataValidation>
        <x14:dataValidation type="list" allowBlank="1" showInputMessage="1" showErrorMessage="1" xr:uid="{71562FB1-F493-45B6-A94C-3E42F9DA2415}">
          <x14:formula1>
            <xm:f>'(参考)リスト'!$D$16:$D$18</xm:f>
          </x14:formula1>
          <xm:sqref>P11:Q34</xm:sqref>
        </x14:dataValidation>
        <x14:dataValidation type="list" allowBlank="1" showInputMessage="1" showErrorMessage="1" xr:uid="{64B6EACE-398B-4260-9DD9-8BCB0C0098B1}">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7E792-86FB-4CFB-BF71-136786ED7F5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5</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24" priority="3">
      <formula>$AQ11=2</formula>
    </cfRule>
  </conditionalFormatting>
  <conditionalFormatting sqref="Y29:AB29 AG29:AJ29">
    <cfRule type="expression" dxfId="523" priority="16">
      <formula>$AQ28=2</formula>
    </cfRule>
  </conditionalFormatting>
  <conditionalFormatting sqref="Y30:AB31 AG30:AJ31">
    <cfRule type="expression" dxfId="522" priority="13">
      <formula>$AQ28=2</formula>
    </cfRule>
  </conditionalFormatting>
  <conditionalFormatting sqref="Y32:AB32 AG32:AJ32">
    <cfRule type="expression" dxfId="521" priority="10">
      <formula>$AQ29=2</formula>
    </cfRule>
  </conditionalFormatting>
  <conditionalFormatting sqref="Y33:AB33 AG33:AJ33">
    <cfRule type="expression" dxfId="520" priority="7">
      <formula>$AQ29=2</formula>
    </cfRule>
  </conditionalFormatting>
  <conditionalFormatting sqref="Y34:AB34 AG34:AJ34">
    <cfRule type="expression" dxfId="519" priority="4">
      <formula>$AQ29=2</formula>
    </cfRule>
  </conditionalFormatting>
  <conditionalFormatting sqref="Y11:AF28">
    <cfRule type="expression" dxfId="518" priority="2">
      <formula>$AQ11=3</formula>
    </cfRule>
  </conditionalFormatting>
  <conditionalFormatting sqref="Y29:AF29">
    <cfRule type="expression" dxfId="517" priority="17">
      <formula>$AQ28=3</formula>
    </cfRule>
  </conditionalFormatting>
  <conditionalFormatting sqref="Y30:AF31">
    <cfRule type="expression" dxfId="516" priority="14">
      <formula>$AQ28=3</formula>
    </cfRule>
  </conditionalFormatting>
  <conditionalFormatting sqref="Y32:AF32">
    <cfRule type="expression" dxfId="515" priority="11">
      <formula>$AQ29=3</formula>
    </cfRule>
  </conditionalFormatting>
  <conditionalFormatting sqref="Y33:AF33">
    <cfRule type="expression" dxfId="514" priority="8">
      <formula>$AQ29=3</formula>
    </cfRule>
  </conditionalFormatting>
  <conditionalFormatting sqref="Y34:AF34">
    <cfRule type="expression" dxfId="513" priority="5">
      <formula>$AQ29=3</formula>
    </cfRule>
  </conditionalFormatting>
  <conditionalFormatting sqref="AC11:AJ28">
    <cfRule type="expression" dxfId="512" priority="1">
      <formula>$AQ11=1</formula>
    </cfRule>
  </conditionalFormatting>
  <conditionalFormatting sqref="AC29:AJ29">
    <cfRule type="expression" dxfId="511" priority="18">
      <formula>$AQ28=1</formula>
    </cfRule>
  </conditionalFormatting>
  <conditionalFormatting sqref="AC30:AJ31">
    <cfRule type="expression" dxfId="510" priority="15">
      <formula>$AQ28=1</formula>
    </cfRule>
  </conditionalFormatting>
  <conditionalFormatting sqref="AC32:AJ32">
    <cfRule type="expression" dxfId="509" priority="12">
      <formula>$AQ29=1</formula>
    </cfRule>
  </conditionalFormatting>
  <conditionalFormatting sqref="AC33:AJ33">
    <cfRule type="expression" dxfId="508" priority="9">
      <formula>$AQ29=1</formula>
    </cfRule>
  </conditionalFormatting>
  <conditionalFormatting sqref="AC34:AJ34">
    <cfRule type="expression" dxfId="507" priority="6">
      <formula>$AQ29=1</formula>
    </cfRule>
  </conditionalFormatting>
  <dataValidations count="2">
    <dataValidation type="list" allowBlank="1" showInputMessage="1" showErrorMessage="1" sqref="Y11:AB34" xr:uid="{FE6A6991-2FC7-4DB7-9756-E9798C7541B5}">
      <formula1>"〇,"</formula1>
    </dataValidation>
    <dataValidation type="list" allowBlank="1" showInputMessage="1" showErrorMessage="1" sqref="N11:O34" xr:uid="{C7662A9C-1098-4E6F-9F85-96C8D768029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330E70E-F503-49A9-9E14-78DC530F2EF8}">
          <x14:formula1>
            <xm:f>'(参考)リスト'!$G$16:$G$19</xm:f>
          </x14:formula1>
          <xm:sqref>AM35:AO38</xm:sqref>
        </x14:dataValidation>
        <x14:dataValidation type="list" allowBlank="1" showInputMessage="1" showErrorMessage="1" xr:uid="{DB7392EB-6BE4-497B-B845-B88BDAB6FDF7}">
          <x14:formula1>
            <xm:f>'(参考)リスト'!$B$16:$B$21</xm:f>
          </x14:formula1>
          <xm:sqref>L11:M34</xm:sqref>
        </x14:dataValidation>
        <x14:dataValidation type="list" allowBlank="1" showInputMessage="1" showErrorMessage="1" xr:uid="{59996792-D60F-44EE-B421-C4C8C786A46F}">
          <x14:formula1>
            <xm:f>'(参考)リスト'!$E$16:$E$27</xm:f>
          </x14:formula1>
          <xm:sqref>R11:T34</xm:sqref>
        </x14:dataValidation>
        <x14:dataValidation type="list" allowBlank="1" showInputMessage="1" showErrorMessage="1" xr:uid="{14A1CB94-8B27-4DDC-B187-58FD9AED98A6}">
          <x14:formula1>
            <xm:f>'(参考)リスト'!$D$16:$D$18</xm:f>
          </x14:formula1>
          <xm:sqref>P11:Q34</xm:sqref>
        </x14:dataValidation>
        <x14:dataValidation type="list" allowBlank="1" showInputMessage="1" showErrorMessage="1" xr:uid="{30A03254-55AF-46C4-A9FB-196D78903AB9}">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2F64-953B-4202-9BB8-022C0D66D05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6</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06" priority="3">
      <formula>$AQ11=2</formula>
    </cfRule>
  </conditionalFormatting>
  <conditionalFormatting sqref="Y29:AB29 AG29:AJ29">
    <cfRule type="expression" dxfId="505" priority="16">
      <formula>$AQ28=2</formula>
    </cfRule>
  </conditionalFormatting>
  <conditionalFormatting sqref="Y30:AB31 AG30:AJ31">
    <cfRule type="expression" dxfId="504" priority="13">
      <formula>$AQ28=2</formula>
    </cfRule>
  </conditionalFormatting>
  <conditionalFormatting sqref="Y32:AB32 AG32:AJ32">
    <cfRule type="expression" dxfId="503" priority="10">
      <formula>$AQ29=2</formula>
    </cfRule>
  </conditionalFormatting>
  <conditionalFormatting sqref="Y33:AB33 AG33:AJ33">
    <cfRule type="expression" dxfId="502" priority="7">
      <formula>$AQ29=2</formula>
    </cfRule>
  </conditionalFormatting>
  <conditionalFormatting sqref="Y34:AB34 AG34:AJ34">
    <cfRule type="expression" dxfId="501" priority="4">
      <formula>$AQ29=2</formula>
    </cfRule>
  </conditionalFormatting>
  <conditionalFormatting sqref="Y11:AF28">
    <cfRule type="expression" dxfId="500" priority="2">
      <formula>$AQ11=3</formula>
    </cfRule>
  </conditionalFormatting>
  <conditionalFormatting sqref="Y29:AF29">
    <cfRule type="expression" dxfId="499" priority="17">
      <formula>$AQ28=3</formula>
    </cfRule>
  </conditionalFormatting>
  <conditionalFormatting sqref="Y30:AF31">
    <cfRule type="expression" dxfId="498" priority="14">
      <formula>$AQ28=3</formula>
    </cfRule>
  </conditionalFormatting>
  <conditionalFormatting sqref="Y32:AF32">
    <cfRule type="expression" dxfId="497" priority="11">
      <formula>$AQ29=3</formula>
    </cfRule>
  </conditionalFormatting>
  <conditionalFormatting sqref="Y33:AF33">
    <cfRule type="expression" dxfId="496" priority="8">
      <formula>$AQ29=3</formula>
    </cfRule>
  </conditionalFormatting>
  <conditionalFormatting sqref="Y34:AF34">
    <cfRule type="expression" dxfId="495" priority="5">
      <formula>$AQ29=3</formula>
    </cfRule>
  </conditionalFormatting>
  <conditionalFormatting sqref="AC11:AJ28">
    <cfRule type="expression" dxfId="494" priority="1">
      <formula>$AQ11=1</formula>
    </cfRule>
  </conditionalFormatting>
  <conditionalFormatting sqref="AC29:AJ29">
    <cfRule type="expression" dxfId="493" priority="18">
      <formula>$AQ28=1</formula>
    </cfRule>
  </conditionalFormatting>
  <conditionalFormatting sqref="AC30:AJ31">
    <cfRule type="expression" dxfId="492" priority="15">
      <formula>$AQ28=1</formula>
    </cfRule>
  </conditionalFormatting>
  <conditionalFormatting sqref="AC32:AJ32">
    <cfRule type="expression" dxfId="491" priority="12">
      <formula>$AQ29=1</formula>
    </cfRule>
  </conditionalFormatting>
  <conditionalFormatting sqref="AC33:AJ33">
    <cfRule type="expression" dxfId="490" priority="9">
      <formula>$AQ29=1</formula>
    </cfRule>
  </conditionalFormatting>
  <conditionalFormatting sqref="AC34:AJ34">
    <cfRule type="expression" dxfId="489" priority="6">
      <formula>$AQ29=1</formula>
    </cfRule>
  </conditionalFormatting>
  <dataValidations count="2">
    <dataValidation type="list" allowBlank="1" showInputMessage="1" showErrorMessage="1" sqref="Y11:AB34" xr:uid="{BB621206-61D5-4EDC-AAB1-C7B0CB7194D5}">
      <formula1>"〇,"</formula1>
    </dataValidation>
    <dataValidation type="list" allowBlank="1" showInputMessage="1" showErrorMessage="1" sqref="N11:O34" xr:uid="{D350F9EE-164C-47A2-91EF-513406BBACB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2922C7C-98CB-4C39-9973-1E6959E82F0A}">
          <x14:formula1>
            <xm:f>'(参考)リスト'!$G$16:$G$19</xm:f>
          </x14:formula1>
          <xm:sqref>AM35:AO38</xm:sqref>
        </x14:dataValidation>
        <x14:dataValidation type="list" allowBlank="1" showInputMessage="1" showErrorMessage="1" xr:uid="{3A771533-4D3A-47B1-B737-BDEE1B48D2DB}">
          <x14:formula1>
            <xm:f>'(参考)リスト'!$B$16:$B$21</xm:f>
          </x14:formula1>
          <xm:sqref>L11:M34</xm:sqref>
        </x14:dataValidation>
        <x14:dataValidation type="list" allowBlank="1" showInputMessage="1" showErrorMessage="1" xr:uid="{9AE5C82D-E5CA-4308-8BC7-31E8A014690A}">
          <x14:formula1>
            <xm:f>'(参考)リスト'!$E$16:$E$27</xm:f>
          </x14:formula1>
          <xm:sqref>R11:T34</xm:sqref>
        </x14:dataValidation>
        <x14:dataValidation type="list" allowBlank="1" showInputMessage="1" showErrorMessage="1" xr:uid="{1AD406F9-669D-43BF-A93B-3E21257296BA}">
          <x14:formula1>
            <xm:f>'(参考)リスト'!$D$16:$D$18</xm:f>
          </x14:formula1>
          <xm:sqref>P11:Q34</xm:sqref>
        </x14:dataValidation>
        <x14:dataValidation type="list" allowBlank="1" showInputMessage="1" showErrorMessage="1" xr:uid="{CD28C5B7-E256-4FC4-8536-198A6F185F72}">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F879-0FCD-46D3-99E1-E1B8A9B73FD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7</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7</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88" priority="3">
      <formula>$AQ11=2</formula>
    </cfRule>
  </conditionalFormatting>
  <conditionalFormatting sqref="Y29:AB29 AG29:AJ29">
    <cfRule type="expression" dxfId="487" priority="16">
      <formula>$AQ28=2</formula>
    </cfRule>
  </conditionalFormatting>
  <conditionalFormatting sqref="Y30:AB31 AG30:AJ31">
    <cfRule type="expression" dxfId="486" priority="13">
      <formula>$AQ28=2</formula>
    </cfRule>
  </conditionalFormatting>
  <conditionalFormatting sqref="Y32:AB32 AG32:AJ32">
    <cfRule type="expression" dxfId="485" priority="10">
      <formula>$AQ29=2</formula>
    </cfRule>
  </conditionalFormatting>
  <conditionalFormatting sqref="Y33:AB33 AG33:AJ33">
    <cfRule type="expression" dxfId="484" priority="7">
      <formula>$AQ29=2</formula>
    </cfRule>
  </conditionalFormatting>
  <conditionalFormatting sqref="Y34:AB34 AG34:AJ34">
    <cfRule type="expression" dxfId="483" priority="4">
      <formula>$AQ29=2</formula>
    </cfRule>
  </conditionalFormatting>
  <conditionalFormatting sqref="Y11:AF28">
    <cfRule type="expression" dxfId="482" priority="2">
      <formula>$AQ11=3</formula>
    </cfRule>
  </conditionalFormatting>
  <conditionalFormatting sqref="Y29:AF29">
    <cfRule type="expression" dxfId="481" priority="17">
      <formula>$AQ28=3</formula>
    </cfRule>
  </conditionalFormatting>
  <conditionalFormatting sqref="Y30:AF31">
    <cfRule type="expression" dxfId="480" priority="14">
      <formula>$AQ28=3</formula>
    </cfRule>
  </conditionalFormatting>
  <conditionalFormatting sqref="Y32:AF32">
    <cfRule type="expression" dxfId="479" priority="11">
      <formula>$AQ29=3</formula>
    </cfRule>
  </conditionalFormatting>
  <conditionalFormatting sqref="Y33:AF33">
    <cfRule type="expression" dxfId="478" priority="8">
      <formula>$AQ29=3</formula>
    </cfRule>
  </conditionalFormatting>
  <conditionalFormatting sqref="Y34:AF34">
    <cfRule type="expression" dxfId="477" priority="5">
      <formula>$AQ29=3</formula>
    </cfRule>
  </conditionalFormatting>
  <conditionalFormatting sqref="AC11:AJ28">
    <cfRule type="expression" dxfId="476" priority="1">
      <formula>$AQ11=1</formula>
    </cfRule>
  </conditionalFormatting>
  <conditionalFormatting sqref="AC29:AJ29">
    <cfRule type="expression" dxfId="475" priority="18">
      <formula>$AQ28=1</formula>
    </cfRule>
  </conditionalFormatting>
  <conditionalFormatting sqref="AC30:AJ31">
    <cfRule type="expression" dxfId="474" priority="15">
      <formula>$AQ28=1</formula>
    </cfRule>
  </conditionalFormatting>
  <conditionalFormatting sqref="AC32:AJ32">
    <cfRule type="expression" dxfId="473" priority="12">
      <formula>$AQ29=1</formula>
    </cfRule>
  </conditionalFormatting>
  <conditionalFormatting sqref="AC33:AJ33">
    <cfRule type="expression" dxfId="472" priority="9">
      <formula>$AQ29=1</formula>
    </cfRule>
  </conditionalFormatting>
  <conditionalFormatting sqref="AC34:AJ34">
    <cfRule type="expression" dxfId="471" priority="6">
      <formula>$AQ29=1</formula>
    </cfRule>
  </conditionalFormatting>
  <dataValidations count="2">
    <dataValidation type="list" allowBlank="1" showInputMessage="1" showErrorMessage="1" sqref="Y11:AB34" xr:uid="{E5DFD949-E512-434B-8D8F-57E906DB865B}">
      <formula1>"〇,"</formula1>
    </dataValidation>
    <dataValidation type="list" allowBlank="1" showInputMessage="1" showErrorMessage="1" sqref="N11:O34" xr:uid="{A2A58EE0-DC79-4BDF-B019-AED431909F4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17AB145-DBBD-429D-8F07-09BD20BA752A}">
          <x14:formula1>
            <xm:f>'(参考)リスト'!$G$16:$G$19</xm:f>
          </x14:formula1>
          <xm:sqref>AM35:AO38</xm:sqref>
        </x14:dataValidation>
        <x14:dataValidation type="list" allowBlank="1" showInputMessage="1" showErrorMessage="1" xr:uid="{9E923533-ECFA-4870-AEAD-DD023B8B7EAE}">
          <x14:formula1>
            <xm:f>'(参考)リスト'!$B$16:$B$21</xm:f>
          </x14:formula1>
          <xm:sqref>L11:M34</xm:sqref>
        </x14:dataValidation>
        <x14:dataValidation type="list" allowBlank="1" showInputMessage="1" showErrorMessage="1" xr:uid="{FDF3F61A-2C79-421C-8853-FB74769DF8AA}">
          <x14:formula1>
            <xm:f>'(参考)リスト'!$E$16:$E$27</xm:f>
          </x14:formula1>
          <xm:sqref>R11:T34</xm:sqref>
        </x14:dataValidation>
        <x14:dataValidation type="list" allowBlank="1" showInputMessage="1" showErrorMessage="1" xr:uid="{CC1434AE-9AD4-4BF1-9945-467CE73370D7}">
          <x14:formula1>
            <xm:f>'(参考)リスト'!$D$16:$D$18</xm:f>
          </x14:formula1>
          <xm:sqref>P11:Q34</xm:sqref>
        </x14:dataValidation>
        <x14:dataValidation type="list" allowBlank="1" showInputMessage="1" showErrorMessage="1" xr:uid="{1F16AFE8-D775-438A-A85D-FF326432EE32}">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B9F10-AC2C-438E-9F36-D47F7F2E15A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8</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619</v>
      </c>
      <c r="O11" s="825"/>
      <c r="P11" s="824" t="s">
        <v>609</v>
      </c>
      <c r="Q11" s="825"/>
      <c r="R11" s="826" t="s">
        <v>474</v>
      </c>
      <c r="S11" s="827"/>
      <c r="T11" s="827"/>
      <c r="U11" s="824" t="s">
        <v>610</v>
      </c>
      <c r="V11" s="825"/>
      <c r="W11" s="824" t="s">
        <v>610</v>
      </c>
      <c r="X11" s="825"/>
      <c r="Y11" s="213"/>
      <c r="Z11" s="214"/>
      <c r="AA11" s="214"/>
      <c r="AB11" s="214"/>
      <c r="AC11" s="215"/>
      <c r="AD11" s="215"/>
      <c r="AE11" s="215"/>
      <c r="AF11" s="215"/>
      <c r="AG11" s="215"/>
      <c r="AH11" s="215"/>
      <c r="AI11" s="215"/>
      <c r="AJ11" s="215"/>
      <c r="AK11" s="863" t="s">
        <v>621</v>
      </c>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t="s">
        <v>607</v>
      </c>
      <c r="M12" s="825"/>
      <c r="N12" s="824" t="s">
        <v>623</v>
      </c>
      <c r="O12" s="825"/>
      <c r="P12" s="824" t="s">
        <v>609</v>
      </c>
      <c r="Q12" s="825"/>
      <c r="R12" s="826" t="s">
        <v>473</v>
      </c>
      <c r="S12" s="827"/>
      <c r="T12" s="827"/>
      <c r="U12" s="824" t="s">
        <v>611</v>
      </c>
      <c r="V12" s="825"/>
      <c r="W12" s="824" t="s">
        <v>624</v>
      </c>
      <c r="X12" s="825"/>
      <c r="Y12" s="213"/>
      <c r="Z12" s="214"/>
      <c r="AA12" s="214"/>
      <c r="AB12" s="214"/>
      <c r="AC12" s="215"/>
      <c r="AD12" s="215"/>
      <c r="AE12" s="215"/>
      <c r="AF12" s="215"/>
      <c r="AG12" s="215"/>
      <c r="AH12" s="215"/>
      <c r="AI12" s="215"/>
      <c r="AJ12" s="215"/>
      <c r="AK12" s="863" t="s">
        <v>621</v>
      </c>
      <c r="AL12" s="864"/>
      <c r="AM12" s="864"/>
      <c r="AN12" s="864"/>
      <c r="AO12" s="865"/>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257</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70" priority="3">
      <formula>$AQ11=2</formula>
    </cfRule>
  </conditionalFormatting>
  <conditionalFormatting sqref="Y29:AB29 AG29:AJ29">
    <cfRule type="expression" dxfId="469" priority="16">
      <formula>$AQ28=2</formula>
    </cfRule>
  </conditionalFormatting>
  <conditionalFormatting sqref="Y30:AB31 AG30:AJ31">
    <cfRule type="expression" dxfId="468" priority="13">
      <formula>$AQ28=2</formula>
    </cfRule>
  </conditionalFormatting>
  <conditionalFormatting sqref="Y32:AB32 AG32:AJ32">
    <cfRule type="expression" dxfId="467" priority="10">
      <formula>$AQ29=2</formula>
    </cfRule>
  </conditionalFormatting>
  <conditionalFormatting sqref="Y33:AB33 AG33:AJ33">
    <cfRule type="expression" dxfId="466" priority="7">
      <formula>$AQ29=2</formula>
    </cfRule>
  </conditionalFormatting>
  <conditionalFormatting sqref="Y34:AB34 AG34:AJ34">
    <cfRule type="expression" dxfId="465" priority="4">
      <formula>$AQ29=2</formula>
    </cfRule>
  </conditionalFormatting>
  <conditionalFormatting sqref="Y11:AF28">
    <cfRule type="expression" dxfId="464" priority="2">
      <formula>$AQ11=3</formula>
    </cfRule>
  </conditionalFormatting>
  <conditionalFormatting sqref="Y29:AF29">
    <cfRule type="expression" dxfId="463" priority="17">
      <formula>$AQ28=3</formula>
    </cfRule>
  </conditionalFormatting>
  <conditionalFormatting sqref="Y30:AF31">
    <cfRule type="expression" dxfId="462" priority="14">
      <formula>$AQ28=3</formula>
    </cfRule>
  </conditionalFormatting>
  <conditionalFormatting sqref="Y32:AF32">
    <cfRule type="expression" dxfId="461" priority="11">
      <formula>$AQ29=3</formula>
    </cfRule>
  </conditionalFormatting>
  <conditionalFormatting sqref="Y33:AF33">
    <cfRule type="expression" dxfId="460" priority="8">
      <formula>$AQ29=3</formula>
    </cfRule>
  </conditionalFormatting>
  <conditionalFormatting sqref="Y34:AF34">
    <cfRule type="expression" dxfId="459" priority="5">
      <formula>$AQ29=3</formula>
    </cfRule>
  </conditionalFormatting>
  <conditionalFormatting sqref="AC11:AJ28">
    <cfRule type="expression" dxfId="458" priority="1">
      <formula>$AQ11=1</formula>
    </cfRule>
  </conditionalFormatting>
  <conditionalFormatting sqref="AC29:AJ29">
    <cfRule type="expression" dxfId="457" priority="18">
      <formula>$AQ28=1</formula>
    </cfRule>
  </conditionalFormatting>
  <conditionalFormatting sqref="AC30:AJ31">
    <cfRule type="expression" dxfId="456" priority="15">
      <formula>$AQ28=1</formula>
    </cfRule>
  </conditionalFormatting>
  <conditionalFormatting sqref="AC32:AJ32">
    <cfRule type="expression" dxfId="455" priority="12">
      <formula>$AQ29=1</formula>
    </cfRule>
  </conditionalFormatting>
  <conditionalFormatting sqref="AC33:AJ33">
    <cfRule type="expression" dxfId="454" priority="9">
      <formula>$AQ29=1</formula>
    </cfRule>
  </conditionalFormatting>
  <conditionalFormatting sqref="AC34:AJ34">
    <cfRule type="expression" dxfId="453" priority="6">
      <formula>$AQ29=1</formula>
    </cfRule>
  </conditionalFormatting>
  <dataValidations count="2">
    <dataValidation type="list" allowBlank="1" showInputMessage="1" showErrorMessage="1" sqref="Y11:AB34" xr:uid="{FA2BFB72-6C00-4851-9988-1398F72E1A58}">
      <formula1>"〇,"</formula1>
    </dataValidation>
    <dataValidation type="list" allowBlank="1" showInputMessage="1" showErrorMessage="1" sqref="N11:O34" xr:uid="{5DDE7FC7-A406-4AE4-A72D-4E15C30361F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50927A5-8D49-43EB-AA83-123FB48CC139}">
          <x14:formula1>
            <xm:f>'(参考)リスト'!$G$16:$G$19</xm:f>
          </x14:formula1>
          <xm:sqref>AM35:AO38</xm:sqref>
        </x14:dataValidation>
        <x14:dataValidation type="list" allowBlank="1" showInputMessage="1" showErrorMessage="1" xr:uid="{48703012-3327-4DED-BBE7-1C64170C6FA8}">
          <x14:formula1>
            <xm:f>'(参考)リスト'!$B$16:$B$21</xm:f>
          </x14:formula1>
          <xm:sqref>L11:M34</xm:sqref>
        </x14:dataValidation>
        <x14:dataValidation type="list" allowBlank="1" showInputMessage="1" showErrorMessage="1" xr:uid="{34BA8B3B-9514-4676-8FC8-1F1BCBB09515}">
          <x14:formula1>
            <xm:f>'(参考)リスト'!$E$16:$E$27</xm:f>
          </x14:formula1>
          <xm:sqref>R11:T34</xm:sqref>
        </x14:dataValidation>
        <x14:dataValidation type="list" allowBlank="1" showInputMessage="1" showErrorMessage="1" xr:uid="{E0A7439A-0F85-4B33-8386-D77DE20BEF38}">
          <x14:formula1>
            <xm:f>'(参考)リスト'!$D$16:$D$18</xm:f>
          </x14:formula1>
          <xm:sqref>P11:Q34</xm:sqref>
        </x14:dataValidation>
        <x14:dataValidation type="list" allowBlank="1" showInputMessage="1" showErrorMessage="1" xr:uid="{D9AA1727-8F8E-42BB-8D60-E8B5373768C3}">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7276-EE49-459D-92CF-839DE815C9D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9</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9</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52" priority="3">
      <formula>$AQ11=2</formula>
    </cfRule>
  </conditionalFormatting>
  <conditionalFormatting sqref="Y29:AB29 AG29:AJ29">
    <cfRule type="expression" dxfId="451" priority="16">
      <formula>$AQ28=2</formula>
    </cfRule>
  </conditionalFormatting>
  <conditionalFormatting sqref="Y30:AB31 AG30:AJ31">
    <cfRule type="expression" dxfId="450" priority="13">
      <formula>$AQ28=2</formula>
    </cfRule>
  </conditionalFormatting>
  <conditionalFormatting sqref="Y32:AB32 AG32:AJ32">
    <cfRule type="expression" dxfId="449" priority="10">
      <formula>$AQ29=2</formula>
    </cfRule>
  </conditionalFormatting>
  <conditionalFormatting sqref="Y33:AB33 AG33:AJ33">
    <cfRule type="expression" dxfId="448" priority="7">
      <formula>$AQ29=2</formula>
    </cfRule>
  </conditionalFormatting>
  <conditionalFormatting sqref="Y34:AB34 AG34:AJ34">
    <cfRule type="expression" dxfId="447" priority="4">
      <formula>$AQ29=2</formula>
    </cfRule>
  </conditionalFormatting>
  <conditionalFormatting sqref="Y11:AF28">
    <cfRule type="expression" dxfId="446" priority="2">
      <formula>$AQ11=3</formula>
    </cfRule>
  </conditionalFormatting>
  <conditionalFormatting sqref="Y29:AF29">
    <cfRule type="expression" dxfId="445" priority="17">
      <formula>$AQ28=3</formula>
    </cfRule>
  </conditionalFormatting>
  <conditionalFormatting sqref="Y30:AF31">
    <cfRule type="expression" dxfId="444" priority="14">
      <formula>$AQ28=3</formula>
    </cfRule>
  </conditionalFormatting>
  <conditionalFormatting sqref="Y32:AF32">
    <cfRule type="expression" dxfId="443" priority="11">
      <formula>$AQ29=3</formula>
    </cfRule>
  </conditionalFormatting>
  <conditionalFormatting sqref="Y33:AF33">
    <cfRule type="expression" dxfId="442" priority="8">
      <formula>$AQ29=3</formula>
    </cfRule>
  </conditionalFormatting>
  <conditionalFormatting sqref="Y34:AF34">
    <cfRule type="expression" dxfId="441" priority="5">
      <formula>$AQ29=3</formula>
    </cfRule>
  </conditionalFormatting>
  <conditionalFormatting sqref="AC11:AJ28">
    <cfRule type="expression" dxfId="440" priority="1">
      <formula>$AQ11=1</formula>
    </cfRule>
  </conditionalFormatting>
  <conditionalFormatting sqref="AC29:AJ29">
    <cfRule type="expression" dxfId="439" priority="18">
      <formula>$AQ28=1</formula>
    </cfRule>
  </conditionalFormatting>
  <conditionalFormatting sqref="AC30:AJ31">
    <cfRule type="expression" dxfId="438" priority="15">
      <formula>$AQ28=1</formula>
    </cfRule>
  </conditionalFormatting>
  <conditionalFormatting sqref="AC32:AJ32">
    <cfRule type="expression" dxfId="437" priority="12">
      <formula>$AQ29=1</formula>
    </cfRule>
  </conditionalFormatting>
  <conditionalFormatting sqref="AC33:AJ33">
    <cfRule type="expression" dxfId="436" priority="9">
      <formula>$AQ29=1</formula>
    </cfRule>
  </conditionalFormatting>
  <conditionalFormatting sqref="AC34:AJ34">
    <cfRule type="expression" dxfId="435" priority="6">
      <formula>$AQ29=1</formula>
    </cfRule>
  </conditionalFormatting>
  <dataValidations count="2">
    <dataValidation type="list" allowBlank="1" showInputMessage="1" showErrorMessage="1" sqref="Y11:AB34" xr:uid="{1D908843-B777-4AD1-94A1-FECCEE828A4C}">
      <formula1>"〇,"</formula1>
    </dataValidation>
    <dataValidation type="list" allowBlank="1" showInputMessage="1" showErrorMessage="1" sqref="N11:O34" xr:uid="{CDB74A6A-65C3-4537-B69F-B06FE6A51F5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E2AAA8-F916-4552-A465-70035F33CDA1}">
          <x14:formula1>
            <xm:f>'(参考)リスト'!$G$16:$G$19</xm:f>
          </x14:formula1>
          <xm:sqref>AM35:AO38</xm:sqref>
        </x14:dataValidation>
        <x14:dataValidation type="list" allowBlank="1" showInputMessage="1" showErrorMessage="1" xr:uid="{00DA0C8E-3F75-49A6-80DA-386BB7B573F5}">
          <x14:formula1>
            <xm:f>'(参考)リスト'!$B$16:$B$21</xm:f>
          </x14:formula1>
          <xm:sqref>L11:M34</xm:sqref>
        </x14:dataValidation>
        <x14:dataValidation type="list" allowBlank="1" showInputMessage="1" showErrorMessage="1" xr:uid="{9024A0F9-A1A2-4A6C-ACDF-7A2803E41B18}">
          <x14:formula1>
            <xm:f>'(参考)リスト'!$E$16:$E$27</xm:f>
          </x14:formula1>
          <xm:sqref>R11:T34</xm:sqref>
        </x14:dataValidation>
        <x14:dataValidation type="list" allowBlank="1" showInputMessage="1" showErrorMessage="1" xr:uid="{E1C1A78A-5F66-437F-8125-AC7C66013DA5}">
          <x14:formula1>
            <xm:f>'(参考)リスト'!$D$16:$D$18</xm:f>
          </x14:formula1>
          <xm:sqref>P11:Q34</xm:sqref>
        </x14:dataValidation>
        <x14:dataValidation type="list" allowBlank="1" showInputMessage="1" showErrorMessage="1" xr:uid="{D7F0F2C1-F901-4FF3-8FFE-D099A72765B5}">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58803-4377-4048-9BDC-B09E7742B42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10</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10</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34" priority="3">
      <formula>$AQ11=2</formula>
    </cfRule>
  </conditionalFormatting>
  <conditionalFormatting sqref="Y29:AB29 AG29:AJ29">
    <cfRule type="expression" dxfId="433" priority="16">
      <formula>$AQ28=2</formula>
    </cfRule>
  </conditionalFormatting>
  <conditionalFormatting sqref="Y30:AB31 AG30:AJ31">
    <cfRule type="expression" dxfId="432" priority="13">
      <formula>$AQ28=2</formula>
    </cfRule>
  </conditionalFormatting>
  <conditionalFormatting sqref="Y32:AB32 AG32:AJ32">
    <cfRule type="expression" dxfId="431" priority="10">
      <formula>$AQ29=2</formula>
    </cfRule>
  </conditionalFormatting>
  <conditionalFormatting sqref="Y33:AB33 AG33:AJ33">
    <cfRule type="expression" dxfId="430" priority="7">
      <formula>$AQ29=2</formula>
    </cfRule>
  </conditionalFormatting>
  <conditionalFormatting sqref="Y34:AB34 AG34:AJ34">
    <cfRule type="expression" dxfId="429" priority="4">
      <formula>$AQ29=2</formula>
    </cfRule>
  </conditionalFormatting>
  <conditionalFormatting sqref="Y11:AF28">
    <cfRule type="expression" dxfId="428" priority="2">
      <formula>$AQ11=3</formula>
    </cfRule>
  </conditionalFormatting>
  <conditionalFormatting sqref="Y29:AF29">
    <cfRule type="expression" dxfId="427" priority="17">
      <formula>$AQ28=3</formula>
    </cfRule>
  </conditionalFormatting>
  <conditionalFormatting sqref="Y30:AF31">
    <cfRule type="expression" dxfId="426" priority="14">
      <formula>$AQ28=3</formula>
    </cfRule>
  </conditionalFormatting>
  <conditionalFormatting sqref="Y32:AF32">
    <cfRule type="expression" dxfId="425" priority="11">
      <formula>$AQ29=3</formula>
    </cfRule>
  </conditionalFormatting>
  <conditionalFormatting sqref="Y33:AF33">
    <cfRule type="expression" dxfId="424" priority="8">
      <formula>$AQ29=3</formula>
    </cfRule>
  </conditionalFormatting>
  <conditionalFormatting sqref="Y34:AF34">
    <cfRule type="expression" dxfId="423" priority="5">
      <formula>$AQ29=3</formula>
    </cfRule>
  </conditionalFormatting>
  <conditionalFormatting sqref="AC11:AJ28">
    <cfRule type="expression" dxfId="422" priority="1">
      <formula>$AQ11=1</formula>
    </cfRule>
  </conditionalFormatting>
  <conditionalFormatting sqref="AC29:AJ29">
    <cfRule type="expression" dxfId="421" priority="18">
      <formula>$AQ28=1</formula>
    </cfRule>
  </conditionalFormatting>
  <conditionalFormatting sqref="AC30:AJ31">
    <cfRule type="expression" dxfId="420" priority="15">
      <formula>$AQ28=1</formula>
    </cfRule>
  </conditionalFormatting>
  <conditionalFormatting sqref="AC32:AJ32">
    <cfRule type="expression" dxfId="419" priority="12">
      <formula>$AQ29=1</formula>
    </cfRule>
  </conditionalFormatting>
  <conditionalFormatting sqref="AC33:AJ33">
    <cfRule type="expression" dxfId="418" priority="9">
      <formula>$AQ29=1</formula>
    </cfRule>
  </conditionalFormatting>
  <conditionalFormatting sqref="AC34:AJ34">
    <cfRule type="expression" dxfId="417" priority="6">
      <formula>$AQ29=1</formula>
    </cfRule>
  </conditionalFormatting>
  <dataValidations count="2">
    <dataValidation type="list" allowBlank="1" showInputMessage="1" showErrorMessage="1" sqref="Y11:AB34" xr:uid="{52B969D2-472B-48FE-8160-3A1113628879}">
      <formula1>"〇,"</formula1>
    </dataValidation>
    <dataValidation type="list" allowBlank="1" showInputMessage="1" showErrorMessage="1" sqref="N11:O34" xr:uid="{B7FE047B-0CEF-49E2-9681-A96309A26C0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37A153F-2409-4F73-99E3-F743D5F90F29}">
          <x14:formula1>
            <xm:f>'(参考)リスト'!$G$16:$G$19</xm:f>
          </x14:formula1>
          <xm:sqref>AM35:AO38</xm:sqref>
        </x14:dataValidation>
        <x14:dataValidation type="list" allowBlank="1" showInputMessage="1" showErrorMessage="1" xr:uid="{19585473-01FA-41B9-8E66-60CF66B7B812}">
          <x14:formula1>
            <xm:f>'(参考)リスト'!$B$16:$B$21</xm:f>
          </x14:formula1>
          <xm:sqref>L11:M34</xm:sqref>
        </x14:dataValidation>
        <x14:dataValidation type="list" allowBlank="1" showInputMessage="1" showErrorMessage="1" xr:uid="{9BE83EA1-4506-42A3-9DC9-F93DB4E0CA50}">
          <x14:formula1>
            <xm:f>'(参考)リスト'!$E$16:$E$27</xm:f>
          </x14:formula1>
          <xm:sqref>R11:T34</xm:sqref>
        </x14:dataValidation>
        <x14:dataValidation type="list" allowBlank="1" showInputMessage="1" showErrorMessage="1" xr:uid="{66443199-86B4-48F3-AEDA-6386A768CCDA}">
          <x14:formula1>
            <xm:f>'(参考)リスト'!$D$16:$D$18</xm:f>
          </x14:formula1>
          <xm:sqref>P11:Q34</xm:sqref>
        </x14:dataValidation>
        <x14:dataValidation type="list" allowBlank="1" showInputMessage="1" showErrorMessage="1" xr:uid="{5A5DEF72-BDCA-4800-871C-0C1CEAA88722}">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88F0A-AFDE-487A-A1F9-771383E9CC3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11</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16" priority="3">
      <formula>$AQ11=2</formula>
    </cfRule>
  </conditionalFormatting>
  <conditionalFormatting sqref="Y29:AB29 AG29:AJ29">
    <cfRule type="expression" dxfId="415" priority="16">
      <formula>$AQ28=2</formula>
    </cfRule>
  </conditionalFormatting>
  <conditionalFormatting sqref="Y30:AB31 AG30:AJ31">
    <cfRule type="expression" dxfId="414" priority="13">
      <formula>$AQ28=2</formula>
    </cfRule>
  </conditionalFormatting>
  <conditionalFormatting sqref="Y32:AB32 AG32:AJ32">
    <cfRule type="expression" dxfId="413" priority="10">
      <formula>$AQ29=2</formula>
    </cfRule>
  </conditionalFormatting>
  <conditionalFormatting sqref="Y33:AB33 AG33:AJ33">
    <cfRule type="expression" dxfId="412" priority="7">
      <formula>$AQ29=2</formula>
    </cfRule>
  </conditionalFormatting>
  <conditionalFormatting sqref="Y34:AB34 AG34:AJ34">
    <cfRule type="expression" dxfId="411" priority="4">
      <formula>$AQ29=2</formula>
    </cfRule>
  </conditionalFormatting>
  <conditionalFormatting sqref="Y11:AF28">
    <cfRule type="expression" dxfId="410" priority="2">
      <formula>$AQ11=3</formula>
    </cfRule>
  </conditionalFormatting>
  <conditionalFormatting sqref="Y29:AF29">
    <cfRule type="expression" dxfId="409" priority="17">
      <formula>$AQ28=3</formula>
    </cfRule>
  </conditionalFormatting>
  <conditionalFormatting sqref="Y30:AF31">
    <cfRule type="expression" dxfId="408" priority="14">
      <formula>$AQ28=3</formula>
    </cfRule>
  </conditionalFormatting>
  <conditionalFormatting sqref="Y32:AF32">
    <cfRule type="expression" dxfId="407" priority="11">
      <formula>$AQ29=3</formula>
    </cfRule>
  </conditionalFormatting>
  <conditionalFormatting sqref="Y33:AF33">
    <cfRule type="expression" dxfId="406" priority="8">
      <formula>$AQ29=3</formula>
    </cfRule>
  </conditionalFormatting>
  <conditionalFormatting sqref="Y34:AF34">
    <cfRule type="expression" dxfId="405" priority="5">
      <formula>$AQ29=3</formula>
    </cfRule>
  </conditionalFormatting>
  <conditionalFormatting sqref="AC11:AJ28">
    <cfRule type="expression" dxfId="404" priority="1">
      <formula>$AQ11=1</formula>
    </cfRule>
  </conditionalFormatting>
  <conditionalFormatting sqref="AC29:AJ29">
    <cfRule type="expression" dxfId="403" priority="18">
      <formula>$AQ28=1</formula>
    </cfRule>
  </conditionalFormatting>
  <conditionalFormatting sqref="AC30:AJ31">
    <cfRule type="expression" dxfId="402" priority="15">
      <formula>$AQ28=1</formula>
    </cfRule>
  </conditionalFormatting>
  <conditionalFormatting sqref="AC32:AJ32">
    <cfRule type="expression" dxfId="401" priority="12">
      <formula>$AQ29=1</formula>
    </cfRule>
  </conditionalFormatting>
  <conditionalFormatting sqref="AC33:AJ33">
    <cfRule type="expression" dxfId="400" priority="9">
      <formula>$AQ29=1</formula>
    </cfRule>
  </conditionalFormatting>
  <conditionalFormatting sqref="AC34:AJ34">
    <cfRule type="expression" dxfId="399" priority="6">
      <formula>$AQ29=1</formula>
    </cfRule>
  </conditionalFormatting>
  <dataValidations count="2">
    <dataValidation type="list" allowBlank="1" showInputMessage="1" showErrorMessage="1" sqref="Y11:AB34" xr:uid="{E8541889-CCF1-40DF-B791-666BEFDA74A8}">
      <formula1>"〇,"</formula1>
    </dataValidation>
    <dataValidation type="list" allowBlank="1" showInputMessage="1" showErrorMessage="1" sqref="N11:O34" xr:uid="{CD1579B6-2D46-4F4D-82B8-33829A8E864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4E9453-ED8A-4AC6-8AD7-870C59CC5EF1}">
          <x14:formula1>
            <xm:f>'(参考)リスト'!$G$16:$G$19</xm:f>
          </x14:formula1>
          <xm:sqref>AM35:AO38</xm:sqref>
        </x14:dataValidation>
        <x14:dataValidation type="list" allowBlank="1" showInputMessage="1" showErrorMessage="1" xr:uid="{E5BA7D11-9DBA-4B71-AA8E-0DD747A6DA90}">
          <x14:formula1>
            <xm:f>'(参考)リスト'!$B$16:$B$21</xm:f>
          </x14:formula1>
          <xm:sqref>L11:M34</xm:sqref>
        </x14:dataValidation>
        <x14:dataValidation type="list" allowBlank="1" showInputMessage="1" showErrorMessage="1" xr:uid="{00BD7C18-E739-4E5C-8A14-6AAAB9709A0B}">
          <x14:formula1>
            <xm:f>'(参考)リスト'!$E$16:$E$27</xm:f>
          </x14:formula1>
          <xm:sqref>R11:T34</xm:sqref>
        </x14:dataValidation>
        <x14:dataValidation type="list" allowBlank="1" showInputMessage="1" showErrorMessage="1" xr:uid="{95039184-CF73-4E4A-895B-12FAB62EB427}">
          <x14:formula1>
            <xm:f>'(参考)リスト'!$D$16:$D$18</xm:f>
          </x14:formula1>
          <xm:sqref>P11:Q34</xm:sqref>
        </x14:dataValidation>
        <x14:dataValidation type="list" allowBlank="1" showInputMessage="1" showErrorMessage="1" xr:uid="{DFFBFAF4-3646-4C6B-83B0-0A9E779B4C3E}">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C43FF-70B8-49F9-AB18-A94E911C7E1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12</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98" priority="3">
      <formula>$AQ11=2</formula>
    </cfRule>
  </conditionalFormatting>
  <conditionalFormatting sqref="Y29:AB29 AG29:AJ29">
    <cfRule type="expression" dxfId="397" priority="16">
      <formula>$AQ28=2</formula>
    </cfRule>
  </conditionalFormatting>
  <conditionalFormatting sqref="Y30:AB31 AG30:AJ31">
    <cfRule type="expression" dxfId="396" priority="13">
      <formula>$AQ28=2</formula>
    </cfRule>
  </conditionalFormatting>
  <conditionalFormatting sqref="Y32:AB32 AG32:AJ32">
    <cfRule type="expression" dxfId="395" priority="10">
      <formula>$AQ29=2</formula>
    </cfRule>
  </conditionalFormatting>
  <conditionalFormatting sqref="Y33:AB33 AG33:AJ33">
    <cfRule type="expression" dxfId="394" priority="7">
      <formula>$AQ29=2</formula>
    </cfRule>
  </conditionalFormatting>
  <conditionalFormatting sqref="Y34:AB34 AG34:AJ34">
    <cfRule type="expression" dxfId="393" priority="4">
      <formula>$AQ29=2</formula>
    </cfRule>
  </conditionalFormatting>
  <conditionalFormatting sqref="Y11:AF28">
    <cfRule type="expression" dxfId="392" priority="2">
      <formula>$AQ11=3</formula>
    </cfRule>
  </conditionalFormatting>
  <conditionalFormatting sqref="Y29:AF29">
    <cfRule type="expression" dxfId="391" priority="17">
      <formula>$AQ28=3</formula>
    </cfRule>
  </conditionalFormatting>
  <conditionalFormatting sqref="Y30:AF31">
    <cfRule type="expression" dxfId="390" priority="14">
      <formula>$AQ28=3</formula>
    </cfRule>
  </conditionalFormatting>
  <conditionalFormatting sqref="Y32:AF32">
    <cfRule type="expression" dxfId="389" priority="11">
      <formula>$AQ29=3</formula>
    </cfRule>
  </conditionalFormatting>
  <conditionalFormatting sqref="Y33:AF33">
    <cfRule type="expression" dxfId="388" priority="8">
      <formula>$AQ29=3</formula>
    </cfRule>
  </conditionalFormatting>
  <conditionalFormatting sqref="Y34:AF34">
    <cfRule type="expression" dxfId="387" priority="5">
      <formula>$AQ29=3</formula>
    </cfRule>
  </conditionalFormatting>
  <conditionalFormatting sqref="AC11:AJ28">
    <cfRule type="expression" dxfId="386" priority="1">
      <formula>$AQ11=1</formula>
    </cfRule>
  </conditionalFormatting>
  <conditionalFormatting sqref="AC29:AJ29">
    <cfRule type="expression" dxfId="385" priority="18">
      <formula>$AQ28=1</formula>
    </cfRule>
  </conditionalFormatting>
  <conditionalFormatting sqref="AC30:AJ31">
    <cfRule type="expression" dxfId="384" priority="15">
      <formula>$AQ28=1</formula>
    </cfRule>
  </conditionalFormatting>
  <conditionalFormatting sqref="AC32:AJ32">
    <cfRule type="expression" dxfId="383" priority="12">
      <formula>$AQ29=1</formula>
    </cfRule>
  </conditionalFormatting>
  <conditionalFormatting sqref="AC33:AJ33">
    <cfRule type="expression" dxfId="382" priority="9">
      <formula>$AQ29=1</formula>
    </cfRule>
  </conditionalFormatting>
  <conditionalFormatting sqref="AC34:AJ34">
    <cfRule type="expression" dxfId="381" priority="6">
      <formula>$AQ29=1</formula>
    </cfRule>
  </conditionalFormatting>
  <dataValidations count="2">
    <dataValidation type="list" allowBlank="1" showInputMessage="1" showErrorMessage="1" sqref="Y11:AB34" xr:uid="{E3822488-84F5-4009-875A-8187A2138AD8}">
      <formula1>"〇,"</formula1>
    </dataValidation>
    <dataValidation type="list" allowBlank="1" showInputMessage="1" showErrorMessage="1" sqref="N11:O34" xr:uid="{5F5C61E6-8761-45FF-95E7-ED3F49B1526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D101B6-E171-425B-82C8-0FFB3AA7266A}">
          <x14:formula1>
            <xm:f>'(参考)リスト'!$G$16:$G$19</xm:f>
          </x14:formula1>
          <xm:sqref>AM35:AO38</xm:sqref>
        </x14:dataValidation>
        <x14:dataValidation type="list" allowBlank="1" showInputMessage="1" showErrorMessage="1" xr:uid="{5CF15CCB-4ED3-4014-8460-9BB24B06077F}">
          <x14:formula1>
            <xm:f>'(参考)リスト'!$B$16:$B$21</xm:f>
          </x14:formula1>
          <xm:sqref>L11:M34</xm:sqref>
        </x14:dataValidation>
        <x14:dataValidation type="list" allowBlank="1" showInputMessage="1" showErrorMessage="1" xr:uid="{CB8C3FC3-83DE-40A1-871E-3D1489818191}">
          <x14:formula1>
            <xm:f>'(参考)リスト'!$E$16:$E$27</xm:f>
          </x14:formula1>
          <xm:sqref>R11:T34</xm:sqref>
        </x14:dataValidation>
        <x14:dataValidation type="list" allowBlank="1" showInputMessage="1" showErrorMessage="1" xr:uid="{6F0C54CA-AC2B-4CDB-A639-495E3DF946A7}">
          <x14:formula1>
            <xm:f>'(参考)リスト'!$D$16:$D$18</xm:f>
          </x14:formula1>
          <xm:sqref>P11:Q34</xm:sqref>
        </x14:dataValidation>
        <x14:dataValidation type="list" allowBlank="1" showInputMessage="1" showErrorMessage="1" xr:uid="{8458ABA0-D32B-4AF9-80EA-57B4F564B05F}">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106B0-1A34-4AA7-BAE9-FE7173D29B6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13</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88D134F0-21E7-4ACA-9526-59260FFEC12E}">
      <formula1>"〇,"</formula1>
    </dataValidation>
    <dataValidation type="list" allowBlank="1" showInputMessage="1" showErrorMessage="1" sqref="N11:O34" xr:uid="{D46B61DB-E644-465B-8F1D-6ECC21908B9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197AEA4-D1E2-4952-9EE6-00E9013CBD7B}">
          <x14:formula1>
            <xm:f>'(参考)リスト'!$G$16:$G$19</xm:f>
          </x14:formula1>
          <xm:sqref>AM35:AO38</xm:sqref>
        </x14:dataValidation>
        <x14:dataValidation type="list" allowBlank="1" showInputMessage="1" showErrorMessage="1" xr:uid="{F36EB80B-A39C-43FF-B122-1EB4771AB1DC}">
          <x14:formula1>
            <xm:f>'(参考)リスト'!$B$16:$B$21</xm:f>
          </x14:formula1>
          <xm:sqref>L11:M34</xm:sqref>
        </x14:dataValidation>
        <x14:dataValidation type="list" allowBlank="1" showInputMessage="1" showErrorMessage="1" xr:uid="{561BFF6A-6778-41F5-893A-A34E0436DFB1}">
          <x14:formula1>
            <xm:f>'(参考)リスト'!$E$16:$E$27</xm:f>
          </x14:formula1>
          <xm:sqref>R11:T34</xm:sqref>
        </x14:dataValidation>
        <x14:dataValidation type="list" allowBlank="1" showInputMessage="1" showErrorMessage="1" xr:uid="{433CB2EA-EAF6-4E3C-9EC7-6CE164EEFE28}">
          <x14:formula1>
            <xm:f>'(参考)リスト'!$D$16:$D$18</xm:f>
          </x14:formula1>
          <xm:sqref>P11:Q34</xm:sqref>
        </x14:dataValidation>
        <x14:dataValidation type="list" allowBlank="1" showInputMessage="1" showErrorMessage="1" xr:uid="{F0A32EA8-6881-4574-B74E-969AC1BA3C9E}">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896C5-3EB6-466A-9B80-9723B076F8C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14</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60E8F6FD-0228-4F10-89EF-3511DDB52939}">
      <formula1>"〇,"</formula1>
    </dataValidation>
    <dataValidation type="list" allowBlank="1" showInputMessage="1" showErrorMessage="1" sqref="N11:O34" xr:uid="{DE6236EB-8C03-488C-9568-2FE8CDA140D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584C9D0-E40D-4684-BDB7-77B9DE98402D}">
          <x14:formula1>
            <xm:f>'(参考)リスト'!$G$16:$G$19</xm:f>
          </x14:formula1>
          <xm:sqref>AM35:AO38</xm:sqref>
        </x14:dataValidation>
        <x14:dataValidation type="list" allowBlank="1" showInputMessage="1" showErrorMessage="1" xr:uid="{5FD9F288-1E78-4DA4-A51E-6F38116B9156}">
          <x14:formula1>
            <xm:f>'(参考)リスト'!$B$16:$B$21</xm:f>
          </x14:formula1>
          <xm:sqref>L11:M34</xm:sqref>
        </x14:dataValidation>
        <x14:dataValidation type="list" allowBlank="1" showInputMessage="1" showErrorMessage="1" xr:uid="{87B2EBB9-C006-4D1B-BCE8-3C2A8CFC25F9}">
          <x14:formula1>
            <xm:f>'(参考)リスト'!$E$16:$E$27</xm:f>
          </x14:formula1>
          <xm:sqref>R11:T34</xm:sqref>
        </x14:dataValidation>
        <x14:dataValidation type="list" allowBlank="1" showInputMessage="1" showErrorMessage="1" xr:uid="{FD8C9692-4F32-4228-9024-5494E6E11236}">
          <x14:formula1>
            <xm:f>'(参考)リスト'!$D$16:$D$18</xm:f>
          </x14:formula1>
          <xm:sqref>P11:Q34</xm:sqref>
        </x14:dataValidation>
        <x14:dataValidation type="list" allowBlank="1" showInputMessage="1" showErrorMessage="1" xr:uid="{43819422-F987-4753-8F51-C5CDBF5C5D42}">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A8FE-A387-478F-8E16-3816A16C6BF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15</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634A7373-4EEA-4A3D-A620-B024CFC35604}">
      <formula1>"〇,"</formula1>
    </dataValidation>
    <dataValidation type="list" allowBlank="1" showInputMessage="1" showErrorMessage="1" sqref="N11:O34" xr:uid="{8C593FCC-D333-4487-9261-B6C801B81DB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4000E73-4EA1-42C0-82B4-0BB0B54A9B99}">
          <x14:formula1>
            <xm:f>'(参考)リスト'!$G$16:$G$19</xm:f>
          </x14:formula1>
          <xm:sqref>AM35:AO38</xm:sqref>
        </x14:dataValidation>
        <x14:dataValidation type="list" allowBlank="1" showInputMessage="1" showErrorMessage="1" xr:uid="{DC0803D6-D0A7-495A-BF8F-A19C453FFC71}">
          <x14:formula1>
            <xm:f>'(参考)リスト'!$B$16:$B$21</xm:f>
          </x14:formula1>
          <xm:sqref>L11:M34</xm:sqref>
        </x14:dataValidation>
        <x14:dataValidation type="list" allowBlank="1" showInputMessage="1" showErrorMessage="1" xr:uid="{2C60CE65-A27F-4BB4-B987-29DF1D3E8619}">
          <x14:formula1>
            <xm:f>'(参考)リスト'!$E$16:$E$27</xm:f>
          </x14:formula1>
          <xm:sqref>R11:T34</xm:sqref>
        </x14:dataValidation>
        <x14:dataValidation type="list" allowBlank="1" showInputMessage="1" showErrorMessage="1" xr:uid="{17EC87CB-F184-47A5-A44C-68F08402950F}">
          <x14:formula1>
            <xm:f>'(参考)リスト'!$D$16:$D$18</xm:f>
          </x14:formula1>
          <xm:sqref>P11:Q34</xm:sqref>
        </x14:dataValidation>
        <x14:dataValidation type="list" allowBlank="1" showInputMessage="1" showErrorMessage="1" xr:uid="{83A5BD8E-025D-439A-ACA6-3DC52CEB464C}">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7823-2AFE-4C47-B49E-00A26493795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16</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AE68EC8D-EB21-4769-A188-EAE9783CBB0F}">
      <formula1>"〇,"</formula1>
    </dataValidation>
    <dataValidation type="list" allowBlank="1" showInputMessage="1" showErrorMessage="1" sqref="N11:O34" xr:uid="{CAA1CBC0-19CF-41A8-84C9-7063960B381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904982-BE27-4C61-B20B-B1151942659F}">
          <x14:formula1>
            <xm:f>'(参考)リスト'!$G$16:$G$19</xm:f>
          </x14:formula1>
          <xm:sqref>AM35:AO38</xm:sqref>
        </x14:dataValidation>
        <x14:dataValidation type="list" allowBlank="1" showInputMessage="1" showErrorMessage="1" xr:uid="{DACD14D4-B918-417C-B9AE-54A472A1CB59}">
          <x14:formula1>
            <xm:f>'(参考)リスト'!$B$16:$B$21</xm:f>
          </x14:formula1>
          <xm:sqref>L11:M34</xm:sqref>
        </x14:dataValidation>
        <x14:dataValidation type="list" allowBlank="1" showInputMessage="1" showErrorMessage="1" xr:uid="{6C9B70E3-96C3-49F2-BEE6-5D8F2EAD5AD4}">
          <x14:formula1>
            <xm:f>'(参考)リスト'!$E$16:$E$27</xm:f>
          </x14:formula1>
          <xm:sqref>R11:T34</xm:sqref>
        </x14:dataValidation>
        <x14:dataValidation type="list" allowBlank="1" showInputMessage="1" showErrorMessage="1" xr:uid="{CC302EFE-49BE-4F68-9E12-CAFED2C9F92F}">
          <x14:formula1>
            <xm:f>'(参考)リスト'!$D$16:$D$18</xm:f>
          </x14:formula1>
          <xm:sqref>P11:Q34</xm:sqref>
        </x14:dataValidation>
        <x14:dataValidation type="list" allowBlank="1" showInputMessage="1" showErrorMessage="1" xr:uid="{D87BD9B1-B5C7-4974-A2A9-1E701BFE7246}">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E00C-B082-43C5-A06C-C21B3E8DDA9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17</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0.35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17</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625</v>
      </c>
      <c r="O11" s="825"/>
      <c r="P11" s="824" t="s">
        <v>609</v>
      </c>
      <c r="Q11" s="825"/>
      <c r="R11" s="826" t="s">
        <v>473</v>
      </c>
      <c r="S11" s="827"/>
      <c r="T11" s="827"/>
      <c r="U11" s="824" t="s">
        <v>505</v>
      </c>
      <c r="V11" s="825"/>
      <c r="W11" s="824" t="s">
        <v>611</v>
      </c>
      <c r="X11" s="825"/>
      <c r="Y11" s="213"/>
      <c r="Z11" s="214"/>
      <c r="AA11" s="214"/>
      <c r="AB11" s="214"/>
      <c r="AC11" s="215"/>
      <c r="AD11" s="215"/>
      <c r="AE11" s="215"/>
      <c r="AF11" s="215"/>
      <c r="AG11" s="215"/>
      <c r="AH11" s="215"/>
      <c r="AI11" s="215"/>
      <c r="AJ11" s="215"/>
      <c r="AK11" s="863" t="s">
        <v>626</v>
      </c>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t="s">
        <v>607</v>
      </c>
      <c r="M12" s="825"/>
      <c r="N12" s="824" t="s">
        <v>628</v>
      </c>
      <c r="O12" s="825"/>
      <c r="P12" s="824" t="s">
        <v>609</v>
      </c>
      <c r="Q12" s="825"/>
      <c r="R12" s="826" t="s">
        <v>473</v>
      </c>
      <c r="S12" s="827"/>
      <c r="T12" s="827"/>
      <c r="U12" s="824" t="s">
        <v>617</v>
      </c>
      <c r="V12" s="825"/>
      <c r="W12" s="824" t="s">
        <v>611</v>
      </c>
      <c r="X12" s="825"/>
      <c r="Y12" s="213"/>
      <c r="Z12" s="214"/>
      <c r="AA12" s="214"/>
      <c r="AB12" s="214"/>
      <c r="AC12" s="215"/>
      <c r="AD12" s="215"/>
      <c r="AE12" s="215"/>
      <c r="AF12" s="215">
        <v>0.35</v>
      </c>
      <c r="AG12" s="215"/>
      <c r="AH12" s="215"/>
      <c r="AI12" s="215"/>
      <c r="AJ12" s="215"/>
      <c r="AK12" s="863" t="s">
        <v>664</v>
      </c>
      <c r="AL12" s="864"/>
      <c r="AM12" s="864"/>
      <c r="AN12" s="864"/>
      <c r="AO12" s="865"/>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0.35</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1</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665</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85D5FB4C-20D1-43D3-81D2-60C3E3B3B677}">
      <formula1>"〇,"</formula1>
    </dataValidation>
    <dataValidation type="list" allowBlank="1" showInputMessage="1" showErrorMessage="1" sqref="N11:O34" xr:uid="{022226D5-B85A-41C6-9247-ED4DC53908E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356ED7-2FCF-4C93-92B2-8775AFF3E67F}">
          <x14:formula1>
            <xm:f>'(参考)リスト'!$G$16:$G$19</xm:f>
          </x14:formula1>
          <xm:sqref>AM35:AO38</xm:sqref>
        </x14:dataValidation>
        <x14:dataValidation type="list" allowBlank="1" showInputMessage="1" showErrorMessage="1" xr:uid="{D6B37855-9A6C-4ACC-B46F-036908C0F0C4}">
          <x14:formula1>
            <xm:f>'(参考)リスト'!$B$16:$B$21</xm:f>
          </x14:formula1>
          <xm:sqref>L11:M34</xm:sqref>
        </x14:dataValidation>
        <x14:dataValidation type="list" allowBlank="1" showInputMessage="1" showErrorMessage="1" xr:uid="{A453D48B-285C-4AE6-9FD4-CDAF6469F785}">
          <x14:formula1>
            <xm:f>'(参考)リスト'!$E$16:$E$27</xm:f>
          </x14:formula1>
          <xm:sqref>R11:T34</xm:sqref>
        </x14:dataValidation>
        <x14:dataValidation type="list" allowBlank="1" showInputMessage="1" showErrorMessage="1" xr:uid="{247FB473-FE79-4E48-9ECA-915ADBBBABD2}">
          <x14:formula1>
            <xm:f>'(参考)リスト'!$D$16:$D$18</xm:f>
          </x14:formula1>
          <xm:sqref>P11:Q34</xm:sqref>
        </x14:dataValidation>
        <x14:dataValidation type="list" allowBlank="1" showInputMessage="1" showErrorMessage="1" xr:uid="{94386945-24CB-4765-9CB1-FC95CBD2F455}">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8D1B1-A279-45F1-B4C5-CD6B597731F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18</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18</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1BBC49AD-9CFE-4BED-8DCD-B368A4F0314B}">
      <formula1>"〇,"</formula1>
    </dataValidation>
    <dataValidation type="list" allowBlank="1" showInputMessage="1" showErrorMessage="1" sqref="N11:O34" xr:uid="{C483F403-041B-47A2-A22B-D43DB73A599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74D0360-D879-43EC-B5A3-655B446FF4E5}">
          <x14:formula1>
            <xm:f>'(参考)リスト'!$G$16:$G$19</xm:f>
          </x14:formula1>
          <xm:sqref>AM35:AO38</xm:sqref>
        </x14:dataValidation>
        <x14:dataValidation type="list" allowBlank="1" showInputMessage="1" showErrorMessage="1" xr:uid="{E8CBCB90-835C-4491-8CA8-4B2BD83F7927}">
          <x14:formula1>
            <xm:f>'(参考)リスト'!$B$16:$B$21</xm:f>
          </x14:formula1>
          <xm:sqref>L11:M34</xm:sqref>
        </x14:dataValidation>
        <x14:dataValidation type="list" allowBlank="1" showInputMessage="1" showErrorMessage="1" xr:uid="{940520CD-0DE2-4EB3-A484-DAFE11765340}">
          <x14:formula1>
            <xm:f>'(参考)リスト'!$E$16:$E$27</xm:f>
          </x14:formula1>
          <xm:sqref>R11:T34</xm:sqref>
        </x14:dataValidation>
        <x14:dataValidation type="list" allowBlank="1" showInputMessage="1" showErrorMessage="1" xr:uid="{3379D3A7-03A9-4C84-B520-CEAE4FB63175}">
          <x14:formula1>
            <xm:f>'(参考)リスト'!$D$16:$D$18</xm:f>
          </x14:formula1>
          <xm:sqref>P11:Q34</xm:sqref>
        </x14:dataValidation>
        <x14:dataValidation type="list" allowBlank="1" showInputMessage="1" showErrorMessage="1" xr:uid="{6115FDD4-7592-4F46-9FCB-166D5C99A2F2}">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E1E18-3F24-4560-B4E4-A98DABC5619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19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19</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608</v>
      </c>
      <c r="O11" s="825"/>
      <c r="P11" s="824" t="s">
        <v>609</v>
      </c>
      <c r="Q11" s="825"/>
      <c r="R11" s="826" t="s">
        <v>474</v>
      </c>
      <c r="S11" s="827"/>
      <c r="T11" s="827"/>
      <c r="U11" s="824" t="s">
        <v>610</v>
      </c>
      <c r="V11" s="825"/>
      <c r="W11" s="824" t="s">
        <v>611</v>
      </c>
      <c r="X11" s="825"/>
      <c r="Y11" s="213"/>
      <c r="Z11" s="214"/>
      <c r="AA11" s="214"/>
      <c r="AB11" s="214"/>
      <c r="AC11" s="215"/>
      <c r="AD11" s="215"/>
      <c r="AE11" s="215"/>
      <c r="AF11" s="215">
        <v>0.01</v>
      </c>
      <c r="AG11" s="215"/>
      <c r="AH11" s="215"/>
      <c r="AI11" s="215"/>
      <c r="AJ11" s="215"/>
      <c r="AK11" s="863" t="s">
        <v>664</v>
      </c>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1</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665</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4B3B4145-8FEC-407E-8340-E86D3209273D}">
      <formula1>"〇,"</formula1>
    </dataValidation>
    <dataValidation type="list" allowBlank="1" showInputMessage="1" showErrorMessage="1" sqref="N11:O34" xr:uid="{ADF0F0A3-2168-4205-86DC-77DFFE98F8A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912C99-A34B-43CB-AB64-882B012BBF4D}">
          <x14:formula1>
            <xm:f>'(参考)リスト'!$G$16:$G$19</xm:f>
          </x14:formula1>
          <xm:sqref>AM35:AO38</xm:sqref>
        </x14:dataValidation>
        <x14:dataValidation type="list" allowBlank="1" showInputMessage="1" showErrorMessage="1" xr:uid="{6E231834-C3D5-4608-A2EA-9431B06A1C81}">
          <x14:formula1>
            <xm:f>'(参考)リスト'!$B$16:$B$21</xm:f>
          </x14:formula1>
          <xm:sqref>L11:M34</xm:sqref>
        </x14:dataValidation>
        <x14:dataValidation type="list" allowBlank="1" showInputMessage="1" showErrorMessage="1" xr:uid="{C2915A3B-2DE5-4725-824A-5B15624551AD}">
          <x14:formula1>
            <xm:f>'(参考)リスト'!$E$16:$E$27</xm:f>
          </x14:formula1>
          <xm:sqref>R11:T34</xm:sqref>
        </x14:dataValidation>
        <x14:dataValidation type="list" allowBlank="1" showInputMessage="1" showErrorMessage="1" xr:uid="{F8DAB98D-BDB5-437B-8B19-16F4126C43CA}">
          <x14:formula1>
            <xm:f>'(参考)リスト'!$D$16:$D$18</xm:f>
          </x14:formula1>
          <xm:sqref>P11:Q34</xm:sqref>
        </x14:dataValidation>
        <x14:dataValidation type="list" allowBlank="1" showInputMessage="1" showErrorMessage="1" xr:uid="{DFA4640F-7054-44FE-8835-1135EEEC7B8A}">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BB95-B765-42AC-B090-7CCB133A0FE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20</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0.06</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20</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608</v>
      </c>
      <c r="O11" s="825"/>
      <c r="P11" s="824" t="s">
        <v>609</v>
      </c>
      <c r="Q11" s="825"/>
      <c r="R11" s="826" t="s">
        <v>473</v>
      </c>
      <c r="S11" s="827"/>
      <c r="T11" s="827"/>
      <c r="U11" s="824" t="s">
        <v>610</v>
      </c>
      <c r="V11" s="825"/>
      <c r="W11" s="824" t="s">
        <v>611</v>
      </c>
      <c r="X11" s="825"/>
      <c r="Y11" s="213"/>
      <c r="Z11" s="214"/>
      <c r="AA11" s="214"/>
      <c r="AB11" s="214"/>
      <c r="AC11" s="215"/>
      <c r="AD11" s="215"/>
      <c r="AE11" s="215"/>
      <c r="AF11" s="215"/>
      <c r="AG11" s="215"/>
      <c r="AH11" s="215"/>
      <c r="AI11" s="215"/>
      <c r="AJ11" s="215"/>
      <c r="AK11" s="863" t="s">
        <v>626</v>
      </c>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t="s">
        <v>607</v>
      </c>
      <c r="M12" s="825"/>
      <c r="N12" s="824" t="s">
        <v>629</v>
      </c>
      <c r="O12" s="825"/>
      <c r="P12" s="824" t="s">
        <v>609</v>
      </c>
      <c r="Q12" s="825"/>
      <c r="R12" s="826" t="s">
        <v>473</v>
      </c>
      <c r="S12" s="827"/>
      <c r="T12" s="827"/>
      <c r="U12" s="824" t="s">
        <v>610</v>
      </c>
      <c r="V12" s="825"/>
      <c r="W12" s="824" t="s">
        <v>611</v>
      </c>
      <c r="X12" s="825"/>
      <c r="Y12" s="213"/>
      <c r="Z12" s="214"/>
      <c r="AA12" s="214"/>
      <c r="AB12" s="214"/>
      <c r="AC12" s="215"/>
      <c r="AD12" s="215"/>
      <c r="AE12" s="215">
        <v>0.06</v>
      </c>
      <c r="AF12" s="215"/>
      <c r="AG12" s="215"/>
      <c r="AH12" s="215"/>
      <c r="AI12" s="215"/>
      <c r="AJ12" s="215"/>
      <c r="AK12" s="863"/>
      <c r="AL12" s="864"/>
      <c r="AM12" s="864"/>
      <c r="AN12" s="864"/>
      <c r="AO12" s="865"/>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t="s">
        <v>607</v>
      </c>
      <c r="M13" s="825"/>
      <c r="N13" s="824" t="s">
        <v>608</v>
      </c>
      <c r="O13" s="825"/>
      <c r="P13" s="824" t="s">
        <v>609</v>
      </c>
      <c r="Q13" s="825"/>
      <c r="R13" s="824" t="s">
        <v>473</v>
      </c>
      <c r="S13" s="712"/>
      <c r="T13" s="825"/>
      <c r="U13" s="824" t="s">
        <v>610</v>
      </c>
      <c r="V13" s="825"/>
      <c r="W13" s="824" t="s">
        <v>611</v>
      </c>
      <c r="X13" s="825"/>
      <c r="Y13" s="213"/>
      <c r="Z13" s="214"/>
      <c r="AA13" s="214"/>
      <c r="AB13" s="214"/>
      <c r="AC13" s="215"/>
      <c r="AD13" s="215"/>
      <c r="AE13" s="215"/>
      <c r="AF13" s="215"/>
      <c r="AG13" s="215"/>
      <c r="AH13" s="215"/>
      <c r="AI13" s="215"/>
      <c r="AJ13" s="215"/>
      <c r="AK13" s="863" t="s">
        <v>666</v>
      </c>
      <c r="AL13" s="864"/>
      <c r="AM13" s="864"/>
      <c r="AN13" s="864"/>
      <c r="AO13" s="865"/>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0.06</v>
      </c>
      <c r="AF35" s="108">
        <f t="shared" ref="AF35:AJ35" si="13">SUM(AF11:AF34)</f>
        <v>0</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1</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661</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285F1D56-6C1C-424D-806D-2614B97A091F}">
      <formula1>"〇,"</formula1>
    </dataValidation>
    <dataValidation type="list" allowBlank="1" showInputMessage="1" showErrorMessage="1" sqref="N11:O34" xr:uid="{944E976B-AEC9-4705-9F99-8D5379042D9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D67FCC-5B38-4396-96FC-80D6BB6A7A33}">
          <x14:formula1>
            <xm:f>'(参考)リスト'!$G$16:$G$19</xm:f>
          </x14:formula1>
          <xm:sqref>AM35:AO38</xm:sqref>
        </x14:dataValidation>
        <x14:dataValidation type="list" allowBlank="1" showInputMessage="1" showErrorMessage="1" xr:uid="{2B382FFF-FCA6-437A-8CE6-F8547BE3D180}">
          <x14:formula1>
            <xm:f>'(参考)リスト'!$B$16:$B$21</xm:f>
          </x14:formula1>
          <xm:sqref>L11:M34</xm:sqref>
        </x14:dataValidation>
        <x14:dataValidation type="list" allowBlank="1" showInputMessage="1" showErrorMessage="1" xr:uid="{2638C4CA-A2BF-41DA-AFFD-40C283523016}">
          <x14:formula1>
            <xm:f>'(参考)リスト'!$E$16:$E$27</xm:f>
          </x14:formula1>
          <xm:sqref>R11:T34</xm:sqref>
        </x14:dataValidation>
        <x14:dataValidation type="list" allowBlank="1" showInputMessage="1" showErrorMessage="1" xr:uid="{2CE0A73D-D0CA-4016-971E-EFAFA7649968}">
          <x14:formula1>
            <xm:f>'(参考)リスト'!$D$16:$D$18</xm:f>
          </x14:formula1>
          <xm:sqref>P11:Q34</xm:sqref>
        </x14:dataValidation>
        <x14:dataValidation type="list" allowBlank="1" showInputMessage="1" showErrorMessage="1" xr:uid="{72153D43-86A4-4420-83C6-E6F970294CFA}">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C6589-4CD4-4E12-A3FD-A2F4077F930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21</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58D4017F-73DE-48A5-8AB2-23009E069278}">
      <formula1>"〇,"</formula1>
    </dataValidation>
    <dataValidation type="list" allowBlank="1" showInputMessage="1" showErrorMessage="1" sqref="N11:O34" xr:uid="{605F0CB3-91A4-4561-B0AA-0357CBFE666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866CA6-DC57-4954-BD53-8D538BDFDBA9}">
          <x14:formula1>
            <xm:f>'(参考)リスト'!$G$16:$G$19</xm:f>
          </x14:formula1>
          <xm:sqref>AM35:AO38</xm:sqref>
        </x14:dataValidation>
        <x14:dataValidation type="list" allowBlank="1" showInputMessage="1" showErrorMessage="1" xr:uid="{4F66F472-6607-4628-ADDA-270BB0565ED7}">
          <x14:formula1>
            <xm:f>'(参考)リスト'!$B$16:$B$21</xm:f>
          </x14:formula1>
          <xm:sqref>L11:M34</xm:sqref>
        </x14:dataValidation>
        <x14:dataValidation type="list" allowBlank="1" showInputMessage="1" showErrorMessage="1" xr:uid="{47383CA6-E54E-488A-91CF-93DCC14D4640}">
          <x14:formula1>
            <xm:f>'(参考)リスト'!$E$16:$E$27</xm:f>
          </x14:formula1>
          <xm:sqref>R11:T34</xm:sqref>
        </x14:dataValidation>
        <x14:dataValidation type="list" allowBlank="1" showInputMessage="1" showErrorMessage="1" xr:uid="{9A4ED161-994A-430F-873F-EE4F3DF02809}">
          <x14:formula1>
            <xm:f>'(参考)リスト'!$D$16:$D$18</xm:f>
          </x14:formula1>
          <xm:sqref>P11:Q34</xm:sqref>
        </x14:dataValidation>
        <x14:dataValidation type="list" allowBlank="1" showInputMessage="1" showErrorMessage="1" xr:uid="{A0D89B7C-64BB-410A-80DD-D29A45F4BE9A}">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2C95-38E1-4FFC-A6E7-ACB51683B71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22</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FDB10BD3-6910-48A7-8B38-E9AFC4431A07}">
      <formula1>"〇,"</formula1>
    </dataValidation>
    <dataValidation type="list" allowBlank="1" showInputMessage="1" showErrorMessage="1" sqref="N11:O34" xr:uid="{876A41E3-78D6-4B96-8213-E976AC5E408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8C20150-E370-4C3D-B98A-1DEFD3AC2EB1}">
          <x14:formula1>
            <xm:f>'(参考)リスト'!$G$16:$G$19</xm:f>
          </x14:formula1>
          <xm:sqref>AM35:AO38</xm:sqref>
        </x14:dataValidation>
        <x14:dataValidation type="list" allowBlank="1" showInputMessage="1" showErrorMessage="1" xr:uid="{C3139981-957C-49B6-AB56-D0A071C2981D}">
          <x14:formula1>
            <xm:f>'(参考)リスト'!$B$16:$B$21</xm:f>
          </x14:formula1>
          <xm:sqref>L11:M34</xm:sqref>
        </x14:dataValidation>
        <x14:dataValidation type="list" allowBlank="1" showInputMessage="1" showErrorMessage="1" xr:uid="{D021D72B-AA4B-4580-ACA6-D36B349CD747}">
          <x14:formula1>
            <xm:f>'(参考)リスト'!$E$16:$E$27</xm:f>
          </x14:formula1>
          <xm:sqref>R11:T34</xm:sqref>
        </x14:dataValidation>
        <x14:dataValidation type="list" allowBlank="1" showInputMessage="1" showErrorMessage="1" xr:uid="{8207F03D-689E-439C-92D5-C0EC2D914CE8}">
          <x14:formula1>
            <xm:f>'(参考)リスト'!$D$16:$D$18</xm:f>
          </x14:formula1>
          <xm:sqref>P11:Q34</xm:sqref>
        </x14:dataValidation>
        <x14:dataValidation type="list" allowBlank="1" showInputMessage="1" showErrorMessage="1" xr:uid="{AC6D815B-4643-4FA9-8734-5DC20487AA40}">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EEE4-EE6C-490C-974D-C19E06EF87B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2.08</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23</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625</v>
      </c>
      <c r="O11" s="825"/>
      <c r="P11" s="824" t="s">
        <v>609</v>
      </c>
      <c r="Q11" s="825"/>
      <c r="R11" s="826" t="s">
        <v>473</v>
      </c>
      <c r="S11" s="827"/>
      <c r="T11" s="827"/>
      <c r="U11" s="824" t="s">
        <v>611</v>
      </c>
      <c r="V11" s="825"/>
      <c r="W11" s="824" t="s">
        <v>611</v>
      </c>
      <c r="X11" s="825"/>
      <c r="Y11" s="213"/>
      <c r="Z11" s="214"/>
      <c r="AA11" s="214"/>
      <c r="AB11" s="214"/>
      <c r="AC11" s="215"/>
      <c r="AD11" s="215"/>
      <c r="AE11" s="215"/>
      <c r="AF11" s="215">
        <v>2.08</v>
      </c>
      <c r="AG11" s="215"/>
      <c r="AH11" s="215"/>
      <c r="AI11" s="215"/>
      <c r="AJ11" s="215"/>
      <c r="AK11" s="863"/>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2.08</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1</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665</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4A688911-C52B-4851-AA1D-7AF91CC360BA}">
      <formula1>"〇,"</formula1>
    </dataValidation>
    <dataValidation type="list" allowBlank="1" showInputMessage="1" showErrorMessage="1" sqref="N11:O34" xr:uid="{0533E1D5-19ED-4F9B-8D13-D74D7284AD7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EA4B9E-64D1-44DC-AAFA-B413DC55E29C}">
          <x14:formula1>
            <xm:f>'(参考)リスト'!$G$16:$G$19</xm:f>
          </x14:formula1>
          <xm:sqref>AM35:AO38</xm:sqref>
        </x14:dataValidation>
        <x14:dataValidation type="list" allowBlank="1" showInputMessage="1" showErrorMessage="1" xr:uid="{A8924E82-F092-4B3C-A459-908F74FB0D25}">
          <x14:formula1>
            <xm:f>'(参考)リスト'!$B$16:$B$21</xm:f>
          </x14:formula1>
          <xm:sqref>L11:M34</xm:sqref>
        </x14:dataValidation>
        <x14:dataValidation type="list" allowBlank="1" showInputMessage="1" showErrorMessage="1" xr:uid="{B4A13747-C253-4916-AE7B-A99980B59254}">
          <x14:formula1>
            <xm:f>'(参考)リスト'!$E$16:$E$27</xm:f>
          </x14:formula1>
          <xm:sqref>R11:T34</xm:sqref>
        </x14:dataValidation>
        <x14:dataValidation type="list" allowBlank="1" showInputMessage="1" showErrorMessage="1" xr:uid="{B7968AA2-2A8D-4606-955B-A869DEDD0083}">
          <x14:formula1>
            <xm:f>'(参考)リスト'!$D$16:$D$18</xm:f>
          </x14:formula1>
          <xm:sqref>P11:Q34</xm:sqref>
        </x14:dataValidation>
        <x14:dataValidation type="list" allowBlank="1" showInputMessage="1" showErrorMessage="1" xr:uid="{920DB6ED-545E-4B76-BAB0-7577F555F977}">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AF82-BB69-4094-815D-5B3CEB05F7C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24</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72443B90-920C-49E8-A27F-815FC983BA52}">
      <formula1>"〇,"</formula1>
    </dataValidation>
    <dataValidation type="list" allowBlank="1" showInputMessage="1" showErrorMessage="1" sqref="N11:O34" xr:uid="{96C8D96F-2713-401F-8FB9-117B0340C4C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98A32A-5E03-466E-BC45-DB05FA2A6E34}">
          <x14:formula1>
            <xm:f>'(参考)リスト'!$G$16:$G$19</xm:f>
          </x14:formula1>
          <xm:sqref>AM35:AO38</xm:sqref>
        </x14:dataValidation>
        <x14:dataValidation type="list" allowBlank="1" showInputMessage="1" showErrorMessage="1" xr:uid="{5E993C9C-39E1-4BA3-88FD-29F935CDE4B8}">
          <x14:formula1>
            <xm:f>'(参考)リスト'!$B$16:$B$21</xm:f>
          </x14:formula1>
          <xm:sqref>L11:M34</xm:sqref>
        </x14:dataValidation>
        <x14:dataValidation type="list" allowBlank="1" showInputMessage="1" showErrorMessage="1" xr:uid="{00AF97FE-CEB6-4F4F-9E91-4CF8F1A65BB9}">
          <x14:formula1>
            <xm:f>'(参考)リスト'!$E$16:$E$27</xm:f>
          </x14:formula1>
          <xm:sqref>R11:T34</xm:sqref>
        </x14:dataValidation>
        <x14:dataValidation type="list" allowBlank="1" showInputMessage="1" showErrorMessage="1" xr:uid="{20611EAB-B8DE-49A7-8E3B-7BDD6920C3A2}">
          <x14:formula1>
            <xm:f>'(参考)リスト'!$D$16:$D$18</xm:f>
          </x14:formula1>
          <xm:sqref>P11:Q34</xm:sqref>
        </x14:dataValidation>
        <x14:dataValidation type="list" allowBlank="1" showInputMessage="1" showErrorMessage="1" xr:uid="{495F322E-4C3E-4408-A42A-8C7A05AF9ABE}">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77C4-B4B9-451B-8C56-45BE64CE159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25</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CF145242-1E82-449A-81ED-D87112C2D5DC}">
      <formula1>"〇,"</formula1>
    </dataValidation>
    <dataValidation type="list" allowBlank="1" showInputMessage="1" showErrorMessage="1" sqref="N11:O34" xr:uid="{84DCA6C9-2DE4-4004-97BB-069C1DEB87F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EAD0D1-D015-431D-9E40-74BEBEF6ABED}">
          <x14:formula1>
            <xm:f>'(参考)リスト'!$G$16:$G$19</xm:f>
          </x14:formula1>
          <xm:sqref>AM35:AO38</xm:sqref>
        </x14:dataValidation>
        <x14:dataValidation type="list" allowBlank="1" showInputMessage="1" showErrorMessage="1" xr:uid="{36DDF5D2-EF6C-41DC-9F8E-B73947FCFFE5}">
          <x14:formula1>
            <xm:f>'(参考)リスト'!$B$16:$B$21</xm:f>
          </x14:formula1>
          <xm:sqref>L11:M34</xm:sqref>
        </x14:dataValidation>
        <x14:dataValidation type="list" allowBlank="1" showInputMessage="1" showErrorMessage="1" xr:uid="{39038EE5-0CFB-4504-A799-E84C093484B3}">
          <x14:formula1>
            <xm:f>'(参考)リスト'!$E$16:$E$27</xm:f>
          </x14:formula1>
          <xm:sqref>R11:T34</xm:sqref>
        </x14:dataValidation>
        <x14:dataValidation type="list" allowBlank="1" showInputMessage="1" showErrorMessage="1" xr:uid="{8E65F822-8325-4474-831F-CE36CD073D84}">
          <x14:formula1>
            <xm:f>'(参考)リスト'!$D$16:$D$18</xm:f>
          </x14:formula1>
          <xm:sqref>P11:Q34</xm:sqref>
        </x14:dataValidation>
        <x14:dataValidation type="list" allowBlank="1" showInputMessage="1" showErrorMessage="1" xr:uid="{BF2E862F-6260-45F8-B065-D32C02F10B69}">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3389F-168F-45C8-9EF2-8599798F335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26</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E5C193DF-2D6F-4CD2-90AD-0A2E4C8A57EF}">
      <formula1>"〇,"</formula1>
    </dataValidation>
    <dataValidation type="list" allowBlank="1" showInputMessage="1" showErrorMessage="1" sqref="N11:O34" xr:uid="{4B4C33A0-76C5-4641-98D2-DA019F52F25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01CD73A-472B-47D0-A2A6-0E9173C7821B}">
          <x14:formula1>
            <xm:f>'(参考)リスト'!$G$16:$G$19</xm:f>
          </x14:formula1>
          <xm:sqref>AM35:AO38</xm:sqref>
        </x14:dataValidation>
        <x14:dataValidation type="list" allowBlank="1" showInputMessage="1" showErrorMessage="1" xr:uid="{DD73AE98-6E53-4B77-BA7F-F2F0C5FE711D}">
          <x14:formula1>
            <xm:f>'(参考)リスト'!$B$16:$B$21</xm:f>
          </x14:formula1>
          <xm:sqref>L11:M34</xm:sqref>
        </x14:dataValidation>
        <x14:dataValidation type="list" allowBlank="1" showInputMessage="1" showErrorMessage="1" xr:uid="{7DB06455-0F08-4889-93C9-E0094C4A1BB4}">
          <x14:formula1>
            <xm:f>'(参考)リスト'!$E$16:$E$27</xm:f>
          </x14:formula1>
          <xm:sqref>R11:T34</xm:sqref>
        </x14:dataValidation>
        <x14:dataValidation type="list" allowBlank="1" showInputMessage="1" showErrorMessage="1" xr:uid="{A2567A3A-3595-4703-8E82-34CF1DFCE0E3}">
          <x14:formula1>
            <xm:f>'(参考)リスト'!$D$16:$D$18</xm:f>
          </x14:formula1>
          <xm:sqref>P11:Q34</xm:sqref>
        </x14:dataValidation>
        <x14:dataValidation type="list" allowBlank="1" showInputMessage="1" showErrorMessage="1" xr:uid="{4E7AD798-B56F-422B-9FDE-E1C72E4D229B}">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0A3F1-B2E9-44CC-8054-36FBFE17E09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27</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27</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F284D86C-C99B-4119-952B-7DE132ECF185}">
      <formula1>"〇,"</formula1>
    </dataValidation>
    <dataValidation type="list" allowBlank="1" showInputMessage="1" showErrorMessage="1" sqref="N11:O34" xr:uid="{C05E1C7A-20CA-45B2-98B0-99804DA6017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83D1F8-6FE3-45DB-8091-EBA0B68644B7}">
          <x14:formula1>
            <xm:f>'(参考)リスト'!$G$16:$G$19</xm:f>
          </x14:formula1>
          <xm:sqref>AM35:AO38</xm:sqref>
        </x14:dataValidation>
        <x14:dataValidation type="list" allowBlank="1" showInputMessage="1" showErrorMessage="1" xr:uid="{87D574E3-D3F9-4235-8CDF-F71B25A53632}">
          <x14:formula1>
            <xm:f>'(参考)リスト'!$B$16:$B$21</xm:f>
          </x14:formula1>
          <xm:sqref>L11:M34</xm:sqref>
        </x14:dataValidation>
        <x14:dataValidation type="list" allowBlank="1" showInputMessage="1" showErrorMessage="1" xr:uid="{0BB4E624-1A7C-429B-B023-3F12FFCB4A15}">
          <x14:formula1>
            <xm:f>'(参考)リスト'!$E$16:$E$27</xm:f>
          </x14:formula1>
          <xm:sqref>R11:T34</xm:sqref>
        </x14:dataValidation>
        <x14:dataValidation type="list" allowBlank="1" showInputMessage="1" showErrorMessage="1" xr:uid="{B3719CEA-F83B-420B-A598-193735E584C6}">
          <x14:formula1>
            <xm:f>'(参考)リスト'!$D$16:$D$18</xm:f>
          </x14:formula1>
          <xm:sqref>P11:Q34</xm:sqref>
        </x14:dataValidation>
        <x14:dataValidation type="list" allowBlank="1" showInputMessage="1" showErrorMessage="1" xr:uid="{2940EB77-F2B7-470C-B5CD-A63389E7818E}">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89EF9-D889-4196-9D90-E16EA15FD03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28</v>
      </c>
      <c r="AW5" s="155">
        <f>R7</f>
        <v>10.6</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28</v>
      </c>
      <c r="O7" s="867"/>
      <c r="P7" s="868" t="s">
        <v>320</v>
      </c>
      <c r="Q7" s="862"/>
      <c r="R7" s="869">
        <v>10.6</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6999419F-C756-4196-94FF-914B9BC8A3F2}">
      <formula1>"〇,"</formula1>
    </dataValidation>
    <dataValidation type="list" allowBlank="1" showInputMessage="1" showErrorMessage="1" sqref="N11:O34" xr:uid="{CDE42479-0C88-4B23-98DE-EF95B2B667B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B2A043-0B92-414C-B648-E78226932EB5}">
          <x14:formula1>
            <xm:f>'(参考)リスト'!$G$16:$G$19</xm:f>
          </x14:formula1>
          <xm:sqref>AM35:AO38</xm:sqref>
        </x14:dataValidation>
        <x14:dataValidation type="list" allowBlank="1" showInputMessage="1" showErrorMessage="1" xr:uid="{A6959808-DF2C-442D-B887-41F327FEE4AE}">
          <x14:formula1>
            <xm:f>'(参考)リスト'!$B$16:$B$21</xm:f>
          </x14:formula1>
          <xm:sqref>L11:M34</xm:sqref>
        </x14:dataValidation>
        <x14:dataValidation type="list" allowBlank="1" showInputMessage="1" showErrorMessage="1" xr:uid="{9F6DB54B-4633-47B5-B54F-3591E498B21A}">
          <x14:formula1>
            <xm:f>'(参考)リスト'!$E$16:$E$27</xm:f>
          </x14:formula1>
          <xm:sqref>R11:T34</xm:sqref>
        </x14:dataValidation>
        <x14:dataValidation type="list" allowBlank="1" showInputMessage="1" showErrorMessage="1" xr:uid="{D0A1236A-E653-460B-A1E8-3109D658B928}">
          <x14:formula1>
            <xm:f>'(参考)リスト'!$D$16:$D$18</xm:f>
          </x14:formula1>
          <xm:sqref>P11:Q34</xm:sqref>
        </x14:dataValidation>
        <x14:dataValidation type="list" allowBlank="1" showInputMessage="1" showErrorMessage="1" xr:uid="{BA32CA3A-F842-456B-AF16-95C07A452546}">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A48F8-4FA2-4A72-A359-7B4DD7767FF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29</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29</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F3E34784-2058-48B8-9293-CE343BDDF1C5}">
      <formula1>"〇,"</formula1>
    </dataValidation>
    <dataValidation type="list" allowBlank="1" showInputMessage="1" showErrorMessage="1" sqref="N11:O34" xr:uid="{32CB7BCA-4ED5-49C4-BDF8-AB4EF740640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AB3B34-3C7F-41AC-BBBE-47B674E422CD}">
          <x14:formula1>
            <xm:f>'(参考)リスト'!$G$16:$G$19</xm:f>
          </x14:formula1>
          <xm:sqref>AM35:AO38</xm:sqref>
        </x14:dataValidation>
        <x14:dataValidation type="list" allowBlank="1" showInputMessage="1" showErrorMessage="1" xr:uid="{2C6D4D0F-8181-4CFD-A296-A5F0606DF83A}">
          <x14:formula1>
            <xm:f>'(参考)リスト'!$B$16:$B$21</xm:f>
          </x14:formula1>
          <xm:sqref>L11:M34</xm:sqref>
        </x14:dataValidation>
        <x14:dataValidation type="list" allowBlank="1" showInputMessage="1" showErrorMessage="1" xr:uid="{DD8867B0-EE57-41D6-80D0-BD93761CD517}">
          <x14:formula1>
            <xm:f>'(参考)リスト'!$E$16:$E$27</xm:f>
          </x14:formula1>
          <xm:sqref>R11:T34</xm:sqref>
        </x14:dataValidation>
        <x14:dataValidation type="list" allowBlank="1" showInputMessage="1" showErrorMessage="1" xr:uid="{F0854D7A-5896-4382-9916-94823D4DF2C7}">
          <x14:formula1>
            <xm:f>'(参考)リスト'!$D$16:$D$18</xm:f>
          </x14:formula1>
          <xm:sqref>P11:Q34</xm:sqref>
        </x14:dataValidation>
        <x14:dataValidation type="list" allowBlank="1" showInputMessage="1" showErrorMessage="1" xr:uid="{F0DF7935-CB7D-45D9-88F6-F217253B3237}">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74D9-F897-455E-9216-46C147ABB0F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30</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30</v>
      </c>
      <c r="O7" s="867"/>
      <c r="P7" s="868" t="s">
        <v>320</v>
      </c>
      <c r="Q7" s="862"/>
      <c r="R7" s="869">
        <v>10.5</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623</v>
      </c>
      <c r="O11" s="825"/>
      <c r="P11" s="824" t="s">
        <v>609</v>
      </c>
      <c r="Q11" s="825"/>
      <c r="R11" s="826" t="s">
        <v>473</v>
      </c>
      <c r="S11" s="827"/>
      <c r="T11" s="827"/>
      <c r="U11" s="824" t="s">
        <v>610</v>
      </c>
      <c r="V11" s="825"/>
      <c r="W11" s="824" t="s">
        <v>611</v>
      </c>
      <c r="X11" s="825"/>
      <c r="Y11" s="213"/>
      <c r="Z11" s="214"/>
      <c r="AA11" s="214"/>
      <c r="AB11" s="214"/>
      <c r="AC11" s="215"/>
      <c r="AD11" s="215"/>
      <c r="AE11" s="215">
        <v>0.02</v>
      </c>
      <c r="AF11" s="215"/>
      <c r="AG11" s="215"/>
      <c r="AH11" s="215"/>
      <c r="AI11" s="215"/>
      <c r="AJ11" s="215"/>
      <c r="AK11" s="863"/>
      <c r="AL11" s="864"/>
      <c r="AM11" s="864"/>
      <c r="AN11" s="864"/>
      <c r="AO11" s="865"/>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0.02</v>
      </c>
      <c r="AF35" s="108">
        <f t="shared" ref="AF35:AJ35" si="13">SUM(AF11:AF34)</f>
        <v>0</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1</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661</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2302EF5F-556E-4038-87FA-66F2A6CC2A84}">
      <formula1>"〇,"</formula1>
    </dataValidation>
    <dataValidation type="list" allowBlank="1" showInputMessage="1" showErrorMessage="1" sqref="N11:O34" xr:uid="{4B66BA89-AACC-4A68-A0FA-BEA7F563A1A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E96D812-AF8B-48D4-85FA-AB9A29A4C808}">
          <x14:formula1>
            <xm:f>'(参考)リスト'!$G$16:$G$19</xm:f>
          </x14:formula1>
          <xm:sqref>AM35:AO38</xm:sqref>
        </x14:dataValidation>
        <x14:dataValidation type="list" allowBlank="1" showInputMessage="1" showErrorMessage="1" xr:uid="{180EE865-8C9A-440C-92F9-F35BD9A8CDA7}">
          <x14:formula1>
            <xm:f>'(参考)リスト'!$B$16:$B$21</xm:f>
          </x14:formula1>
          <xm:sqref>L11:M34</xm:sqref>
        </x14:dataValidation>
        <x14:dataValidation type="list" allowBlank="1" showInputMessage="1" showErrorMessage="1" xr:uid="{DA63A100-32F3-4CAD-A452-1B8E3F0AA9EA}">
          <x14:formula1>
            <xm:f>'(参考)リスト'!$E$16:$E$27</xm:f>
          </x14:formula1>
          <xm:sqref>R11:T34</xm:sqref>
        </x14:dataValidation>
        <x14:dataValidation type="list" allowBlank="1" showInputMessage="1" showErrorMessage="1" xr:uid="{117CED85-0D14-4353-A08B-40B49A9BD90E}">
          <x14:formula1>
            <xm:f>'(参考)リスト'!$D$16:$D$18</xm:f>
          </x14:formula1>
          <xm:sqref>P11:Q34</xm:sqref>
        </x14:dataValidation>
        <x14:dataValidation type="list" allowBlank="1" showInputMessage="1" showErrorMessage="1" xr:uid="{B7264E6F-D5EF-4EB8-B629-4ED6CBB7BD57}">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E0BA-FC47-4D11-B9A2-FD5CF7B6684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31</v>
      </c>
      <c r="AW5" s="155">
        <f>R7</f>
        <v>10.6</v>
      </c>
      <c r="AX5" s="156" t="str">
        <f>AM35</f>
        <v>Ⅱ</v>
      </c>
      <c r="AY5" s="156" t="str">
        <f>IF(Y37&gt;0,Y37,"")</f>
        <v/>
      </c>
      <c r="AZ5" s="156" t="str">
        <f>IF(Y37&gt;0,"",IF(Z37&gt;0,Z37,""))</f>
        <v/>
      </c>
      <c r="BA5" s="156" t="str">
        <f>IF(Y37+Z37&gt;0,"",IF(AA37&gt;0,AA37,""))</f>
        <v/>
      </c>
      <c r="BB5" s="156">
        <f>IF(Y37+Z37+AA37&gt;0,"",IF(AB37&gt;0,AB37,""))</f>
        <v>1</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f>IF(Y37+Z37+AA37&gt;0,"",IF(AB37&gt;0,R7,""))</f>
        <v>10.6</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31</v>
      </c>
      <c r="O7" s="867"/>
      <c r="P7" s="868" t="s">
        <v>320</v>
      </c>
      <c r="Q7" s="862"/>
      <c r="R7" s="869">
        <v>10.6</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t="s">
        <v>607</v>
      </c>
      <c r="M11" s="825"/>
      <c r="N11" s="824" t="s">
        <v>619</v>
      </c>
      <c r="O11" s="825"/>
      <c r="P11" s="824" t="s">
        <v>630</v>
      </c>
      <c r="Q11" s="825"/>
      <c r="R11" s="826" t="s">
        <v>472</v>
      </c>
      <c r="S11" s="827"/>
      <c r="T11" s="827"/>
      <c r="U11" s="824" t="s">
        <v>617</v>
      </c>
      <c r="V11" s="825"/>
      <c r="W11" s="824" t="s">
        <v>611</v>
      </c>
      <c r="X11" s="825"/>
      <c r="Y11" s="213"/>
      <c r="Z11" s="214"/>
      <c r="AA11" s="214"/>
      <c r="AB11" s="214" t="s">
        <v>667</v>
      </c>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262</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1</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668</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7579AE15-21B4-4402-A664-59EDA458C5DC}">
      <formula1>"〇,"</formula1>
    </dataValidation>
    <dataValidation type="list" allowBlank="1" showInputMessage="1" showErrorMessage="1" sqref="N11:O34" xr:uid="{5F38865C-D887-4E22-B68D-1163E7837135}">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A0BBF2-74DA-4B83-BEC6-B821D9A3DB0B}">
          <x14:formula1>
            <xm:f>'(参考)リスト'!$G$16:$G$19</xm:f>
          </x14:formula1>
          <xm:sqref>AM35:AO38</xm:sqref>
        </x14:dataValidation>
        <x14:dataValidation type="list" allowBlank="1" showInputMessage="1" showErrorMessage="1" xr:uid="{BDC0EA30-BB4E-48EA-A2D9-1E099D94220A}">
          <x14:formula1>
            <xm:f>'(参考)リスト'!$B$16:$B$21</xm:f>
          </x14:formula1>
          <xm:sqref>L11:M34</xm:sqref>
        </x14:dataValidation>
        <x14:dataValidation type="list" allowBlank="1" showInputMessage="1" showErrorMessage="1" xr:uid="{FEF0C0A4-6B80-4D71-8E87-0040055958F4}">
          <x14:formula1>
            <xm:f>'(参考)リスト'!$E$16:$E$27</xm:f>
          </x14:formula1>
          <xm:sqref>R11:T34</xm:sqref>
        </x14:dataValidation>
        <x14:dataValidation type="list" allowBlank="1" showInputMessage="1" showErrorMessage="1" xr:uid="{E76F2E30-CAE5-4626-B985-D68E1B1A51FF}">
          <x14:formula1>
            <xm:f>'(参考)リスト'!$D$16:$D$18</xm:f>
          </x14:formula1>
          <xm:sqref>P11:Q34</xm:sqref>
        </x14:dataValidation>
        <x14:dataValidation type="list" allowBlank="1" showInputMessage="1" showErrorMessage="1" xr:uid="{BF0F0DD1-5586-4A0B-AF1B-DA5AD29DFF18}">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BEA5B-298C-416E-BC42-8DD7C182561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f>N7</f>
        <v>32</v>
      </c>
      <c r="AW5" s="155">
        <f>R7</f>
        <v>4.3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v>32</v>
      </c>
      <c r="O7" s="867"/>
      <c r="P7" s="868" t="s">
        <v>320</v>
      </c>
      <c r="Q7" s="862"/>
      <c r="R7" s="869">
        <v>4.3</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9923A136-DBB1-452A-84F1-451EAA0577E7}">
      <formula1>"〇,"</formula1>
    </dataValidation>
    <dataValidation type="list" allowBlank="1" showInputMessage="1" showErrorMessage="1" sqref="N11:O34" xr:uid="{E433AB38-1135-446B-AB79-17331DD1603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EF2CE22-23EE-47FA-BC9D-47E556F2D323}">
          <x14:formula1>
            <xm:f>'(参考)リスト'!$G$16:$G$19</xm:f>
          </x14:formula1>
          <xm:sqref>AM35:AO38</xm:sqref>
        </x14:dataValidation>
        <x14:dataValidation type="list" allowBlank="1" showInputMessage="1" showErrorMessage="1" xr:uid="{724467F4-1BBF-4CFE-B093-1840C8CDD480}">
          <x14:formula1>
            <xm:f>'(参考)リスト'!$B$16:$B$21</xm:f>
          </x14:formula1>
          <xm:sqref>L11:M34</xm:sqref>
        </x14:dataValidation>
        <x14:dataValidation type="list" allowBlank="1" showInputMessage="1" showErrorMessage="1" xr:uid="{F5954BC3-B151-4ECE-9EBD-07FBA662A5BE}">
          <x14:formula1>
            <xm:f>'(参考)リスト'!$E$16:$E$27</xm:f>
          </x14:formula1>
          <xm:sqref>R11:T34</xm:sqref>
        </x14:dataValidation>
        <x14:dataValidation type="list" allowBlank="1" showInputMessage="1" showErrorMessage="1" xr:uid="{DEF566A4-C1FB-4941-9668-5D9D77083F80}">
          <x14:formula1>
            <xm:f>'(参考)リスト'!$D$16:$D$18</xm:f>
          </x14:formula1>
          <xm:sqref>P11:Q34</xm:sqref>
        </x14:dataValidation>
        <x14:dataValidation type="list" allowBlank="1" showInputMessage="1" showErrorMessage="1" xr:uid="{DC199E0C-E44E-4234-8BD0-EF7FCACB8B04}">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4897-06CB-4C82-931D-77C854DDFD4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9" t="s">
        <v>502</v>
      </c>
      <c r="AV1" s="848" t="s">
        <v>403</v>
      </c>
      <c r="AW1" s="848"/>
      <c r="AX1" s="848"/>
      <c r="AY1" s="849" t="s">
        <v>46</v>
      </c>
      <c r="AZ1" s="849"/>
      <c r="BA1" s="849"/>
      <c r="BB1" s="849"/>
      <c r="BC1" s="849"/>
      <c r="BD1" s="849"/>
      <c r="BE1" s="849"/>
      <c r="BF1" s="849"/>
      <c r="BG1" s="849"/>
      <c r="BH1" s="849"/>
      <c r="BI1" s="849"/>
      <c r="BJ1" s="849"/>
      <c r="BK1" s="849" t="s">
        <v>45</v>
      </c>
      <c r="BL1" s="849"/>
      <c r="BM1" s="849"/>
      <c r="BN1" s="849"/>
      <c r="BO1" s="849"/>
      <c r="BP1" s="849"/>
      <c r="BQ1" s="849"/>
      <c r="BR1" s="849"/>
      <c r="BS1" s="849"/>
      <c r="BT1" s="849"/>
      <c r="BU1" s="849"/>
      <c r="BV1" s="849"/>
      <c r="BW1" s="832"/>
      <c r="BX1" s="832"/>
      <c r="BY1" s="832"/>
      <c r="BZ1" s="832"/>
      <c r="CA1" s="832"/>
      <c r="CB1" s="832"/>
      <c r="CC1" s="832"/>
      <c r="CD1" s="832"/>
      <c r="CE1" s="832"/>
      <c r="CF1" s="832"/>
      <c r="CG1" s="832"/>
      <c r="CH1" s="83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40"/>
      <c r="AV2" s="848" t="s">
        <v>402</v>
      </c>
      <c r="AW2" s="834" t="s">
        <v>401</v>
      </c>
      <c r="AX2" s="834" t="s">
        <v>457</v>
      </c>
      <c r="AY2" s="849" t="s">
        <v>503</v>
      </c>
      <c r="AZ2" s="849"/>
      <c r="BA2" s="849"/>
      <c r="BB2" s="849"/>
      <c r="BC2" s="849"/>
      <c r="BD2" s="849"/>
      <c r="BE2" s="849"/>
      <c r="BF2" s="849"/>
      <c r="BG2" s="849"/>
      <c r="BH2" s="849"/>
      <c r="BI2" s="849"/>
      <c r="BJ2" s="849"/>
      <c r="BK2" s="849" t="s">
        <v>44</v>
      </c>
      <c r="BL2" s="849"/>
      <c r="BM2" s="849"/>
      <c r="BN2" s="849"/>
      <c r="BO2" s="849" t="s">
        <v>43</v>
      </c>
      <c r="BP2" s="849"/>
      <c r="BQ2" s="849"/>
      <c r="BR2" s="849"/>
      <c r="BS2" s="849"/>
      <c r="BT2" s="849"/>
      <c r="BU2" s="849"/>
      <c r="BV2" s="849"/>
      <c r="BW2" s="833"/>
      <c r="BX2" s="833"/>
      <c r="BY2" s="833"/>
      <c r="BZ2" s="833"/>
      <c r="CA2" s="832"/>
      <c r="CB2" s="832"/>
      <c r="CC2" s="832"/>
      <c r="CD2" s="832"/>
      <c r="CE2" s="832"/>
      <c r="CF2" s="832"/>
      <c r="CG2" s="832"/>
      <c r="CH2" s="832"/>
    </row>
    <row r="3" spans="1:86" ht="24.95" customHeight="1" x14ac:dyDescent="0.15">
      <c r="A3" s="2"/>
      <c r="B3" s="562" t="s">
        <v>318</v>
      </c>
      <c r="C3" s="875"/>
      <c r="D3" s="875"/>
      <c r="E3" s="876"/>
      <c r="F3" s="876"/>
      <c r="G3" s="876"/>
      <c r="H3" s="876"/>
      <c r="I3" s="876"/>
      <c r="J3" s="876"/>
      <c r="K3" s="875"/>
      <c r="L3" s="875"/>
      <c r="M3" s="875"/>
      <c r="N3" s="875"/>
      <c r="O3" s="875"/>
      <c r="P3" s="875"/>
      <c r="Q3" s="875"/>
      <c r="R3" s="875"/>
      <c r="S3" s="875"/>
      <c r="T3" s="875"/>
      <c r="U3" s="875"/>
      <c r="V3" s="875"/>
      <c r="W3" s="875"/>
      <c r="X3" s="875"/>
      <c r="Y3" s="875"/>
      <c r="Z3" s="875"/>
      <c r="AA3" s="875"/>
      <c r="AB3" s="875"/>
      <c r="AC3" s="875"/>
      <c r="AD3" s="875"/>
      <c r="AE3" s="875"/>
      <c r="AF3" s="875"/>
      <c r="AG3" s="875"/>
      <c r="AH3" s="875"/>
      <c r="AI3" s="875"/>
      <c r="AJ3" s="875"/>
      <c r="AK3" s="875"/>
      <c r="AL3" s="875"/>
      <c r="AM3" s="875"/>
      <c r="AN3" s="875"/>
      <c r="AO3" s="875"/>
      <c r="AP3" s="39"/>
      <c r="AQ3" s="3"/>
      <c r="AR3" s="3"/>
      <c r="AS3" s="3"/>
      <c r="AT3" s="3"/>
      <c r="AU3" s="840"/>
      <c r="AV3" s="848"/>
      <c r="AW3" s="834"/>
      <c r="AX3" s="834"/>
      <c r="AY3" s="849" t="s">
        <v>42</v>
      </c>
      <c r="AZ3" s="849"/>
      <c r="BA3" s="849"/>
      <c r="BB3" s="849"/>
      <c r="BC3" s="849" t="s">
        <v>41</v>
      </c>
      <c r="BD3" s="849"/>
      <c r="BE3" s="849"/>
      <c r="BF3" s="849"/>
      <c r="BG3" s="849" t="s">
        <v>40</v>
      </c>
      <c r="BH3" s="849"/>
      <c r="BI3" s="849"/>
      <c r="BJ3" s="849"/>
      <c r="BK3" s="849" t="s">
        <v>236</v>
      </c>
      <c r="BL3" s="849"/>
      <c r="BM3" s="849"/>
      <c r="BN3" s="849"/>
      <c r="BO3" s="849" t="s">
        <v>41</v>
      </c>
      <c r="BP3" s="849"/>
      <c r="BQ3" s="849"/>
      <c r="BR3" s="849"/>
      <c r="BS3" s="849" t="s">
        <v>40</v>
      </c>
      <c r="BT3" s="849"/>
      <c r="BU3" s="849"/>
      <c r="BV3" s="849"/>
      <c r="BW3" s="832"/>
      <c r="BX3" s="832"/>
      <c r="BY3" s="832"/>
      <c r="BZ3" s="832"/>
      <c r="CA3" s="832"/>
      <c r="CB3" s="832"/>
      <c r="CC3" s="832"/>
      <c r="CD3" s="832"/>
      <c r="CE3" s="832"/>
      <c r="CF3" s="832"/>
      <c r="CG3" s="832"/>
      <c r="CH3" s="832"/>
    </row>
    <row r="4" spans="1:86" ht="18" customHeight="1" x14ac:dyDescent="0.15">
      <c r="A4" s="2"/>
      <c r="B4" s="630" t="s">
        <v>17</v>
      </c>
      <c r="C4" s="630"/>
      <c r="D4" s="630"/>
      <c r="E4" s="819" t="s">
        <v>687</v>
      </c>
      <c r="F4" s="820"/>
      <c r="G4" s="820"/>
      <c r="H4" s="820"/>
      <c r="I4" s="820"/>
      <c r="J4" s="821"/>
      <c r="K4" s="475" t="s">
        <v>18</v>
      </c>
      <c r="L4" s="475"/>
      <c r="M4" s="475"/>
      <c r="N4" s="822" t="s">
        <v>590</v>
      </c>
      <c r="O4" s="823"/>
      <c r="P4" s="823"/>
      <c r="Q4" s="823"/>
      <c r="R4" s="823"/>
      <c r="S4" s="823"/>
      <c r="T4" s="266" t="s">
        <v>213</v>
      </c>
      <c r="U4" s="267"/>
      <c r="V4" s="267"/>
      <c r="W4" s="267"/>
      <c r="X4" s="268"/>
      <c r="Y4" s="895" t="s">
        <v>596</v>
      </c>
      <c r="Z4" s="896"/>
      <c r="AA4" s="896"/>
      <c r="AB4" s="896"/>
      <c r="AC4" s="896"/>
      <c r="AD4" s="896"/>
      <c r="AE4" s="896"/>
      <c r="AF4" s="896"/>
      <c r="AG4" s="266" t="s">
        <v>185</v>
      </c>
      <c r="AH4" s="267"/>
      <c r="AI4" s="267"/>
      <c r="AJ4" s="268"/>
      <c r="AK4" s="842">
        <v>45845</v>
      </c>
      <c r="AL4" s="843"/>
      <c r="AM4" s="843"/>
      <c r="AN4" s="843"/>
      <c r="AO4" s="844"/>
      <c r="AP4" s="39"/>
      <c r="AQ4" s="3"/>
      <c r="AR4" s="3"/>
      <c r="AS4" s="3"/>
      <c r="AT4" s="3"/>
      <c r="AU4" s="840"/>
      <c r="AV4" s="848"/>
      <c r="AW4" s="834"/>
      <c r="AX4" s="834"/>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6" t="s">
        <v>0</v>
      </c>
      <c r="C5" s="566"/>
      <c r="D5" s="566"/>
      <c r="E5" s="835" t="s">
        <v>588</v>
      </c>
      <c r="F5" s="836"/>
      <c r="G5" s="836"/>
      <c r="H5" s="836"/>
      <c r="I5" s="836"/>
      <c r="J5" s="837"/>
      <c r="K5" s="499" t="s">
        <v>1</v>
      </c>
      <c r="L5" s="499"/>
      <c r="M5" s="499"/>
      <c r="N5" s="822" t="s">
        <v>592</v>
      </c>
      <c r="O5" s="823"/>
      <c r="P5" s="823"/>
      <c r="Q5" s="823"/>
      <c r="R5" s="823"/>
      <c r="S5" s="823"/>
      <c r="T5" s="269"/>
      <c r="U5" s="270"/>
      <c r="V5" s="270"/>
      <c r="W5" s="270"/>
      <c r="X5" s="271"/>
      <c r="Y5" s="830" t="s">
        <v>597</v>
      </c>
      <c r="Z5" s="831"/>
      <c r="AA5" s="831"/>
      <c r="AB5" s="831"/>
      <c r="AC5" s="831"/>
      <c r="AD5" s="831"/>
      <c r="AE5" s="831"/>
      <c r="AF5" s="831"/>
      <c r="AG5" s="766"/>
      <c r="AH5" s="841"/>
      <c r="AI5" s="841"/>
      <c r="AJ5" s="767"/>
      <c r="AK5" s="845"/>
      <c r="AL5" s="846"/>
      <c r="AM5" s="846"/>
      <c r="AN5" s="846"/>
      <c r="AO5" s="847"/>
      <c r="AP5" s="39"/>
      <c r="AQ5" s="3"/>
      <c r="AR5" s="3"/>
      <c r="AS5" s="3"/>
      <c r="AT5" s="3"/>
      <c r="AU5" s="840"/>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28" t="s">
        <v>184</v>
      </c>
      <c r="C6" s="877"/>
      <c r="D6" s="878"/>
      <c r="E6" s="879"/>
      <c r="F6" s="879"/>
      <c r="G6" s="879"/>
      <c r="H6" s="879"/>
      <c r="I6" s="879"/>
      <c r="J6" s="880"/>
      <c r="K6" s="885" t="s">
        <v>319</v>
      </c>
      <c r="L6" s="886"/>
      <c r="M6" s="886"/>
      <c r="N6" s="886"/>
      <c r="O6" s="886"/>
      <c r="P6" s="886"/>
      <c r="Q6" s="886"/>
      <c r="R6" s="886"/>
      <c r="S6" s="886"/>
      <c r="T6" s="886"/>
      <c r="U6" s="886"/>
      <c r="V6" s="886"/>
      <c r="W6" s="886"/>
      <c r="X6" s="886"/>
      <c r="Y6" s="886"/>
      <c r="Z6" s="886"/>
      <c r="AA6" s="886"/>
      <c r="AB6" s="886"/>
      <c r="AC6" s="886"/>
      <c r="AD6" s="886"/>
      <c r="AE6" s="886"/>
      <c r="AF6" s="886"/>
      <c r="AG6" s="886"/>
      <c r="AH6" s="886"/>
      <c r="AI6" s="886"/>
      <c r="AJ6" s="886"/>
      <c r="AK6" s="886"/>
      <c r="AL6" s="886"/>
      <c r="AM6" s="886"/>
      <c r="AN6" s="886"/>
      <c r="AO6" s="88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29"/>
      <c r="C7" s="881"/>
      <c r="D7" s="879"/>
      <c r="E7" s="879"/>
      <c r="F7" s="879"/>
      <c r="G7" s="879"/>
      <c r="H7" s="879"/>
      <c r="I7" s="879"/>
      <c r="J7" s="880"/>
      <c r="K7" s="868" t="s">
        <v>183</v>
      </c>
      <c r="L7" s="888"/>
      <c r="M7" s="862"/>
      <c r="N7" s="866" t="s">
        <v>585</v>
      </c>
      <c r="O7" s="867"/>
      <c r="P7" s="868" t="s">
        <v>320</v>
      </c>
      <c r="Q7" s="862"/>
      <c r="R7" s="869">
        <v>0</v>
      </c>
      <c r="S7" s="870"/>
      <c r="T7" s="871"/>
      <c r="U7" s="850" t="s">
        <v>440</v>
      </c>
      <c r="V7" s="872"/>
      <c r="W7" s="850" t="s">
        <v>321</v>
      </c>
      <c r="X7" s="872"/>
      <c r="Y7" s="862" t="s">
        <v>182</v>
      </c>
      <c r="Z7" s="838"/>
      <c r="AA7" s="838"/>
      <c r="AB7" s="838"/>
      <c r="AC7" s="850" t="s">
        <v>322</v>
      </c>
      <c r="AD7" s="851"/>
      <c r="AE7" s="851"/>
      <c r="AF7" s="851"/>
      <c r="AG7" s="851"/>
      <c r="AH7" s="851"/>
      <c r="AI7" s="851"/>
      <c r="AJ7" s="872"/>
      <c r="AK7" s="850" t="s">
        <v>323</v>
      </c>
      <c r="AL7" s="851"/>
      <c r="AM7" s="851"/>
      <c r="AN7" s="852"/>
      <c r="AO7" s="853"/>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29"/>
      <c r="C8" s="881"/>
      <c r="D8" s="879"/>
      <c r="E8" s="879"/>
      <c r="F8" s="879"/>
      <c r="G8" s="879"/>
      <c r="H8" s="879"/>
      <c r="I8" s="879"/>
      <c r="J8" s="880"/>
      <c r="K8" s="838" t="s">
        <v>324</v>
      </c>
      <c r="L8" s="838" t="s">
        <v>167</v>
      </c>
      <c r="M8" s="838"/>
      <c r="N8" s="838" t="s">
        <v>166</v>
      </c>
      <c r="O8" s="838"/>
      <c r="P8" s="838" t="s">
        <v>325</v>
      </c>
      <c r="Q8" s="838"/>
      <c r="R8" s="838" t="s">
        <v>2</v>
      </c>
      <c r="S8" s="838"/>
      <c r="T8" s="838"/>
      <c r="U8" s="854"/>
      <c r="V8" s="873"/>
      <c r="W8" s="854"/>
      <c r="X8" s="873"/>
      <c r="Y8" s="862"/>
      <c r="Z8" s="838"/>
      <c r="AA8" s="838"/>
      <c r="AB8" s="838"/>
      <c r="AC8" s="858"/>
      <c r="AD8" s="859"/>
      <c r="AE8" s="859"/>
      <c r="AF8" s="859"/>
      <c r="AG8" s="859"/>
      <c r="AH8" s="859"/>
      <c r="AI8" s="859"/>
      <c r="AJ8" s="874"/>
      <c r="AK8" s="854"/>
      <c r="AL8" s="855"/>
      <c r="AM8" s="855"/>
      <c r="AN8" s="856"/>
      <c r="AO8" s="857"/>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29"/>
      <c r="C9" s="881"/>
      <c r="D9" s="879"/>
      <c r="E9" s="879"/>
      <c r="F9" s="879"/>
      <c r="G9" s="879"/>
      <c r="H9" s="879"/>
      <c r="I9" s="879"/>
      <c r="J9" s="880"/>
      <c r="K9" s="838"/>
      <c r="L9" s="838"/>
      <c r="M9" s="838"/>
      <c r="N9" s="838"/>
      <c r="O9" s="838"/>
      <c r="P9" s="838"/>
      <c r="Q9" s="838"/>
      <c r="R9" s="838"/>
      <c r="S9" s="838"/>
      <c r="T9" s="838"/>
      <c r="U9" s="854"/>
      <c r="V9" s="873"/>
      <c r="W9" s="854"/>
      <c r="X9" s="873"/>
      <c r="Y9" s="862" t="s">
        <v>326</v>
      </c>
      <c r="Z9" s="838"/>
      <c r="AA9" s="838"/>
      <c r="AB9" s="838"/>
      <c r="AC9" s="838" t="s">
        <v>327</v>
      </c>
      <c r="AD9" s="838"/>
      <c r="AE9" s="838"/>
      <c r="AF9" s="838"/>
      <c r="AG9" s="838" t="s">
        <v>328</v>
      </c>
      <c r="AH9" s="838"/>
      <c r="AI9" s="838"/>
      <c r="AJ9" s="838"/>
      <c r="AK9" s="854"/>
      <c r="AL9" s="855"/>
      <c r="AM9" s="855"/>
      <c r="AN9" s="856"/>
      <c r="AO9" s="857"/>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29"/>
      <c r="C10" s="881"/>
      <c r="D10" s="879"/>
      <c r="E10" s="879"/>
      <c r="F10" s="879"/>
      <c r="G10" s="879"/>
      <c r="H10" s="879"/>
      <c r="I10" s="879"/>
      <c r="J10" s="880"/>
      <c r="K10" s="838"/>
      <c r="L10" s="838"/>
      <c r="M10" s="838"/>
      <c r="N10" s="838"/>
      <c r="O10" s="838"/>
      <c r="P10" s="838"/>
      <c r="Q10" s="838"/>
      <c r="R10" s="838"/>
      <c r="S10" s="838"/>
      <c r="T10" s="838"/>
      <c r="U10" s="858"/>
      <c r="V10" s="874"/>
      <c r="W10" s="858"/>
      <c r="X10" s="874"/>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8"/>
      <c r="AL10" s="859"/>
      <c r="AM10" s="859"/>
      <c r="AN10" s="860"/>
      <c r="AO10" s="861"/>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29"/>
      <c r="C11" s="881"/>
      <c r="D11" s="879"/>
      <c r="E11" s="879"/>
      <c r="F11" s="879"/>
      <c r="G11" s="879"/>
      <c r="H11" s="879"/>
      <c r="I11" s="879"/>
      <c r="J11" s="880"/>
      <c r="K11" s="68">
        <v>1</v>
      </c>
      <c r="L11" s="824"/>
      <c r="M11" s="825"/>
      <c r="N11" s="824"/>
      <c r="O11" s="825"/>
      <c r="P11" s="824"/>
      <c r="Q11" s="825"/>
      <c r="R11" s="826"/>
      <c r="S11" s="827"/>
      <c r="T11" s="827"/>
      <c r="U11" s="824"/>
      <c r="V11" s="825"/>
      <c r="W11" s="824"/>
      <c r="X11" s="825"/>
      <c r="Y11" s="213"/>
      <c r="Z11" s="214"/>
      <c r="AA11" s="214"/>
      <c r="AB11" s="214"/>
      <c r="AC11" s="215"/>
      <c r="AD11" s="215"/>
      <c r="AE11" s="215"/>
      <c r="AF11" s="215"/>
      <c r="AG11" s="215"/>
      <c r="AH11" s="215"/>
      <c r="AI11" s="215"/>
      <c r="AJ11" s="215"/>
      <c r="AK11" s="863"/>
      <c r="AL11" s="864"/>
      <c r="AM11" s="864"/>
      <c r="AN11" s="864"/>
      <c r="AO11" s="865"/>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29"/>
      <c r="C12" s="881"/>
      <c r="D12" s="879"/>
      <c r="E12" s="879"/>
      <c r="F12" s="879"/>
      <c r="G12" s="879"/>
      <c r="H12" s="879"/>
      <c r="I12" s="879"/>
      <c r="J12" s="880"/>
      <c r="K12" s="68">
        <v>2</v>
      </c>
      <c r="L12" s="824"/>
      <c r="M12" s="825"/>
      <c r="N12" s="824"/>
      <c r="O12" s="825"/>
      <c r="P12" s="824"/>
      <c r="Q12" s="825"/>
      <c r="R12" s="826"/>
      <c r="S12" s="827"/>
      <c r="T12" s="827"/>
      <c r="U12" s="824"/>
      <c r="V12" s="825"/>
      <c r="W12" s="824"/>
      <c r="X12" s="825"/>
      <c r="Y12" s="213"/>
      <c r="Z12" s="214"/>
      <c r="AA12" s="214"/>
      <c r="AB12" s="214"/>
      <c r="AC12" s="215"/>
      <c r="AD12" s="215"/>
      <c r="AE12" s="215"/>
      <c r="AF12" s="215"/>
      <c r="AG12" s="215"/>
      <c r="AH12" s="215"/>
      <c r="AI12" s="215"/>
      <c r="AJ12" s="215"/>
      <c r="AK12" s="863"/>
      <c r="AL12" s="864"/>
      <c r="AM12" s="864"/>
      <c r="AN12" s="864"/>
      <c r="AO12" s="865"/>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29"/>
      <c r="C13" s="881"/>
      <c r="D13" s="879"/>
      <c r="E13" s="879"/>
      <c r="F13" s="879"/>
      <c r="G13" s="879"/>
      <c r="H13" s="879"/>
      <c r="I13" s="879"/>
      <c r="J13" s="880"/>
      <c r="K13" s="68">
        <v>3</v>
      </c>
      <c r="L13" s="824"/>
      <c r="M13" s="825"/>
      <c r="N13" s="824"/>
      <c r="O13" s="825"/>
      <c r="P13" s="824"/>
      <c r="Q13" s="825"/>
      <c r="R13" s="824"/>
      <c r="S13" s="712"/>
      <c r="T13" s="825"/>
      <c r="U13" s="824"/>
      <c r="V13" s="825"/>
      <c r="W13" s="824"/>
      <c r="X13" s="825"/>
      <c r="Y13" s="213"/>
      <c r="Z13" s="214"/>
      <c r="AA13" s="214"/>
      <c r="AB13" s="214"/>
      <c r="AC13" s="215"/>
      <c r="AD13" s="215"/>
      <c r="AE13" s="215"/>
      <c r="AF13" s="215"/>
      <c r="AG13" s="215"/>
      <c r="AH13" s="215"/>
      <c r="AI13" s="215"/>
      <c r="AJ13" s="215"/>
      <c r="AK13" s="863"/>
      <c r="AL13" s="864"/>
      <c r="AM13" s="864"/>
      <c r="AN13" s="864"/>
      <c r="AO13" s="865"/>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29"/>
      <c r="C14" s="881"/>
      <c r="D14" s="879"/>
      <c r="E14" s="879"/>
      <c r="F14" s="879"/>
      <c r="G14" s="879"/>
      <c r="H14" s="879"/>
      <c r="I14" s="879"/>
      <c r="J14" s="880"/>
      <c r="K14" s="68">
        <v>4</v>
      </c>
      <c r="L14" s="824"/>
      <c r="M14" s="825"/>
      <c r="N14" s="824"/>
      <c r="O14" s="825"/>
      <c r="P14" s="824"/>
      <c r="Q14" s="825"/>
      <c r="R14" s="824"/>
      <c r="S14" s="712"/>
      <c r="T14" s="825"/>
      <c r="U14" s="824"/>
      <c r="V14" s="825"/>
      <c r="W14" s="824"/>
      <c r="X14" s="825"/>
      <c r="Y14" s="213"/>
      <c r="Z14" s="214"/>
      <c r="AA14" s="214"/>
      <c r="AB14" s="214"/>
      <c r="AC14" s="215"/>
      <c r="AD14" s="215"/>
      <c r="AE14" s="215"/>
      <c r="AF14" s="215"/>
      <c r="AG14" s="215"/>
      <c r="AH14" s="215"/>
      <c r="AI14" s="215"/>
      <c r="AJ14" s="215"/>
      <c r="AK14" s="863"/>
      <c r="AL14" s="864"/>
      <c r="AM14" s="864"/>
      <c r="AN14" s="864"/>
      <c r="AO14" s="865"/>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29"/>
      <c r="C15" s="881"/>
      <c r="D15" s="879"/>
      <c r="E15" s="879"/>
      <c r="F15" s="879"/>
      <c r="G15" s="879"/>
      <c r="H15" s="879"/>
      <c r="I15" s="879"/>
      <c r="J15" s="880"/>
      <c r="K15" s="68">
        <v>5</v>
      </c>
      <c r="L15" s="824"/>
      <c r="M15" s="825"/>
      <c r="N15" s="824"/>
      <c r="O15" s="825"/>
      <c r="P15" s="824"/>
      <c r="Q15" s="825"/>
      <c r="R15" s="824"/>
      <c r="S15" s="712"/>
      <c r="T15" s="825"/>
      <c r="U15" s="824"/>
      <c r="V15" s="825"/>
      <c r="W15" s="824"/>
      <c r="X15" s="825"/>
      <c r="Y15" s="213"/>
      <c r="Z15" s="214"/>
      <c r="AA15" s="214"/>
      <c r="AB15" s="214"/>
      <c r="AC15" s="215"/>
      <c r="AD15" s="215"/>
      <c r="AE15" s="215"/>
      <c r="AF15" s="215"/>
      <c r="AG15" s="215"/>
      <c r="AH15" s="215"/>
      <c r="AI15" s="215"/>
      <c r="AJ15" s="215"/>
      <c r="AK15" s="863"/>
      <c r="AL15" s="864"/>
      <c r="AM15" s="864"/>
      <c r="AN15" s="864"/>
      <c r="AO15" s="865"/>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29"/>
      <c r="C16" s="881"/>
      <c r="D16" s="879"/>
      <c r="E16" s="879"/>
      <c r="F16" s="879"/>
      <c r="G16" s="879"/>
      <c r="H16" s="879"/>
      <c r="I16" s="879"/>
      <c r="J16" s="880"/>
      <c r="K16" s="68">
        <v>6</v>
      </c>
      <c r="L16" s="824"/>
      <c r="M16" s="825"/>
      <c r="N16" s="824"/>
      <c r="O16" s="825"/>
      <c r="P16" s="824"/>
      <c r="Q16" s="825"/>
      <c r="R16" s="824"/>
      <c r="S16" s="712"/>
      <c r="T16" s="825"/>
      <c r="U16" s="824"/>
      <c r="V16" s="825"/>
      <c r="W16" s="824"/>
      <c r="X16" s="825"/>
      <c r="Y16" s="213"/>
      <c r="Z16" s="214"/>
      <c r="AA16" s="214"/>
      <c r="AB16" s="214"/>
      <c r="AC16" s="215"/>
      <c r="AD16" s="215"/>
      <c r="AE16" s="215"/>
      <c r="AF16" s="215"/>
      <c r="AG16" s="215"/>
      <c r="AH16" s="215"/>
      <c r="AI16" s="215"/>
      <c r="AJ16" s="215"/>
      <c r="AK16" s="863"/>
      <c r="AL16" s="864"/>
      <c r="AM16" s="864"/>
      <c r="AN16" s="864"/>
      <c r="AO16" s="865"/>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29"/>
      <c r="C17" s="881"/>
      <c r="D17" s="879"/>
      <c r="E17" s="879"/>
      <c r="F17" s="879"/>
      <c r="G17" s="879"/>
      <c r="H17" s="879"/>
      <c r="I17" s="879"/>
      <c r="J17" s="880"/>
      <c r="K17" s="68">
        <v>7</v>
      </c>
      <c r="L17" s="824"/>
      <c r="M17" s="825"/>
      <c r="N17" s="824"/>
      <c r="O17" s="825"/>
      <c r="P17" s="824"/>
      <c r="Q17" s="825"/>
      <c r="R17" s="824"/>
      <c r="S17" s="712"/>
      <c r="T17" s="825"/>
      <c r="U17" s="824"/>
      <c r="V17" s="825"/>
      <c r="W17" s="824"/>
      <c r="X17" s="825"/>
      <c r="Y17" s="213"/>
      <c r="Z17" s="214"/>
      <c r="AA17" s="214"/>
      <c r="AB17" s="214"/>
      <c r="AC17" s="215"/>
      <c r="AD17" s="215"/>
      <c r="AE17" s="215"/>
      <c r="AF17" s="215"/>
      <c r="AG17" s="215"/>
      <c r="AH17" s="215"/>
      <c r="AI17" s="215"/>
      <c r="AJ17" s="215"/>
      <c r="AK17" s="863"/>
      <c r="AL17" s="864"/>
      <c r="AM17" s="864"/>
      <c r="AN17" s="864"/>
      <c r="AO17" s="865"/>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29"/>
      <c r="C18" s="881"/>
      <c r="D18" s="879"/>
      <c r="E18" s="879"/>
      <c r="F18" s="879"/>
      <c r="G18" s="879"/>
      <c r="H18" s="879"/>
      <c r="I18" s="879"/>
      <c r="J18" s="880"/>
      <c r="K18" s="68">
        <v>8</v>
      </c>
      <c r="L18" s="824"/>
      <c r="M18" s="825"/>
      <c r="N18" s="824"/>
      <c r="O18" s="825"/>
      <c r="P18" s="824"/>
      <c r="Q18" s="825"/>
      <c r="R18" s="824"/>
      <c r="S18" s="712"/>
      <c r="T18" s="825"/>
      <c r="U18" s="824"/>
      <c r="V18" s="825"/>
      <c r="W18" s="824"/>
      <c r="X18" s="825"/>
      <c r="Y18" s="213"/>
      <c r="Z18" s="214"/>
      <c r="AA18" s="214"/>
      <c r="AB18" s="214"/>
      <c r="AC18" s="215"/>
      <c r="AD18" s="215"/>
      <c r="AE18" s="215"/>
      <c r="AF18" s="215"/>
      <c r="AG18" s="215"/>
      <c r="AH18" s="215"/>
      <c r="AI18" s="215"/>
      <c r="AJ18" s="215"/>
      <c r="AK18" s="863"/>
      <c r="AL18" s="864"/>
      <c r="AM18" s="864"/>
      <c r="AN18" s="864"/>
      <c r="AO18" s="865"/>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29"/>
      <c r="C19" s="881"/>
      <c r="D19" s="879"/>
      <c r="E19" s="879"/>
      <c r="F19" s="879"/>
      <c r="G19" s="879"/>
      <c r="H19" s="879"/>
      <c r="I19" s="879"/>
      <c r="J19" s="880"/>
      <c r="K19" s="68">
        <v>9</v>
      </c>
      <c r="L19" s="824"/>
      <c r="M19" s="825"/>
      <c r="N19" s="824"/>
      <c r="O19" s="825"/>
      <c r="P19" s="824"/>
      <c r="Q19" s="825"/>
      <c r="R19" s="824"/>
      <c r="S19" s="712"/>
      <c r="T19" s="825"/>
      <c r="U19" s="824"/>
      <c r="V19" s="825"/>
      <c r="W19" s="824"/>
      <c r="X19" s="825"/>
      <c r="Y19" s="213"/>
      <c r="Z19" s="214"/>
      <c r="AA19" s="214"/>
      <c r="AB19" s="214"/>
      <c r="AC19" s="215"/>
      <c r="AD19" s="215"/>
      <c r="AE19" s="215"/>
      <c r="AF19" s="215"/>
      <c r="AG19" s="215"/>
      <c r="AH19" s="215"/>
      <c r="AI19" s="215"/>
      <c r="AJ19" s="215"/>
      <c r="AK19" s="863"/>
      <c r="AL19" s="864"/>
      <c r="AM19" s="864"/>
      <c r="AN19" s="864"/>
      <c r="AO19" s="865"/>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29"/>
      <c r="C20" s="881"/>
      <c r="D20" s="879"/>
      <c r="E20" s="879"/>
      <c r="F20" s="879"/>
      <c r="G20" s="879"/>
      <c r="H20" s="879"/>
      <c r="I20" s="879"/>
      <c r="J20" s="880"/>
      <c r="K20" s="68">
        <v>10</v>
      </c>
      <c r="L20" s="824"/>
      <c r="M20" s="825"/>
      <c r="N20" s="824"/>
      <c r="O20" s="825"/>
      <c r="P20" s="824"/>
      <c r="Q20" s="825"/>
      <c r="R20" s="824"/>
      <c r="S20" s="712"/>
      <c r="T20" s="825"/>
      <c r="U20" s="824"/>
      <c r="V20" s="825"/>
      <c r="W20" s="824"/>
      <c r="X20" s="825"/>
      <c r="Y20" s="213"/>
      <c r="Z20" s="214"/>
      <c r="AA20" s="214"/>
      <c r="AB20" s="214"/>
      <c r="AC20" s="215"/>
      <c r="AD20" s="215"/>
      <c r="AE20" s="215"/>
      <c r="AF20" s="215"/>
      <c r="AG20" s="215"/>
      <c r="AH20" s="215"/>
      <c r="AI20" s="215"/>
      <c r="AJ20" s="215"/>
      <c r="AK20" s="863"/>
      <c r="AL20" s="864"/>
      <c r="AM20" s="864"/>
      <c r="AN20" s="864"/>
      <c r="AO20" s="865"/>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29"/>
      <c r="C21" s="881"/>
      <c r="D21" s="879"/>
      <c r="E21" s="879"/>
      <c r="F21" s="879"/>
      <c r="G21" s="879"/>
      <c r="H21" s="879"/>
      <c r="I21" s="879"/>
      <c r="J21" s="880"/>
      <c r="K21" s="68">
        <v>11</v>
      </c>
      <c r="L21" s="824"/>
      <c r="M21" s="825"/>
      <c r="N21" s="824"/>
      <c r="O21" s="825"/>
      <c r="P21" s="824"/>
      <c r="Q21" s="825"/>
      <c r="R21" s="824"/>
      <c r="S21" s="712"/>
      <c r="T21" s="825"/>
      <c r="U21" s="824"/>
      <c r="V21" s="825"/>
      <c r="W21" s="824"/>
      <c r="X21" s="825"/>
      <c r="Y21" s="213"/>
      <c r="Z21" s="214"/>
      <c r="AA21" s="214"/>
      <c r="AB21" s="214"/>
      <c r="AC21" s="215"/>
      <c r="AD21" s="215"/>
      <c r="AE21" s="215"/>
      <c r="AF21" s="215"/>
      <c r="AG21" s="215"/>
      <c r="AH21" s="215"/>
      <c r="AI21" s="215"/>
      <c r="AJ21" s="215"/>
      <c r="AK21" s="863"/>
      <c r="AL21" s="864"/>
      <c r="AM21" s="864"/>
      <c r="AN21" s="864"/>
      <c r="AO21" s="865"/>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29"/>
      <c r="C22" s="881"/>
      <c r="D22" s="879"/>
      <c r="E22" s="879"/>
      <c r="F22" s="879"/>
      <c r="G22" s="879"/>
      <c r="H22" s="879"/>
      <c r="I22" s="879"/>
      <c r="J22" s="880"/>
      <c r="K22" s="68">
        <v>12</v>
      </c>
      <c r="L22" s="824"/>
      <c r="M22" s="825"/>
      <c r="N22" s="824"/>
      <c r="O22" s="825"/>
      <c r="P22" s="824"/>
      <c r="Q22" s="825"/>
      <c r="R22" s="824"/>
      <c r="S22" s="712"/>
      <c r="T22" s="825"/>
      <c r="U22" s="824"/>
      <c r="V22" s="825"/>
      <c r="W22" s="824"/>
      <c r="X22" s="825"/>
      <c r="Y22" s="213"/>
      <c r="Z22" s="214"/>
      <c r="AA22" s="214"/>
      <c r="AB22" s="214"/>
      <c r="AC22" s="215"/>
      <c r="AD22" s="215"/>
      <c r="AE22" s="215"/>
      <c r="AF22" s="215"/>
      <c r="AG22" s="215"/>
      <c r="AH22" s="215"/>
      <c r="AI22" s="215"/>
      <c r="AJ22" s="215"/>
      <c r="AK22" s="863"/>
      <c r="AL22" s="864"/>
      <c r="AM22" s="864"/>
      <c r="AN22" s="864"/>
      <c r="AO22" s="865"/>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29"/>
      <c r="C23" s="881"/>
      <c r="D23" s="879"/>
      <c r="E23" s="879"/>
      <c r="F23" s="879"/>
      <c r="G23" s="879"/>
      <c r="H23" s="879"/>
      <c r="I23" s="879"/>
      <c r="J23" s="880"/>
      <c r="K23" s="68">
        <v>13</v>
      </c>
      <c r="L23" s="824"/>
      <c r="M23" s="825"/>
      <c r="N23" s="824"/>
      <c r="O23" s="825"/>
      <c r="P23" s="824"/>
      <c r="Q23" s="825"/>
      <c r="R23" s="824"/>
      <c r="S23" s="712"/>
      <c r="T23" s="825"/>
      <c r="U23" s="824"/>
      <c r="V23" s="825"/>
      <c r="W23" s="824"/>
      <c r="X23" s="825"/>
      <c r="Y23" s="213"/>
      <c r="Z23" s="214"/>
      <c r="AA23" s="214"/>
      <c r="AB23" s="214"/>
      <c r="AC23" s="215"/>
      <c r="AD23" s="215"/>
      <c r="AE23" s="215"/>
      <c r="AF23" s="215"/>
      <c r="AG23" s="215"/>
      <c r="AH23" s="215"/>
      <c r="AI23" s="215"/>
      <c r="AJ23" s="215"/>
      <c r="AK23" s="863"/>
      <c r="AL23" s="864"/>
      <c r="AM23" s="864"/>
      <c r="AN23" s="864"/>
      <c r="AO23" s="865"/>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29"/>
      <c r="C24" s="881"/>
      <c r="D24" s="879"/>
      <c r="E24" s="879"/>
      <c r="F24" s="879"/>
      <c r="G24" s="879"/>
      <c r="H24" s="879"/>
      <c r="I24" s="879"/>
      <c r="J24" s="880"/>
      <c r="K24" s="68">
        <v>14</v>
      </c>
      <c r="L24" s="824"/>
      <c r="M24" s="825"/>
      <c r="N24" s="824"/>
      <c r="O24" s="825"/>
      <c r="P24" s="824"/>
      <c r="Q24" s="825"/>
      <c r="R24" s="824"/>
      <c r="S24" s="712"/>
      <c r="T24" s="825"/>
      <c r="U24" s="824"/>
      <c r="V24" s="825"/>
      <c r="W24" s="824"/>
      <c r="X24" s="825"/>
      <c r="Y24" s="213"/>
      <c r="Z24" s="214"/>
      <c r="AA24" s="214"/>
      <c r="AB24" s="214"/>
      <c r="AC24" s="215"/>
      <c r="AD24" s="215"/>
      <c r="AE24" s="215"/>
      <c r="AF24" s="215"/>
      <c r="AG24" s="215"/>
      <c r="AH24" s="215"/>
      <c r="AI24" s="215"/>
      <c r="AJ24" s="215"/>
      <c r="AK24" s="863"/>
      <c r="AL24" s="864"/>
      <c r="AM24" s="864"/>
      <c r="AN24" s="864"/>
      <c r="AO24" s="865"/>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29"/>
      <c r="C25" s="881"/>
      <c r="D25" s="879"/>
      <c r="E25" s="879"/>
      <c r="F25" s="879"/>
      <c r="G25" s="879"/>
      <c r="H25" s="879"/>
      <c r="I25" s="879"/>
      <c r="J25" s="880"/>
      <c r="K25" s="68">
        <v>15</v>
      </c>
      <c r="L25" s="824"/>
      <c r="M25" s="825"/>
      <c r="N25" s="824"/>
      <c r="O25" s="825"/>
      <c r="P25" s="824"/>
      <c r="Q25" s="825"/>
      <c r="R25" s="824"/>
      <c r="S25" s="712"/>
      <c r="T25" s="825"/>
      <c r="U25" s="824"/>
      <c r="V25" s="825"/>
      <c r="W25" s="824"/>
      <c r="X25" s="825"/>
      <c r="Y25" s="213"/>
      <c r="Z25" s="214"/>
      <c r="AA25" s="214"/>
      <c r="AB25" s="214"/>
      <c r="AC25" s="215"/>
      <c r="AD25" s="215"/>
      <c r="AE25" s="215"/>
      <c r="AF25" s="215"/>
      <c r="AG25" s="215"/>
      <c r="AH25" s="215"/>
      <c r="AI25" s="215"/>
      <c r="AJ25" s="215"/>
      <c r="AK25" s="863"/>
      <c r="AL25" s="864"/>
      <c r="AM25" s="864"/>
      <c r="AN25" s="864"/>
      <c r="AO25" s="865"/>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29"/>
      <c r="C26" s="881"/>
      <c r="D26" s="879"/>
      <c r="E26" s="879"/>
      <c r="F26" s="879"/>
      <c r="G26" s="879"/>
      <c r="H26" s="879"/>
      <c r="I26" s="879"/>
      <c r="J26" s="880"/>
      <c r="K26" s="68">
        <v>16</v>
      </c>
      <c r="L26" s="824"/>
      <c r="M26" s="825"/>
      <c r="N26" s="824"/>
      <c r="O26" s="825"/>
      <c r="P26" s="824"/>
      <c r="Q26" s="825"/>
      <c r="R26" s="824"/>
      <c r="S26" s="712"/>
      <c r="T26" s="825"/>
      <c r="U26" s="824"/>
      <c r="V26" s="825"/>
      <c r="W26" s="824"/>
      <c r="X26" s="825"/>
      <c r="Y26" s="213"/>
      <c r="Z26" s="214"/>
      <c r="AA26" s="214"/>
      <c r="AB26" s="214"/>
      <c r="AC26" s="215"/>
      <c r="AD26" s="215"/>
      <c r="AE26" s="215"/>
      <c r="AF26" s="215"/>
      <c r="AG26" s="215"/>
      <c r="AH26" s="215"/>
      <c r="AI26" s="215"/>
      <c r="AJ26" s="215"/>
      <c r="AK26" s="863"/>
      <c r="AL26" s="864"/>
      <c r="AM26" s="864"/>
      <c r="AN26" s="864"/>
      <c r="AO26" s="865"/>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29"/>
      <c r="C27" s="881"/>
      <c r="D27" s="879"/>
      <c r="E27" s="879"/>
      <c r="F27" s="879"/>
      <c r="G27" s="879"/>
      <c r="H27" s="879"/>
      <c r="I27" s="879"/>
      <c r="J27" s="880"/>
      <c r="K27" s="68">
        <v>17</v>
      </c>
      <c r="L27" s="824"/>
      <c r="M27" s="825"/>
      <c r="N27" s="824"/>
      <c r="O27" s="825"/>
      <c r="P27" s="824"/>
      <c r="Q27" s="825"/>
      <c r="R27" s="824"/>
      <c r="S27" s="712"/>
      <c r="T27" s="825"/>
      <c r="U27" s="824"/>
      <c r="V27" s="825"/>
      <c r="W27" s="824"/>
      <c r="X27" s="825"/>
      <c r="Y27" s="213"/>
      <c r="Z27" s="214"/>
      <c r="AA27" s="214"/>
      <c r="AB27" s="214"/>
      <c r="AC27" s="215"/>
      <c r="AD27" s="215"/>
      <c r="AE27" s="215"/>
      <c r="AF27" s="215"/>
      <c r="AG27" s="215"/>
      <c r="AH27" s="215"/>
      <c r="AI27" s="215"/>
      <c r="AJ27" s="215"/>
      <c r="AK27" s="863"/>
      <c r="AL27" s="864"/>
      <c r="AM27" s="864"/>
      <c r="AN27" s="864"/>
      <c r="AO27" s="865"/>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29"/>
      <c r="C28" s="881"/>
      <c r="D28" s="879"/>
      <c r="E28" s="879"/>
      <c r="F28" s="879"/>
      <c r="G28" s="879"/>
      <c r="H28" s="879"/>
      <c r="I28" s="879"/>
      <c r="J28" s="880"/>
      <c r="K28" s="68">
        <v>18</v>
      </c>
      <c r="L28" s="824"/>
      <c r="M28" s="825"/>
      <c r="N28" s="824"/>
      <c r="O28" s="825"/>
      <c r="P28" s="824"/>
      <c r="Q28" s="825"/>
      <c r="R28" s="824"/>
      <c r="S28" s="712"/>
      <c r="T28" s="825"/>
      <c r="U28" s="824"/>
      <c r="V28" s="825"/>
      <c r="W28" s="824"/>
      <c r="X28" s="825"/>
      <c r="Y28" s="213"/>
      <c r="Z28" s="214"/>
      <c r="AA28" s="214"/>
      <c r="AB28" s="214"/>
      <c r="AC28" s="215"/>
      <c r="AD28" s="215"/>
      <c r="AE28" s="215"/>
      <c r="AF28" s="215"/>
      <c r="AG28" s="215"/>
      <c r="AH28" s="215"/>
      <c r="AI28" s="215"/>
      <c r="AJ28" s="215"/>
      <c r="AK28" s="863"/>
      <c r="AL28" s="864"/>
      <c r="AM28" s="864"/>
      <c r="AN28" s="864"/>
      <c r="AO28" s="865"/>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29"/>
      <c r="C29" s="881"/>
      <c r="D29" s="879"/>
      <c r="E29" s="879"/>
      <c r="F29" s="879"/>
      <c r="G29" s="879"/>
      <c r="H29" s="879"/>
      <c r="I29" s="879"/>
      <c r="J29" s="880"/>
      <c r="K29" s="68">
        <v>19</v>
      </c>
      <c r="L29" s="824"/>
      <c r="M29" s="825"/>
      <c r="N29" s="824"/>
      <c r="O29" s="825"/>
      <c r="P29" s="824"/>
      <c r="Q29" s="825"/>
      <c r="R29" s="824"/>
      <c r="S29" s="712"/>
      <c r="T29" s="825"/>
      <c r="U29" s="824"/>
      <c r="V29" s="825"/>
      <c r="W29" s="824"/>
      <c r="X29" s="825"/>
      <c r="Y29" s="213"/>
      <c r="Z29" s="214"/>
      <c r="AA29" s="214"/>
      <c r="AB29" s="214"/>
      <c r="AC29" s="215"/>
      <c r="AD29" s="215"/>
      <c r="AE29" s="215"/>
      <c r="AF29" s="215"/>
      <c r="AG29" s="215"/>
      <c r="AH29" s="215"/>
      <c r="AI29" s="215"/>
      <c r="AJ29" s="215"/>
      <c r="AK29" s="863"/>
      <c r="AL29" s="864"/>
      <c r="AM29" s="864"/>
      <c r="AN29" s="864"/>
      <c r="AO29" s="865"/>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29"/>
      <c r="C30" s="881"/>
      <c r="D30" s="879"/>
      <c r="E30" s="879"/>
      <c r="F30" s="879"/>
      <c r="G30" s="879"/>
      <c r="H30" s="879"/>
      <c r="I30" s="879"/>
      <c r="J30" s="880"/>
      <c r="K30" s="68">
        <v>20</v>
      </c>
      <c r="L30" s="824"/>
      <c r="M30" s="825"/>
      <c r="N30" s="824"/>
      <c r="O30" s="825"/>
      <c r="P30" s="824"/>
      <c r="Q30" s="825"/>
      <c r="R30" s="824"/>
      <c r="S30" s="712"/>
      <c r="T30" s="825"/>
      <c r="U30" s="824"/>
      <c r="V30" s="825"/>
      <c r="W30" s="824"/>
      <c r="X30" s="825"/>
      <c r="Y30" s="213"/>
      <c r="Z30" s="214"/>
      <c r="AA30" s="214"/>
      <c r="AB30" s="214"/>
      <c r="AC30" s="215"/>
      <c r="AD30" s="215"/>
      <c r="AE30" s="215"/>
      <c r="AF30" s="215"/>
      <c r="AG30" s="215"/>
      <c r="AH30" s="215"/>
      <c r="AI30" s="215"/>
      <c r="AJ30" s="215"/>
      <c r="AK30" s="863"/>
      <c r="AL30" s="864"/>
      <c r="AM30" s="864"/>
      <c r="AN30" s="864"/>
      <c r="AO30" s="865"/>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29"/>
      <c r="C31" s="881"/>
      <c r="D31" s="879"/>
      <c r="E31" s="879"/>
      <c r="F31" s="879"/>
      <c r="G31" s="879"/>
      <c r="H31" s="879"/>
      <c r="I31" s="879"/>
      <c r="J31" s="880"/>
      <c r="K31" s="68">
        <v>21</v>
      </c>
      <c r="L31" s="824"/>
      <c r="M31" s="825"/>
      <c r="N31" s="824"/>
      <c r="O31" s="825"/>
      <c r="P31" s="824"/>
      <c r="Q31" s="825"/>
      <c r="R31" s="824"/>
      <c r="S31" s="712"/>
      <c r="T31" s="825"/>
      <c r="U31" s="824"/>
      <c r="V31" s="825"/>
      <c r="W31" s="824"/>
      <c r="X31" s="825"/>
      <c r="Y31" s="213"/>
      <c r="Z31" s="214"/>
      <c r="AA31" s="214"/>
      <c r="AB31" s="214"/>
      <c r="AC31" s="215"/>
      <c r="AD31" s="215"/>
      <c r="AE31" s="215"/>
      <c r="AF31" s="215"/>
      <c r="AG31" s="215"/>
      <c r="AH31" s="215"/>
      <c r="AI31" s="215"/>
      <c r="AJ31" s="215"/>
      <c r="AK31" s="863"/>
      <c r="AL31" s="864"/>
      <c r="AM31" s="864"/>
      <c r="AN31" s="864"/>
      <c r="AO31" s="865"/>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29"/>
      <c r="C32" s="881"/>
      <c r="D32" s="879"/>
      <c r="E32" s="879"/>
      <c r="F32" s="879"/>
      <c r="G32" s="879"/>
      <c r="H32" s="879"/>
      <c r="I32" s="879"/>
      <c r="J32" s="880"/>
      <c r="K32" s="68">
        <v>22</v>
      </c>
      <c r="L32" s="824"/>
      <c r="M32" s="825"/>
      <c r="N32" s="824"/>
      <c r="O32" s="825"/>
      <c r="P32" s="824"/>
      <c r="Q32" s="825"/>
      <c r="R32" s="824"/>
      <c r="S32" s="712"/>
      <c r="T32" s="825"/>
      <c r="U32" s="824"/>
      <c r="V32" s="825"/>
      <c r="W32" s="824"/>
      <c r="X32" s="825"/>
      <c r="Y32" s="213"/>
      <c r="Z32" s="214"/>
      <c r="AA32" s="214"/>
      <c r="AB32" s="214"/>
      <c r="AC32" s="215"/>
      <c r="AD32" s="215"/>
      <c r="AE32" s="215"/>
      <c r="AF32" s="215"/>
      <c r="AG32" s="215"/>
      <c r="AH32" s="215"/>
      <c r="AI32" s="215"/>
      <c r="AJ32" s="215"/>
      <c r="AK32" s="863"/>
      <c r="AL32" s="864"/>
      <c r="AM32" s="864"/>
      <c r="AN32" s="864"/>
      <c r="AO32" s="865"/>
      <c r="AP32" s="2"/>
      <c r="AQ32" s="161">
        <f t="shared" ref="AQ32" si="9">IF(P37="材質劣化",2,IF(P37="漏水",3,1))</f>
        <v>1</v>
      </c>
      <c r="AR32" s="3"/>
      <c r="AS32" s="833"/>
      <c r="AT32" s="83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29"/>
      <c r="C33" s="881"/>
      <c r="D33" s="879"/>
      <c r="E33" s="879"/>
      <c r="F33" s="879"/>
      <c r="G33" s="879"/>
      <c r="H33" s="879"/>
      <c r="I33" s="879"/>
      <c r="J33" s="880"/>
      <c r="K33" s="68">
        <v>23</v>
      </c>
      <c r="L33" s="824"/>
      <c r="M33" s="825"/>
      <c r="N33" s="824"/>
      <c r="O33" s="825"/>
      <c r="P33" s="824"/>
      <c r="Q33" s="825"/>
      <c r="R33" s="824"/>
      <c r="S33" s="712"/>
      <c r="T33" s="825"/>
      <c r="U33" s="824"/>
      <c r="V33" s="825"/>
      <c r="W33" s="824"/>
      <c r="X33" s="825"/>
      <c r="Y33" s="213"/>
      <c r="Z33" s="214"/>
      <c r="AA33" s="214"/>
      <c r="AB33" s="214"/>
      <c r="AC33" s="215"/>
      <c r="AD33" s="215"/>
      <c r="AE33" s="215"/>
      <c r="AF33" s="215"/>
      <c r="AG33" s="215"/>
      <c r="AH33" s="215"/>
      <c r="AI33" s="215"/>
      <c r="AJ33" s="215"/>
      <c r="AK33" s="863"/>
      <c r="AL33" s="864"/>
      <c r="AM33" s="864"/>
      <c r="AN33" s="864"/>
      <c r="AO33" s="865"/>
      <c r="AP33" s="2"/>
      <c r="AQ33" s="161">
        <f t="shared" ref="AQ33" si="10">IF(P33="材質劣化",2,IF(P33="漏水",3,1))</f>
        <v>1</v>
      </c>
      <c r="AR33" s="3"/>
      <c r="AS33" s="890"/>
      <c r="AT33" s="890"/>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29"/>
      <c r="C34" s="881"/>
      <c r="D34" s="879"/>
      <c r="E34" s="879"/>
      <c r="F34" s="879"/>
      <c r="G34" s="879"/>
      <c r="H34" s="879"/>
      <c r="I34" s="879"/>
      <c r="J34" s="880"/>
      <c r="K34" s="68">
        <v>24</v>
      </c>
      <c r="L34" s="824"/>
      <c r="M34" s="825"/>
      <c r="N34" s="824"/>
      <c r="O34" s="825"/>
      <c r="P34" s="824"/>
      <c r="Q34" s="825"/>
      <c r="R34" s="824"/>
      <c r="S34" s="712"/>
      <c r="T34" s="825"/>
      <c r="U34" s="824"/>
      <c r="V34" s="825"/>
      <c r="W34" s="824"/>
      <c r="X34" s="825"/>
      <c r="Y34" s="213"/>
      <c r="Z34" s="214"/>
      <c r="AA34" s="214"/>
      <c r="AB34" s="214"/>
      <c r="AC34" s="215"/>
      <c r="AD34" s="215"/>
      <c r="AE34" s="215"/>
      <c r="AF34" s="215"/>
      <c r="AG34" s="215"/>
      <c r="AH34" s="215"/>
      <c r="AI34" s="215"/>
      <c r="AJ34" s="215"/>
      <c r="AK34" s="863"/>
      <c r="AL34" s="864"/>
      <c r="AM34" s="864"/>
      <c r="AN34" s="864"/>
      <c r="AO34" s="865"/>
      <c r="AP34" s="2"/>
      <c r="AQ34" s="161">
        <f t="shared" ref="AQ34" si="11">IF(P36="材質劣化",2,IF(P36="漏水",3,1))</f>
        <v>1</v>
      </c>
      <c r="AR34" s="3"/>
      <c r="AS34" s="889"/>
      <c r="AT34" s="889"/>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29"/>
      <c r="C35" s="881"/>
      <c r="D35" s="879"/>
      <c r="E35" s="879"/>
      <c r="F35" s="879"/>
      <c r="G35" s="879"/>
      <c r="H35" s="879"/>
      <c r="I35" s="879"/>
      <c r="J35" s="880"/>
      <c r="K35" s="903" t="s">
        <v>377</v>
      </c>
      <c r="L35" s="838" t="s">
        <v>181</v>
      </c>
      <c r="M35" s="838"/>
      <c r="N35" s="838"/>
      <c r="O35" s="838"/>
      <c r="P35" s="838"/>
      <c r="Q35" s="838"/>
      <c r="R35" s="838"/>
      <c r="S35" s="838"/>
      <c r="T35" s="838"/>
      <c r="U35" s="838"/>
      <c r="V35" s="838"/>
      <c r="W35" s="838"/>
      <c r="X35" s="838"/>
      <c r="Y35" s="868" t="s">
        <v>331</v>
      </c>
      <c r="Z35" s="888"/>
      <c r="AA35" s="888"/>
      <c r="AB35" s="862"/>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38" t="s">
        <v>456</v>
      </c>
      <c r="AL35" s="838"/>
      <c r="AM35" s="907" t="s">
        <v>505</v>
      </c>
      <c r="AN35" s="907"/>
      <c r="AO35" s="907"/>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29"/>
      <c r="C36" s="881"/>
      <c r="D36" s="879"/>
      <c r="E36" s="879"/>
      <c r="F36" s="879"/>
      <c r="G36" s="879"/>
      <c r="H36" s="879"/>
      <c r="I36" s="879"/>
      <c r="J36" s="880"/>
      <c r="K36" s="904"/>
      <c r="L36" s="850" t="s">
        <v>332</v>
      </c>
      <c r="M36" s="851"/>
      <c r="N36" s="872"/>
      <c r="O36" s="850" t="s">
        <v>556</v>
      </c>
      <c r="P36" s="851"/>
      <c r="Q36" s="851"/>
      <c r="R36" s="851"/>
      <c r="S36" s="851"/>
      <c r="T36" s="851"/>
      <c r="U36" s="851"/>
      <c r="V36" s="851"/>
      <c r="W36" s="851"/>
      <c r="X36" s="872"/>
      <c r="Y36" s="40" t="s">
        <v>21</v>
      </c>
      <c r="Z36" s="37" t="s">
        <v>22</v>
      </c>
      <c r="AA36" s="37" t="s">
        <v>329</v>
      </c>
      <c r="AB36" s="37" t="s">
        <v>330</v>
      </c>
      <c r="AC36" s="37" t="s">
        <v>21</v>
      </c>
      <c r="AD36" s="37" t="s">
        <v>22</v>
      </c>
      <c r="AE36" s="37" t="s">
        <v>329</v>
      </c>
      <c r="AF36" s="37" t="s">
        <v>330</v>
      </c>
      <c r="AG36" s="37" t="s">
        <v>21</v>
      </c>
      <c r="AH36" s="37" t="s">
        <v>22</v>
      </c>
      <c r="AI36" s="37" t="s">
        <v>329</v>
      </c>
      <c r="AJ36" s="57" t="s">
        <v>330</v>
      </c>
      <c r="AK36" s="838"/>
      <c r="AL36" s="838"/>
      <c r="AM36" s="907"/>
      <c r="AN36" s="907"/>
      <c r="AO36" s="907"/>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29"/>
      <c r="C37" s="881"/>
      <c r="D37" s="879"/>
      <c r="E37" s="879"/>
      <c r="F37" s="879"/>
      <c r="G37" s="879"/>
      <c r="H37" s="879"/>
      <c r="I37" s="879"/>
      <c r="J37" s="880"/>
      <c r="K37" s="904"/>
      <c r="L37" s="854"/>
      <c r="M37" s="855"/>
      <c r="N37" s="873"/>
      <c r="O37" s="854"/>
      <c r="P37" s="855"/>
      <c r="Q37" s="855"/>
      <c r="R37" s="855"/>
      <c r="S37" s="855"/>
      <c r="T37" s="855"/>
      <c r="U37" s="855"/>
      <c r="V37" s="855"/>
      <c r="W37" s="855"/>
      <c r="X37" s="873"/>
      <c r="Y37" s="894">
        <f>IF(COUNTIF(Y11:Y34,"〇")&gt;0,1,0)</f>
        <v>0</v>
      </c>
      <c r="Z37" s="894">
        <f t="shared" ref="Z37:AB37" si="14">IF(COUNTIF(Z11:Z34,"〇")&gt;0,1,0)</f>
        <v>0</v>
      </c>
      <c r="AA37" s="894">
        <f t="shared" si="14"/>
        <v>0</v>
      </c>
      <c r="AB37" s="894">
        <f t="shared" si="14"/>
        <v>0</v>
      </c>
      <c r="AC37" s="894">
        <f>COUNTA(AC11:AC34)</f>
        <v>0</v>
      </c>
      <c r="AD37" s="894">
        <f t="shared" ref="AD37:AI37" si="15">COUNTA(AD11:AD34)</f>
        <v>0</v>
      </c>
      <c r="AE37" s="894">
        <f t="shared" si="15"/>
        <v>0</v>
      </c>
      <c r="AF37" s="894">
        <f t="shared" si="15"/>
        <v>0</v>
      </c>
      <c r="AG37" s="894">
        <f t="shared" si="15"/>
        <v>0</v>
      </c>
      <c r="AH37" s="894">
        <f t="shared" si="15"/>
        <v>0</v>
      </c>
      <c r="AI37" s="894">
        <f t="shared" si="15"/>
        <v>0</v>
      </c>
      <c r="AJ37" s="894">
        <f>COUNTA(AJ11:AJ34)</f>
        <v>0</v>
      </c>
      <c r="AK37" s="838"/>
      <c r="AL37" s="838"/>
      <c r="AM37" s="907"/>
      <c r="AN37" s="907"/>
      <c r="AO37" s="907"/>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29"/>
      <c r="C38" s="881"/>
      <c r="D38" s="879"/>
      <c r="E38" s="879"/>
      <c r="F38" s="879"/>
      <c r="G38" s="879"/>
      <c r="H38" s="879"/>
      <c r="I38" s="879"/>
      <c r="J38" s="880"/>
      <c r="K38" s="904"/>
      <c r="L38" s="858"/>
      <c r="M38" s="859"/>
      <c r="N38" s="874"/>
      <c r="O38" s="858"/>
      <c r="P38" s="859"/>
      <c r="Q38" s="859"/>
      <c r="R38" s="859"/>
      <c r="S38" s="859"/>
      <c r="T38" s="859"/>
      <c r="U38" s="859"/>
      <c r="V38" s="859"/>
      <c r="W38" s="859"/>
      <c r="X38" s="874"/>
      <c r="Y38" s="894"/>
      <c r="Z38" s="894"/>
      <c r="AA38" s="894"/>
      <c r="AB38" s="894"/>
      <c r="AC38" s="894"/>
      <c r="AD38" s="894"/>
      <c r="AE38" s="894"/>
      <c r="AF38" s="894"/>
      <c r="AG38" s="894"/>
      <c r="AH38" s="894"/>
      <c r="AI38" s="894"/>
      <c r="AJ38" s="894"/>
      <c r="AK38" s="838"/>
      <c r="AL38" s="838"/>
      <c r="AM38" s="907"/>
      <c r="AN38" s="907"/>
      <c r="AO38" s="907"/>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29"/>
      <c r="C39" s="881"/>
      <c r="D39" s="879"/>
      <c r="E39" s="879"/>
      <c r="F39" s="879"/>
      <c r="G39" s="879"/>
      <c r="H39" s="879"/>
      <c r="I39" s="879"/>
      <c r="J39" s="879"/>
      <c r="K39" s="901" t="s">
        <v>557</v>
      </c>
      <c r="L39" s="905" t="s">
        <v>663</v>
      </c>
      <c r="M39" s="906"/>
      <c r="N39" s="906"/>
      <c r="O39" s="906"/>
      <c r="P39" s="906"/>
      <c r="Q39" s="906"/>
      <c r="R39" s="906"/>
      <c r="S39" s="906"/>
      <c r="T39" s="906"/>
      <c r="U39" s="906"/>
      <c r="V39" s="906"/>
      <c r="W39" s="906"/>
      <c r="X39" s="906"/>
      <c r="Y39" s="906"/>
      <c r="Z39" s="906"/>
      <c r="AA39" s="906"/>
      <c r="AB39" s="906"/>
      <c r="AC39" s="906"/>
      <c r="AD39" s="906"/>
      <c r="AE39" s="906"/>
      <c r="AF39" s="906"/>
      <c r="AG39" s="906"/>
      <c r="AH39" s="906"/>
      <c r="AI39" s="906"/>
      <c r="AJ39" s="906"/>
      <c r="AK39" s="892"/>
      <c r="AL39" s="892"/>
      <c r="AM39" s="892"/>
      <c r="AN39" s="892"/>
      <c r="AO39" s="893"/>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29"/>
      <c r="C40" s="881"/>
      <c r="D40" s="879"/>
      <c r="E40" s="879"/>
      <c r="F40" s="879"/>
      <c r="G40" s="879"/>
      <c r="H40" s="879"/>
      <c r="I40" s="879"/>
      <c r="J40" s="879"/>
      <c r="K40" s="902"/>
      <c r="L40" s="892"/>
      <c r="M40" s="892"/>
      <c r="N40" s="892"/>
      <c r="O40" s="892"/>
      <c r="P40" s="892"/>
      <c r="Q40" s="892"/>
      <c r="R40" s="892"/>
      <c r="S40" s="892"/>
      <c r="T40" s="892"/>
      <c r="U40" s="892"/>
      <c r="V40" s="892"/>
      <c r="W40" s="892"/>
      <c r="X40" s="892"/>
      <c r="Y40" s="892"/>
      <c r="Z40" s="892"/>
      <c r="AA40" s="892"/>
      <c r="AB40" s="892"/>
      <c r="AC40" s="892"/>
      <c r="AD40" s="892"/>
      <c r="AE40" s="892"/>
      <c r="AF40" s="892"/>
      <c r="AG40" s="892"/>
      <c r="AH40" s="892"/>
      <c r="AI40" s="892"/>
      <c r="AJ40" s="892"/>
      <c r="AK40" s="892"/>
      <c r="AL40" s="892"/>
      <c r="AM40" s="892"/>
      <c r="AN40" s="892"/>
      <c r="AO40" s="893"/>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29"/>
      <c r="C41" s="881"/>
      <c r="D41" s="879"/>
      <c r="E41" s="879"/>
      <c r="F41" s="879"/>
      <c r="G41" s="879"/>
      <c r="H41" s="879"/>
      <c r="I41" s="879"/>
      <c r="J41" s="879"/>
      <c r="K41" s="902"/>
      <c r="L41" s="892"/>
      <c r="M41" s="892"/>
      <c r="N41" s="892"/>
      <c r="O41" s="892"/>
      <c r="P41" s="892"/>
      <c r="Q41" s="892"/>
      <c r="R41" s="892"/>
      <c r="S41" s="892"/>
      <c r="T41" s="892"/>
      <c r="U41" s="892"/>
      <c r="V41" s="892"/>
      <c r="W41" s="892"/>
      <c r="X41" s="892"/>
      <c r="Y41" s="892"/>
      <c r="Z41" s="892"/>
      <c r="AA41" s="892"/>
      <c r="AB41" s="892"/>
      <c r="AC41" s="892"/>
      <c r="AD41" s="892"/>
      <c r="AE41" s="892"/>
      <c r="AF41" s="892"/>
      <c r="AG41" s="892"/>
      <c r="AH41" s="892"/>
      <c r="AI41" s="892"/>
      <c r="AJ41" s="892"/>
      <c r="AK41" s="892"/>
      <c r="AL41" s="892"/>
      <c r="AM41" s="892"/>
      <c r="AN41" s="892"/>
      <c r="AO41" s="893"/>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29"/>
      <c r="C42" s="881"/>
      <c r="D42" s="879"/>
      <c r="E42" s="879"/>
      <c r="F42" s="879"/>
      <c r="G42" s="879"/>
      <c r="H42" s="879"/>
      <c r="I42" s="879"/>
      <c r="J42" s="879"/>
      <c r="K42" s="902"/>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900"/>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29"/>
      <c r="C43" s="881"/>
      <c r="D43" s="879"/>
      <c r="E43" s="879"/>
      <c r="F43" s="879"/>
      <c r="G43" s="879"/>
      <c r="H43" s="879"/>
      <c r="I43" s="879"/>
      <c r="J43" s="880"/>
      <c r="K43" s="897" t="s">
        <v>333</v>
      </c>
      <c r="L43" s="897"/>
      <c r="M43" s="897"/>
      <c r="N43" s="897"/>
      <c r="O43" s="897"/>
      <c r="P43" s="897"/>
      <c r="Q43" s="897"/>
      <c r="R43" s="897"/>
      <c r="S43" s="897"/>
      <c r="T43" s="897"/>
      <c r="U43" s="897"/>
      <c r="V43" s="897"/>
      <c r="W43" s="897"/>
      <c r="X43" s="897"/>
      <c r="Y43" s="897"/>
      <c r="Z43" s="897"/>
      <c r="AA43" s="897"/>
      <c r="AB43" s="897"/>
      <c r="AC43" s="897"/>
      <c r="AD43" s="897"/>
      <c r="AE43" s="897"/>
      <c r="AF43" s="897"/>
      <c r="AG43" s="897"/>
      <c r="AH43" s="897"/>
      <c r="AI43" s="897"/>
      <c r="AJ43" s="897"/>
      <c r="AK43" s="897"/>
      <c r="AL43" s="897"/>
      <c r="AM43" s="897"/>
      <c r="AN43" s="897"/>
      <c r="AO43" s="897"/>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29"/>
      <c r="C44" s="881"/>
      <c r="D44" s="879"/>
      <c r="E44" s="879"/>
      <c r="F44" s="879"/>
      <c r="G44" s="879"/>
      <c r="H44" s="879"/>
      <c r="I44" s="879"/>
      <c r="J44" s="880"/>
      <c r="K44" s="891" t="s">
        <v>412</v>
      </c>
      <c r="L44" s="892"/>
      <c r="M44" s="892"/>
      <c r="N44" s="892"/>
      <c r="O44" s="892"/>
      <c r="P44" s="892"/>
      <c r="Q44" s="892"/>
      <c r="R44" s="892"/>
      <c r="S44" s="892"/>
      <c r="T44" s="892"/>
      <c r="U44" s="892"/>
      <c r="V44" s="892"/>
      <c r="W44" s="892"/>
      <c r="X44" s="892"/>
      <c r="Y44" s="892"/>
      <c r="Z44" s="892"/>
      <c r="AA44" s="892"/>
      <c r="AB44" s="892"/>
      <c r="AC44" s="892"/>
      <c r="AD44" s="892"/>
      <c r="AE44" s="892"/>
      <c r="AF44" s="892"/>
      <c r="AG44" s="892"/>
      <c r="AH44" s="892"/>
      <c r="AI44" s="892"/>
      <c r="AJ44" s="892"/>
      <c r="AK44" s="892"/>
      <c r="AL44" s="892"/>
      <c r="AM44" s="892"/>
      <c r="AN44" s="892"/>
      <c r="AO44" s="89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7"/>
      <c r="C45" s="882"/>
      <c r="D45" s="883"/>
      <c r="E45" s="883"/>
      <c r="F45" s="883"/>
      <c r="G45" s="883"/>
      <c r="H45" s="883"/>
      <c r="I45" s="883"/>
      <c r="J45" s="884"/>
      <c r="K45" s="898" t="s">
        <v>555</v>
      </c>
      <c r="L45" s="899"/>
      <c r="M45" s="899"/>
      <c r="N45" s="899"/>
      <c r="O45" s="899"/>
      <c r="P45" s="899"/>
      <c r="Q45" s="899"/>
      <c r="R45" s="899"/>
      <c r="S45" s="899"/>
      <c r="T45" s="899"/>
      <c r="U45" s="899"/>
      <c r="V45" s="899"/>
      <c r="W45" s="899"/>
      <c r="X45" s="899"/>
      <c r="Y45" s="899"/>
      <c r="Z45" s="899"/>
      <c r="AA45" s="899"/>
      <c r="AB45" s="899"/>
      <c r="AC45" s="899"/>
      <c r="AD45" s="899"/>
      <c r="AE45" s="899"/>
      <c r="AF45" s="899"/>
      <c r="AG45" s="899"/>
      <c r="AH45" s="899"/>
      <c r="AI45" s="899"/>
      <c r="AJ45" s="899"/>
      <c r="AK45" s="899"/>
      <c r="AL45" s="899"/>
      <c r="AM45" s="899"/>
      <c r="AN45" s="899"/>
      <c r="AO45" s="900"/>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B747D4C8-76BC-4424-9762-18EC84BA1B45}">
      <formula1>"〇,"</formula1>
    </dataValidation>
    <dataValidation type="list" allowBlank="1" showInputMessage="1" showErrorMessage="1" sqref="N11:O34" xr:uid="{6010A788-45EC-4C79-A729-8FE4E974D23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1C6CD84-6432-4C16-9FC9-B5D1BA3615DD}">
          <x14:formula1>
            <xm:f>'(参考)リスト'!$G$16:$G$19</xm:f>
          </x14:formula1>
          <xm:sqref>AM35:AO38</xm:sqref>
        </x14:dataValidation>
        <x14:dataValidation type="list" allowBlank="1" showInputMessage="1" showErrorMessage="1" xr:uid="{88C493B2-8886-4E52-BEE8-0DC31E2A626D}">
          <x14:formula1>
            <xm:f>'(参考)リスト'!$B$16:$B$21</xm:f>
          </x14:formula1>
          <xm:sqref>L11:M34</xm:sqref>
        </x14:dataValidation>
        <x14:dataValidation type="list" allowBlank="1" showInputMessage="1" showErrorMessage="1" xr:uid="{A68D67E6-D958-4781-85BE-0883F945E78A}">
          <x14:formula1>
            <xm:f>'(参考)リスト'!$E$16:$E$27</xm:f>
          </x14:formula1>
          <xm:sqref>R11:T34</xm:sqref>
        </x14:dataValidation>
        <x14:dataValidation type="list" allowBlank="1" showInputMessage="1" showErrorMessage="1" xr:uid="{D9C3007D-859B-45A7-9BF7-1B681EFB0EDC}">
          <x14:formula1>
            <xm:f>'(参考)リスト'!$D$16:$D$18</xm:f>
          </x14:formula1>
          <xm:sqref>P11:Q34</xm:sqref>
        </x14:dataValidation>
        <x14:dataValidation type="list" allowBlank="1" showInputMessage="1" showErrorMessage="1" xr:uid="{C26DA7BA-7AC2-40C7-958C-26E44DC38788}">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10" t="s">
        <v>17</v>
      </c>
      <c r="C3" s="911"/>
      <c r="D3" s="911"/>
      <c r="E3" s="912"/>
      <c r="F3" s="960" t="s">
        <v>687</v>
      </c>
      <c r="G3" s="961"/>
      <c r="H3" s="961"/>
      <c r="I3" s="961"/>
      <c r="J3" s="961"/>
      <c r="K3" s="961"/>
      <c r="L3" s="961"/>
      <c r="M3" s="961"/>
      <c r="N3" s="961"/>
      <c r="O3" s="961"/>
      <c r="P3" s="961"/>
      <c r="Q3" s="961"/>
      <c r="R3" s="961"/>
      <c r="S3" s="961"/>
      <c r="T3" s="962"/>
      <c r="U3" s="948" t="s">
        <v>192</v>
      </c>
      <c r="V3" s="949"/>
      <c r="W3" s="949"/>
      <c r="X3" s="950"/>
      <c r="Y3" s="950"/>
      <c r="Z3" s="926" t="s">
        <v>590</v>
      </c>
      <c r="AA3" s="927"/>
      <c r="AB3" s="927"/>
      <c r="AC3" s="927"/>
      <c r="AD3" s="927"/>
      <c r="AE3" s="927"/>
      <c r="AF3" s="927"/>
      <c r="AG3" s="927"/>
      <c r="AH3" s="928"/>
      <c r="AI3" s="929" t="s">
        <v>452</v>
      </c>
      <c r="AJ3" s="930"/>
      <c r="AK3" s="930"/>
      <c r="AL3" s="930"/>
      <c r="AM3" s="930"/>
      <c r="AN3" s="931"/>
      <c r="AO3" s="951" t="s">
        <v>596</v>
      </c>
      <c r="AP3" s="952"/>
      <c r="AQ3" s="952"/>
      <c r="AR3" s="952"/>
      <c r="AS3" s="952"/>
      <c r="AT3" s="952"/>
      <c r="AU3" s="952"/>
      <c r="AV3" s="953"/>
      <c r="AW3" s="936" t="s">
        <v>185</v>
      </c>
      <c r="AX3" s="937"/>
      <c r="AY3" s="937"/>
      <c r="AZ3" s="937"/>
      <c r="BA3" s="937"/>
      <c r="BB3" s="938"/>
      <c r="BC3" s="942">
        <v>45845</v>
      </c>
      <c r="BD3" s="943"/>
      <c r="BE3" s="943"/>
      <c r="BF3" s="943"/>
      <c r="BG3" s="943"/>
      <c r="BH3" s="943"/>
      <c r="BI3" s="943"/>
      <c r="BJ3" s="943"/>
      <c r="BK3" s="944"/>
    </row>
    <row r="4" spans="2:63" s="111" customFormat="1" ht="17.25" customHeight="1" x14ac:dyDescent="0.15">
      <c r="B4" s="920" t="s">
        <v>191</v>
      </c>
      <c r="C4" s="921"/>
      <c r="D4" s="921"/>
      <c r="E4" s="922"/>
      <c r="F4" s="923" t="s">
        <v>588</v>
      </c>
      <c r="G4" s="924"/>
      <c r="H4" s="924"/>
      <c r="I4" s="924"/>
      <c r="J4" s="924"/>
      <c r="K4" s="924"/>
      <c r="L4" s="924"/>
      <c r="M4" s="924"/>
      <c r="N4" s="924"/>
      <c r="O4" s="924"/>
      <c r="P4" s="924"/>
      <c r="Q4" s="924"/>
      <c r="R4" s="924"/>
      <c r="S4" s="924"/>
      <c r="T4" s="925"/>
      <c r="U4" s="948" t="s">
        <v>238</v>
      </c>
      <c r="V4" s="949"/>
      <c r="W4" s="949"/>
      <c r="X4" s="950"/>
      <c r="Y4" s="950"/>
      <c r="Z4" s="926" t="s">
        <v>592</v>
      </c>
      <c r="AA4" s="927"/>
      <c r="AB4" s="927"/>
      <c r="AC4" s="927"/>
      <c r="AD4" s="927"/>
      <c r="AE4" s="927"/>
      <c r="AF4" s="927"/>
      <c r="AG4" s="927"/>
      <c r="AH4" s="928"/>
      <c r="AI4" s="932"/>
      <c r="AJ4" s="933"/>
      <c r="AK4" s="933"/>
      <c r="AL4" s="933"/>
      <c r="AM4" s="933"/>
      <c r="AN4" s="934"/>
      <c r="AO4" s="954" t="s">
        <v>597</v>
      </c>
      <c r="AP4" s="955"/>
      <c r="AQ4" s="955"/>
      <c r="AR4" s="955"/>
      <c r="AS4" s="955"/>
      <c r="AT4" s="955"/>
      <c r="AU4" s="955"/>
      <c r="AV4" s="956"/>
      <c r="AW4" s="939"/>
      <c r="AX4" s="940"/>
      <c r="AY4" s="940"/>
      <c r="AZ4" s="940"/>
      <c r="BA4" s="940"/>
      <c r="BB4" s="941"/>
      <c r="BC4" s="945"/>
      <c r="BD4" s="946"/>
      <c r="BE4" s="946"/>
      <c r="BF4" s="946"/>
      <c r="BG4" s="946"/>
      <c r="BH4" s="946"/>
      <c r="BI4" s="946"/>
      <c r="BJ4" s="946"/>
      <c r="BK4" s="947"/>
    </row>
    <row r="5" spans="2:63" ht="42.75" customHeight="1" x14ac:dyDescent="0.15">
      <c r="B5" s="967" t="s">
        <v>190</v>
      </c>
      <c r="C5" s="964"/>
      <c r="D5" s="964"/>
      <c r="E5" s="964"/>
      <c r="F5" s="964"/>
      <c r="G5" s="965"/>
      <c r="H5" s="963" t="s">
        <v>189</v>
      </c>
      <c r="I5" s="964"/>
      <c r="J5" s="964"/>
      <c r="K5" s="964"/>
      <c r="L5" s="964"/>
      <c r="M5" s="964"/>
      <c r="N5" s="964"/>
      <c r="O5" s="965"/>
      <c r="P5" s="966" t="s">
        <v>552</v>
      </c>
      <c r="Q5" s="886"/>
      <c r="R5" s="886"/>
      <c r="S5" s="886"/>
      <c r="T5" s="886"/>
      <c r="U5" s="886"/>
      <c r="V5" s="886"/>
      <c r="W5" s="886"/>
      <c r="X5" s="886"/>
      <c r="Y5" s="886"/>
      <c r="Z5" s="886"/>
      <c r="AA5" s="886"/>
      <c r="AB5" s="886"/>
      <c r="AC5" s="886"/>
      <c r="AD5" s="886"/>
      <c r="AE5" s="886"/>
      <c r="AF5" s="886"/>
      <c r="AG5" s="886"/>
      <c r="AH5" s="886"/>
      <c r="AI5" s="886"/>
      <c r="AJ5" s="886"/>
      <c r="AK5" s="886"/>
      <c r="AL5" s="886"/>
      <c r="AM5" s="886"/>
      <c r="AN5" s="966" t="s">
        <v>188</v>
      </c>
      <c r="AO5" s="886"/>
      <c r="AP5" s="886"/>
      <c r="AQ5" s="886"/>
      <c r="AR5" s="886"/>
      <c r="AS5" s="886"/>
      <c r="AT5" s="886"/>
      <c r="AU5" s="886"/>
      <c r="AV5" s="886"/>
      <c r="AW5" s="886"/>
      <c r="AX5" s="886"/>
      <c r="AY5" s="886"/>
      <c r="AZ5" s="886"/>
      <c r="BA5" s="886"/>
      <c r="BB5" s="886"/>
      <c r="BC5" s="886"/>
      <c r="BD5" s="886"/>
      <c r="BE5" s="886"/>
      <c r="BF5" s="886"/>
      <c r="BG5" s="886"/>
      <c r="BH5" s="886"/>
      <c r="BI5" s="886"/>
      <c r="BJ5" s="886"/>
      <c r="BK5" s="887"/>
    </row>
    <row r="6" spans="2:63" ht="29.25" customHeight="1" x14ac:dyDescent="0.15">
      <c r="B6" s="913"/>
      <c r="C6" s="914"/>
      <c r="D6" s="914"/>
      <c r="E6" s="914"/>
      <c r="F6" s="914"/>
      <c r="G6" s="915"/>
      <c r="H6" s="916"/>
      <c r="I6" s="917"/>
      <c r="J6" s="917"/>
      <c r="K6" s="917"/>
      <c r="L6" s="917"/>
      <c r="M6" s="917"/>
      <c r="N6" s="917"/>
      <c r="O6" s="917"/>
      <c r="P6" s="908"/>
      <c r="Q6" s="909"/>
      <c r="R6" s="909"/>
      <c r="S6" s="909"/>
      <c r="T6" s="909"/>
      <c r="U6" s="909"/>
      <c r="V6" s="909"/>
      <c r="W6" s="909"/>
      <c r="X6" s="909"/>
      <c r="Y6" s="909"/>
      <c r="Z6" s="909"/>
      <c r="AA6" s="909"/>
      <c r="AB6" s="909"/>
      <c r="AC6" s="909"/>
      <c r="AD6" s="909"/>
      <c r="AE6" s="909"/>
      <c r="AF6" s="909"/>
      <c r="AG6" s="909"/>
      <c r="AH6" s="909"/>
      <c r="AI6" s="909"/>
      <c r="AJ6" s="909"/>
      <c r="AK6" s="909"/>
      <c r="AL6" s="909"/>
      <c r="AM6" s="909"/>
      <c r="AN6" s="957"/>
      <c r="AO6" s="958"/>
      <c r="AP6" s="958"/>
      <c r="AQ6" s="958"/>
      <c r="AR6" s="958"/>
      <c r="AS6" s="958"/>
      <c r="AT6" s="958"/>
      <c r="AU6" s="958"/>
      <c r="AV6" s="958"/>
      <c r="AW6" s="958"/>
      <c r="AX6" s="958"/>
      <c r="AY6" s="958"/>
      <c r="AZ6" s="958"/>
      <c r="BA6" s="958"/>
      <c r="BB6" s="958"/>
      <c r="BC6" s="958"/>
      <c r="BD6" s="958"/>
      <c r="BE6" s="958"/>
      <c r="BF6" s="958"/>
      <c r="BG6" s="958"/>
      <c r="BH6" s="958"/>
      <c r="BI6" s="958"/>
      <c r="BJ6" s="958"/>
      <c r="BK6" s="959"/>
    </row>
    <row r="7" spans="2:63" ht="29.25" customHeight="1" x14ac:dyDescent="0.15">
      <c r="B7" s="913"/>
      <c r="C7" s="914"/>
      <c r="D7" s="914"/>
      <c r="E7" s="914"/>
      <c r="F7" s="914"/>
      <c r="G7" s="915"/>
      <c r="H7" s="916"/>
      <c r="I7" s="917"/>
      <c r="J7" s="917"/>
      <c r="K7" s="917"/>
      <c r="L7" s="917"/>
      <c r="M7" s="917"/>
      <c r="N7" s="917"/>
      <c r="O7" s="917"/>
      <c r="P7" s="908"/>
      <c r="Q7" s="909"/>
      <c r="R7" s="909"/>
      <c r="S7" s="909"/>
      <c r="T7" s="909"/>
      <c r="U7" s="909"/>
      <c r="V7" s="909"/>
      <c r="W7" s="909"/>
      <c r="X7" s="909"/>
      <c r="Y7" s="909"/>
      <c r="Z7" s="909"/>
      <c r="AA7" s="909"/>
      <c r="AB7" s="909"/>
      <c r="AC7" s="909"/>
      <c r="AD7" s="909"/>
      <c r="AE7" s="909"/>
      <c r="AF7" s="909"/>
      <c r="AG7" s="909"/>
      <c r="AH7" s="909"/>
      <c r="AI7" s="909"/>
      <c r="AJ7" s="909"/>
      <c r="AK7" s="909"/>
      <c r="AL7" s="909"/>
      <c r="AM7" s="909"/>
      <c r="AN7" s="957"/>
      <c r="AO7" s="958"/>
      <c r="AP7" s="958"/>
      <c r="AQ7" s="958"/>
      <c r="AR7" s="958"/>
      <c r="AS7" s="958"/>
      <c r="AT7" s="958"/>
      <c r="AU7" s="958"/>
      <c r="AV7" s="958"/>
      <c r="AW7" s="958"/>
      <c r="AX7" s="958"/>
      <c r="AY7" s="958"/>
      <c r="AZ7" s="958"/>
      <c r="BA7" s="958"/>
      <c r="BB7" s="958"/>
      <c r="BC7" s="958"/>
      <c r="BD7" s="958"/>
      <c r="BE7" s="958"/>
      <c r="BF7" s="958"/>
      <c r="BG7" s="958"/>
      <c r="BH7" s="958"/>
      <c r="BI7" s="958"/>
      <c r="BJ7" s="958"/>
      <c r="BK7" s="959"/>
    </row>
    <row r="8" spans="2:63" ht="29.25" customHeight="1" x14ac:dyDescent="0.15">
      <c r="B8" s="913"/>
      <c r="C8" s="914"/>
      <c r="D8" s="914"/>
      <c r="E8" s="914"/>
      <c r="F8" s="914"/>
      <c r="G8" s="915"/>
      <c r="H8" s="916"/>
      <c r="I8" s="917"/>
      <c r="J8" s="917"/>
      <c r="K8" s="917"/>
      <c r="L8" s="917"/>
      <c r="M8" s="917"/>
      <c r="N8" s="917"/>
      <c r="O8" s="917"/>
      <c r="P8" s="918"/>
      <c r="Q8" s="919"/>
      <c r="R8" s="919"/>
      <c r="S8" s="919"/>
      <c r="T8" s="919"/>
      <c r="U8" s="919"/>
      <c r="V8" s="919"/>
      <c r="W8" s="919"/>
      <c r="X8" s="919"/>
      <c r="Y8" s="919"/>
      <c r="Z8" s="919"/>
      <c r="AA8" s="919"/>
      <c r="AB8" s="919"/>
      <c r="AC8" s="919"/>
      <c r="AD8" s="919"/>
      <c r="AE8" s="919"/>
      <c r="AF8" s="919"/>
      <c r="AG8" s="919"/>
      <c r="AH8" s="919"/>
      <c r="AI8" s="919"/>
      <c r="AJ8" s="919"/>
      <c r="AK8" s="919"/>
      <c r="AL8" s="919"/>
      <c r="AM8" s="919"/>
      <c r="AN8" s="918"/>
      <c r="AO8" s="919"/>
      <c r="AP8" s="919"/>
      <c r="AQ8" s="919"/>
      <c r="AR8" s="919"/>
      <c r="AS8" s="919"/>
      <c r="AT8" s="919"/>
      <c r="AU8" s="919"/>
      <c r="AV8" s="919"/>
      <c r="AW8" s="919"/>
      <c r="AX8" s="919"/>
      <c r="AY8" s="919"/>
      <c r="AZ8" s="919"/>
      <c r="BA8" s="919"/>
      <c r="BB8" s="919"/>
      <c r="BC8" s="919"/>
      <c r="BD8" s="919"/>
      <c r="BE8" s="919"/>
      <c r="BF8" s="919"/>
      <c r="BG8" s="919"/>
      <c r="BH8" s="919"/>
      <c r="BI8" s="919"/>
      <c r="BJ8" s="919"/>
      <c r="BK8" s="935"/>
    </row>
    <row r="9" spans="2:63" ht="29.25" customHeight="1" x14ac:dyDescent="0.15">
      <c r="B9" s="913"/>
      <c r="C9" s="914"/>
      <c r="D9" s="914"/>
      <c r="E9" s="914"/>
      <c r="F9" s="914"/>
      <c r="G9" s="915"/>
      <c r="H9" s="916"/>
      <c r="I9" s="917"/>
      <c r="J9" s="917"/>
      <c r="K9" s="917"/>
      <c r="L9" s="917"/>
      <c r="M9" s="917"/>
      <c r="N9" s="917"/>
      <c r="O9" s="917"/>
      <c r="P9" s="918"/>
      <c r="Q9" s="919"/>
      <c r="R9" s="919"/>
      <c r="S9" s="919"/>
      <c r="T9" s="919"/>
      <c r="U9" s="919"/>
      <c r="V9" s="919"/>
      <c r="W9" s="919"/>
      <c r="X9" s="919"/>
      <c r="Y9" s="919"/>
      <c r="Z9" s="919"/>
      <c r="AA9" s="919"/>
      <c r="AB9" s="919"/>
      <c r="AC9" s="919"/>
      <c r="AD9" s="919"/>
      <c r="AE9" s="919"/>
      <c r="AF9" s="919"/>
      <c r="AG9" s="919"/>
      <c r="AH9" s="919"/>
      <c r="AI9" s="919"/>
      <c r="AJ9" s="919"/>
      <c r="AK9" s="919"/>
      <c r="AL9" s="919"/>
      <c r="AM9" s="919"/>
      <c r="AN9" s="918"/>
      <c r="AO9" s="919"/>
      <c r="AP9" s="919"/>
      <c r="AQ9" s="919"/>
      <c r="AR9" s="919"/>
      <c r="AS9" s="919"/>
      <c r="AT9" s="919"/>
      <c r="AU9" s="919"/>
      <c r="AV9" s="919"/>
      <c r="AW9" s="919"/>
      <c r="AX9" s="919"/>
      <c r="AY9" s="919"/>
      <c r="AZ9" s="919"/>
      <c r="BA9" s="919"/>
      <c r="BB9" s="919"/>
      <c r="BC9" s="919"/>
      <c r="BD9" s="919"/>
      <c r="BE9" s="919"/>
      <c r="BF9" s="919"/>
      <c r="BG9" s="919"/>
      <c r="BH9" s="919"/>
      <c r="BI9" s="919"/>
      <c r="BJ9" s="919"/>
      <c r="BK9" s="935"/>
    </row>
    <row r="10" spans="2:63" ht="29.25" customHeight="1" x14ac:dyDescent="0.15">
      <c r="B10" s="913"/>
      <c r="C10" s="914"/>
      <c r="D10" s="914"/>
      <c r="E10" s="914"/>
      <c r="F10" s="914"/>
      <c r="G10" s="915"/>
      <c r="H10" s="916"/>
      <c r="I10" s="917"/>
      <c r="J10" s="917"/>
      <c r="K10" s="917"/>
      <c r="L10" s="917"/>
      <c r="M10" s="917"/>
      <c r="N10" s="917"/>
      <c r="O10" s="917"/>
      <c r="P10" s="918"/>
      <c r="Q10" s="919"/>
      <c r="R10" s="919"/>
      <c r="S10" s="919"/>
      <c r="T10" s="919"/>
      <c r="U10" s="919"/>
      <c r="V10" s="919"/>
      <c r="W10" s="919"/>
      <c r="X10" s="919"/>
      <c r="Y10" s="919"/>
      <c r="Z10" s="919"/>
      <c r="AA10" s="919"/>
      <c r="AB10" s="919"/>
      <c r="AC10" s="919"/>
      <c r="AD10" s="919"/>
      <c r="AE10" s="919"/>
      <c r="AF10" s="919"/>
      <c r="AG10" s="919"/>
      <c r="AH10" s="919"/>
      <c r="AI10" s="919"/>
      <c r="AJ10" s="919"/>
      <c r="AK10" s="919"/>
      <c r="AL10" s="919"/>
      <c r="AM10" s="919"/>
      <c r="AN10" s="918"/>
      <c r="AO10" s="919"/>
      <c r="AP10" s="919"/>
      <c r="AQ10" s="919"/>
      <c r="AR10" s="919"/>
      <c r="AS10" s="919"/>
      <c r="AT10" s="919"/>
      <c r="AU10" s="919"/>
      <c r="AV10" s="919"/>
      <c r="AW10" s="919"/>
      <c r="AX10" s="919"/>
      <c r="AY10" s="919"/>
      <c r="AZ10" s="919"/>
      <c r="BA10" s="919"/>
      <c r="BB10" s="919"/>
      <c r="BC10" s="919"/>
      <c r="BD10" s="919"/>
      <c r="BE10" s="919"/>
      <c r="BF10" s="919"/>
      <c r="BG10" s="919"/>
      <c r="BH10" s="919"/>
      <c r="BI10" s="919"/>
      <c r="BJ10" s="919"/>
      <c r="BK10" s="935"/>
    </row>
    <row r="11" spans="2:63" ht="29.25" customHeight="1" x14ac:dyDescent="0.15">
      <c r="B11" s="913"/>
      <c r="C11" s="914"/>
      <c r="D11" s="914"/>
      <c r="E11" s="914"/>
      <c r="F11" s="914"/>
      <c r="G11" s="915"/>
      <c r="H11" s="916"/>
      <c r="I11" s="917"/>
      <c r="J11" s="917"/>
      <c r="K11" s="917"/>
      <c r="L11" s="917"/>
      <c r="M11" s="917"/>
      <c r="N11" s="917"/>
      <c r="O11" s="917"/>
      <c r="P11" s="918"/>
      <c r="Q11" s="919"/>
      <c r="R11" s="919"/>
      <c r="S11" s="919"/>
      <c r="T11" s="919"/>
      <c r="U11" s="919"/>
      <c r="V11" s="919"/>
      <c r="W11" s="919"/>
      <c r="X11" s="919"/>
      <c r="Y11" s="919"/>
      <c r="Z11" s="919"/>
      <c r="AA11" s="919"/>
      <c r="AB11" s="919"/>
      <c r="AC11" s="919"/>
      <c r="AD11" s="919"/>
      <c r="AE11" s="919"/>
      <c r="AF11" s="919"/>
      <c r="AG11" s="919"/>
      <c r="AH11" s="919"/>
      <c r="AI11" s="919"/>
      <c r="AJ11" s="919"/>
      <c r="AK11" s="919"/>
      <c r="AL11" s="919"/>
      <c r="AM11" s="919"/>
      <c r="AN11" s="918"/>
      <c r="AO11" s="919"/>
      <c r="AP11" s="919"/>
      <c r="AQ11" s="919"/>
      <c r="AR11" s="919"/>
      <c r="AS11" s="919"/>
      <c r="AT11" s="919"/>
      <c r="AU11" s="919"/>
      <c r="AV11" s="919"/>
      <c r="AW11" s="919"/>
      <c r="AX11" s="919"/>
      <c r="AY11" s="919"/>
      <c r="AZ11" s="919"/>
      <c r="BA11" s="919"/>
      <c r="BB11" s="919"/>
      <c r="BC11" s="919"/>
      <c r="BD11" s="919"/>
      <c r="BE11" s="919"/>
      <c r="BF11" s="919"/>
      <c r="BG11" s="919"/>
      <c r="BH11" s="919"/>
      <c r="BI11" s="919"/>
      <c r="BJ11" s="919"/>
      <c r="BK11" s="935"/>
    </row>
    <row r="12" spans="2:63" ht="29.25" customHeight="1" x14ac:dyDescent="0.15">
      <c r="B12" s="913"/>
      <c r="C12" s="914"/>
      <c r="D12" s="914"/>
      <c r="E12" s="914"/>
      <c r="F12" s="914"/>
      <c r="G12" s="915"/>
      <c r="H12" s="916"/>
      <c r="I12" s="917"/>
      <c r="J12" s="917"/>
      <c r="K12" s="917"/>
      <c r="L12" s="917"/>
      <c r="M12" s="917"/>
      <c r="N12" s="917"/>
      <c r="O12" s="917"/>
      <c r="P12" s="918"/>
      <c r="Q12" s="919"/>
      <c r="R12" s="919"/>
      <c r="S12" s="919"/>
      <c r="T12" s="919"/>
      <c r="U12" s="919"/>
      <c r="V12" s="919"/>
      <c r="W12" s="919"/>
      <c r="X12" s="919"/>
      <c r="Y12" s="919"/>
      <c r="Z12" s="919"/>
      <c r="AA12" s="919"/>
      <c r="AB12" s="919"/>
      <c r="AC12" s="919"/>
      <c r="AD12" s="919"/>
      <c r="AE12" s="919"/>
      <c r="AF12" s="919"/>
      <c r="AG12" s="919"/>
      <c r="AH12" s="919"/>
      <c r="AI12" s="919"/>
      <c r="AJ12" s="919"/>
      <c r="AK12" s="919"/>
      <c r="AL12" s="919"/>
      <c r="AM12" s="919"/>
      <c r="AN12" s="918"/>
      <c r="AO12" s="919"/>
      <c r="AP12" s="919"/>
      <c r="AQ12" s="919"/>
      <c r="AR12" s="919"/>
      <c r="AS12" s="919"/>
      <c r="AT12" s="919"/>
      <c r="AU12" s="919"/>
      <c r="AV12" s="919"/>
      <c r="AW12" s="919"/>
      <c r="AX12" s="919"/>
      <c r="AY12" s="919"/>
      <c r="AZ12" s="919"/>
      <c r="BA12" s="919"/>
      <c r="BB12" s="919"/>
      <c r="BC12" s="919"/>
      <c r="BD12" s="919"/>
      <c r="BE12" s="919"/>
      <c r="BF12" s="919"/>
      <c r="BG12" s="919"/>
      <c r="BH12" s="919"/>
      <c r="BI12" s="919"/>
      <c r="BJ12" s="919"/>
      <c r="BK12" s="935"/>
    </row>
    <row r="13" spans="2:63" ht="29.25" customHeight="1" x14ac:dyDescent="0.15">
      <c r="B13" s="913"/>
      <c r="C13" s="914"/>
      <c r="D13" s="914"/>
      <c r="E13" s="914"/>
      <c r="F13" s="914"/>
      <c r="G13" s="915"/>
      <c r="H13" s="916"/>
      <c r="I13" s="917"/>
      <c r="J13" s="917"/>
      <c r="K13" s="917"/>
      <c r="L13" s="917"/>
      <c r="M13" s="917"/>
      <c r="N13" s="917"/>
      <c r="O13" s="917"/>
      <c r="P13" s="918"/>
      <c r="Q13" s="919"/>
      <c r="R13" s="919"/>
      <c r="S13" s="919"/>
      <c r="T13" s="919"/>
      <c r="U13" s="919"/>
      <c r="V13" s="919"/>
      <c r="W13" s="919"/>
      <c r="X13" s="919"/>
      <c r="Y13" s="919"/>
      <c r="Z13" s="919"/>
      <c r="AA13" s="919"/>
      <c r="AB13" s="919"/>
      <c r="AC13" s="919"/>
      <c r="AD13" s="919"/>
      <c r="AE13" s="919"/>
      <c r="AF13" s="919"/>
      <c r="AG13" s="919"/>
      <c r="AH13" s="919"/>
      <c r="AI13" s="919"/>
      <c r="AJ13" s="919"/>
      <c r="AK13" s="919"/>
      <c r="AL13" s="919"/>
      <c r="AM13" s="919"/>
      <c r="AN13" s="918"/>
      <c r="AO13" s="919"/>
      <c r="AP13" s="919"/>
      <c r="AQ13" s="919"/>
      <c r="AR13" s="919"/>
      <c r="AS13" s="919"/>
      <c r="AT13" s="919"/>
      <c r="AU13" s="919"/>
      <c r="AV13" s="919"/>
      <c r="AW13" s="919"/>
      <c r="AX13" s="919"/>
      <c r="AY13" s="919"/>
      <c r="AZ13" s="919"/>
      <c r="BA13" s="919"/>
      <c r="BB13" s="919"/>
      <c r="BC13" s="919"/>
      <c r="BD13" s="919"/>
      <c r="BE13" s="919"/>
      <c r="BF13" s="919"/>
      <c r="BG13" s="919"/>
      <c r="BH13" s="919"/>
      <c r="BI13" s="919"/>
      <c r="BJ13" s="919"/>
      <c r="BK13" s="935"/>
    </row>
    <row r="14" spans="2:63" ht="29.25" customHeight="1" x14ac:dyDescent="0.15">
      <c r="B14" s="913"/>
      <c r="C14" s="914"/>
      <c r="D14" s="914"/>
      <c r="E14" s="914"/>
      <c r="F14" s="914"/>
      <c r="G14" s="915"/>
      <c r="H14" s="916"/>
      <c r="I14" s="917"/>
      <c r="J14" s="917"/>
      <c r="K14" s="917"/>
      <c r="L14" s="917"/>
      <c r="M14" s="917"/>
      <c r="N14" s="917"/>
      <c r="O14" s="917"/>
      <c r="P14" s="918"/>
      <c r="Q14" s="919"/>
      <c r="R14" s="919"/>
      <c r="S14" s="919"/>
      <c r="T14" s="919"/>
      <c r="U14" s="919"/>
      <c r="V14" s="919"/>
      <c r="W14" s="919"/>
      <c r="X14" s="919"/>
      <c r="Y14" s="919"/>
      <c r="Z14" s="919"/>
      <c r="AA14" s="919"/>
      <c r="AB14" s="919"/>
      <c r="AC14" s="919"/>
      <c r="AD14" s="919"/>
      <c r="AE14" s="919"/>
      <c r="AF14" s="919"/>
      <c r="AG14" s="919"/>
      <c r="AH14" s="919"/>
      <c r="AI14" s="919"/>
      <c r="AJ14" s="919"/>
      <c r="AK14" s="919"/>
      <c r="AL14" s="919"/>
      <c r="AM14" s="919"/>
      <c r="AN14" s="918"/>
      <c r="AO14" s="919"/>
      <c r="AP14" s="919"/>
      <c r="AQ14" s="919"/>
      <c r="AR14" s="919"/>
      <c r="AS14" s="919"/>
      <c r="AT14" s="919"/>
      <c r="AU14" s="919"/>
      <c r="AV14" s="919"/>
      <c r="AW14" s="919"/>
      <c r="AX14" s="919"/>
      <c r="AY14" s="919"/>
      <c r="AZ14" s="919"/>
      <c r="BA14" s="919"/>
      <c r="BB14" s="919"/>
      <c r="BC14" s="919"/>
      <c r="BD14" s="919"/>
      <c r="BE14" s="919"/>
      <c r="BF14" s="919"/>
      <c r="BG14" s="919"/>
      <c r="BH14" s="919"/>
      <c r="BI14" s="919"/>
      <c r="BJ14" s="919"/>
      <c r="BK14" s="935"/>
    </row>
    <row r="15" spans="2:63" ht="29.25" customHeight="1" x14ac:dyDescent="0.15">
      <c r="B15" s="913"/>
      <c r="C15" s="914"/>
      <c r="D15" s="914"/>
      <c r="E15" s="914"/>
      <c r="F15" s="914"/>
      <c r="G15" s="915"/>
      <c r="H15" s="916"/>
      <c r="I15" s="917"/>
      <c r="J15" s="917"/>
      <c r="K15" s="917"/>
      <c r="L15" s="917"/>
      <c r="M15" s="917"/>
      <c r="N15" s="917"/>
      <c r="O15" s="917"/>
      <c r="P15" s="918"/>
      <c r="Q15" s="919"/>
      <c r="R15" s="919"/>
      <c r="S15" s="919"/>
      <c r="T15" s="919"/>
      <c r="U15" s="919"/>
      <c r="V15" s="919"/>
      <c r="W15" s="919"/>
      <c r="X15" s="919"/>
      <c r="Y15" s="919"/>
      <c r="Z15" s="919"/>
      <c r="AA15" s="919"/>
      <c r="AB15" s="919"/>
      <c r="AC15" s="919"/>
      <c r="AD15" s="919"/>
      <c r="AE15" s="919"/>
      <c r="AF15" s="919"/>
      <c r="AG15" s="919"/>
      <c r="AH15" s="919"/>
      <c r="AI15" s="919"/>
      <c r="AJ15" s="919"/>
      <c r="AK15" s="919"/>
      <c r="AL15" s="919"/>
      <c r="AM15" s="919"/>
      <c r="AN15" s="918"/>
      <c r="AO15" s="919"/>
      <c r="AP15" s="919"/>
      <c r="AQ15" s="919"/>
      <c r="AR15" s="919"/>
      <c r="AS15" s="919"/>
      <c r="AT15" s="919"/>
      <c r="AU15" s="919"/>
      <c r="AV15" s="919"/>
      <c r="AW15" s="919"/>
      <c r="AX15" s="919"/>
      <c r="AY15" s="919"/>
      <c r="AZ15" s="919"/>
      <c r="BA15" s="919"/>
      <c r="BB15" s="919"/>
      <c r="BC15" s="919"/>
      <c r="BD15" s="919"/>
      <c r="BE15" s="919"/>
      <c r="BF15" s="919"/>
      <c r="BG15" s="919"/>
      <c r="BH15" s="919"/>
      <c r="BI15" s="919"/>
      <c r="BJ15" s="919"/>
      <c r="BK15" s="935"/>
    </row>
    <row r="16" spans="2:63" ht="29.25" customHeight="1" x14ac:dyDescent="0.15">
      <c r="B16" s="913"/>
      <c r="C16" s="914"/>
      <c r="D16" s="914"/>
      <c r="E16" s="914"/>
      <c r="F16" s="914"/>
      <c r="G16" s="915"/>
      <c r="H16" s="916"/>
      <c r="I16" s="917"/>
      <c r="J16" s="917"/>
      <c r="K16" s="917"/>
      <c r="L16" s="917"/>
      <c r="M16" s="917"/>
      <c r="N16" s="917"/>
      <c r="O16" s="917"/>
      <c r="P16" s="918"/>
      <c r="Q16" s="919"/>
      <c r="R16" s="919"/>
      <c r="S16" s="919"/>
      <c r="T16" s="919"/>
      <c r="U16" s="919"/>
      <c r="V16" s="919"/>
      <c r="W16" s="919"/>
      <c r="X16" s="919"/>
      <c r="Y16" s="919"/>
      <c r="Z16" s="919"/>
      <c r="AA16" s="919"/>
      <c r="AB16" s="919"/>
      <c r="AC16" s="919"/>
      <c r="AD16" s="919"/>
      <c r="AE16" s="919"/>
      <c r="AF16" s="919"/>
      <c r="AG16" s="919"/>
      <c r="AH16" s="919"/>
      <c r="AI16" s="919"/>
      <c r="AJ16" s="919"/>
      <c r="AK16" s="919"/>
      <c r="AL16" s="919"/>
      <c r="AM16" s="919"/>
      <c r="AN16" s="918"/>
      <c r="AO16" s="919"/>
      <c r="AP16" s="919"/>
      <c r="AQ16" s="919"/>
      <c r="AR16" s="919"/>
      <c r="AS16" s="919"/>
      <c r="AT16" s="919"/>
      <c r="AU16" s="919"/>
      <c r="AV16" s="919"/>
      <c r="AW16" s="919"/>
      <c r="AX16" s="919"/>
      <c r="AY16" s="919"/>
      <c r="AZ16" s="919"/>
      <c r="BA16" s="919"/>
      <c r="BB16" s="919"/>
      <c r="BC16" s="919"/>
      <c r="BD16" s="919"/>
      <c r="BE16" s="919"/>
      <c r="BF16" s="919"/>
      <c r="BG16" s="919"/>
      <c r="BH16" s="919"/>
      <c r="BI16" s="919"/>
      <c r="BJ16" s="919"/>
      <c r="BK16" s="935"/>
    </row>
    <row r="17" spans="2:63" ht="29.25" customHeight="1" x14ac:dyDescent="0.15">
      <c r="B17" s="913"/>
      <c r="C17" s="914"/>
      <c r="D17" s="914"/>
      <c r="E17" s="914"/>
      <c r="F17" s="914"/>
      <c r="G17" s="915"/>
      <c r="H17" s="916"/>
      <c r="I17" s="917"/>
      <c r="J17" s="917"/>
      <c r="K17" s="917"/>
      <c r="L17" s="917"/>
      <c r="M17" s="917"/>
      <c r="N17" s="917"/>
      <c r="O17" s="917"/>
      <c r="P17" s="918"/>
      <c r="Q17" s="919"/>
      <c r="R17" s="919"/>
      <c r="S17" s="919"/>
      <c r="T17" s="919"/>
      <c r="U17" s="919"/>
      <c r="V17" s="919"/>
      <c r="W17" s="919"/>
      <c r="X17" s="919"/>
      <c r="Y17" s="919"/>
      <c r="Z17" s="919"/>
      <c r="AA17" s="919"/>
      <c r="AB17" s="919"/>
      <c r="AC17" s="919"/>
      <c r="AD17" s="919"/>
      <c r="AE17" s="919"/>
      <c r="AF17" s="919"/>
      <c r="AG17" s="919"/>
      <c r="AH17" s="919"/>
      <c r="AI17" s="919"/>
      <c r="AJ17" s="919"/>
      <c r="AK17" s="919"/>
      <c r="AL17" s="919"/>
      <c r="AM17" s="919"/>
      <c r="AN17" s="918"/>
      <c r="AO17" s="919"/>
      <c r="AP17" s="919"/>
      <c r="AQ17" s="919"/>
      <c r="AR17" s="919"/>
      <c r="AS17" s="919"/>
      <c r="AT17" s="919"/>
      <c r="AU17" s="919"/>
      <c r="AV17" s="919"/>
      <c r="AW17" s="919"/>
      <c r="AX17" s="919"/>
      <c r="AY17" s="919"/>
      <c r="AZ17" s="919"/>
      <c r="BA17" s="919"/>
      <c r="BB17" s="919"/>
      <c r="BC17" s="919"/>
      <c r="BD17" s="919"/>
      <c r="BE17" s="919"/>
      <c r="BF17" s="919"/>
      <c r="BG17" s="919"/>
      <c r="BH17" s="919"/>
      <c r="BI17" s="919"/>
      <c r="BJ17" s="919"/>
      <c r="BK17" s="935"/>
    </row>
    <row r="18" spans="2:63" ht="29.25" customHeight="1" x14ac:dyDescent="0.15">
      <c r="B18" s="913"/>
      <c r="C18" s="914"/>
      <c r="D18" s="914"/>
      <c r="E18" s="914"/>
      <c r="F18" s="914"/>
      <c r="G18" s="915"/>
      <c r="H18" s="916"/>
      <c r="I18" s="917"/>
      <c r="J18" s="917"/>
      <c r="K18" s="917"/>
      <c r="L18" s="917"/>
      <c r="M18" s="917"/>
      <c r="N18" s="917"/>
      <c r="O18" s="917"/>
      <c r="P18" s="918"/>
      <c r="Q18" s="919"/>
      <c r="R18" s="919"/>
      <c r="S18" s="919"/>
      <c r="T18" s="919"/>
      <c r="U18" s="919"/>
      <c r="V18" s="919"/>
      <c r="W18" s="919"/>
      <c r="X18" s="919"/>
      <c r="Y18" s="919"/>
      <c r="Z18" s="919"/>
      <c r="AA18" s="919"/>
      <c r="AB18" s="919"/>
      <c r="AC18" s="919"/>
      <c r="AD18" s="919"/>
      <c r="AE18" s="919"/>
      <c r="AF18" s="919"/>
      <c r="AG18" s="919"/>
      <c r="AH18" s="919"/>
      <c r="AI18" s="919"/>
      <c r="AJ18" s="919"/>
      <c r="AK18" s="919"/>
      <c r="AL18" s="919"/>
      <c r="AM18" s="919"/>
      <c r="AN18" s="918"/>
      <c r="AO18" s="919"/>
      <c r="AP18" s="919"/>
      <c r="AQ18" s="919"/>
      <c r="AR18" s="919"/>
      <c r="AS18" s="919"/>
      <c r="AT18" s="919"/>
      <c r="AU18" s="919"/>
      <c r="AV18" s="919"/>
      <c r="AW18" s="919"/>
      <c r="AX18" s="919"/>
      <c r="AY18" s="919"/>
      <c r="AZ18" s="919"/>
      <c r="BA18" s="919"/>
      <c r="BB18" s="919"/>
      <c r="BC18" s="919"/>
      <c r="BD18" s="919"/>
      <c r="BE18" s="919"/>
      <c r="BF18" s="919"/>
      <c r="BG18" s="919"/>
      <c r="BH18" s="919"/>
      <c r="BI18" s="919"/>
      <c r="BJ18" s="919"/>
      <c r="BK18" s="935"/>
    </row>
    <row r="19" spans="2:63" ht="29.25" customHeight="1" x14ac:dyDescent="0.15">
      <c r="B19" s="913"/>
      <c r="C19" s="914"/>
      <c r="D19" s="914"/>
      <c r="E19" s="914"/>
      <c r="F19" s="914"/>
      <c r="G19" s="915"/>
      <c r="H19" s="916"/>
      <c r="I19" s="917"/>
      <c r="J19" s="917"/>
      <c r="K19" s="917"/>
      <c r="L19" s="917"/>
      <c r="M19" s="917"/>
      <c r="N19" s="917"/>
      <c r="O19" s="917"/>
      <c r="P19" s="918"/>
      <c r="Q19" s="919"/>
      <c r="R19" s="919"/>
      <c r="S19" s="919"/>
      <c r="T19" s="919"/>
      <c r="U19" s="919"/>
      <c r="V19" s="919"/>
      <c r="W19" s="919"/>
      <c r="X19" s="919"/>
      <c r="Y19" s="919"/>
      <c r="Z19" s="919"/>
      <c r="AA19" s="919"/>
      <c r="AB19" s="919"/>
      <c r="AC19" s="919"/>
      <c r="AD19" s="919"/>
      <c r="AE19" s="919"/>
      <c r="AF19" s="919"/>
      <c r="AG19" s="919"/>
      <c r="AH19" s="919"/>
      <c r="AI19" s="919"/>
      <c r="AJ19" s="919"/>
      <c r="AK19" s="919"/>
      <c r="AL19" s="919"/>
      <c r="AM19" s="919"/>
      <c r="AN19" s="918"/>
      <c r="AO19" s="919"/>
      <c r="AP19" s="919"/>
      <c r="AQ19" s="919"/>
      <c r="AR19" s="919"/>
      <c r="AS19" s="919"/>
      <c r="AT19" s="919"/>
      <c r="AU19" s="919"/>
      <c r="AV19" s="919"/>
      <c r="AW19" s="919"/>
      <c r="AX19" s="919"/>
      <c r="AY19" s="919"/>
      <c r="AZ19" s="919"/>
      <c r="BA19" s="919"/>
      <c r="BB19" s="919"/>
      <c r="BC19" s="919"/>
      <c r="BD19" s="919"/>
      <c r="BE19" s="919"/>
      <c r="BF19" s="919"/>
      <c r="BG19" s="919"/>
      <c r="BH19" s="919"/>
      <c r="BI19" s="919"/>
      <c r="BJ19" s="919"/>
      <c r="BK19" s="935"/>
    </row>
    <row r="20" spans="2:63" x14ac:dyDescent="0.15">
      <c r="D20" s="29" t="s">
        <v>458</v>
      </c>
    </row>
    <row r="21" spans="2:63" x14ac:dyDescent="0.15">
      <c r="D21" s="1" t="s">
        <v>372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992" t="s">
        <v>51</v>
      </c>
      <c r="C2" s="992"/>
      <c r="D2" s="992"/>
      <c r="E2" s="992"/>
      <c r="F2" s="987" t="s">
        <v>687</v>
      </c>
      <c r="G2" s="988"/>
      <c r="H2" s="988"/>
      <c r="I2" s="988"/>
      <c r="J2" s="988"/>
      <c r="K2" s="988"/>
      <c r="L2" s="989" t="s">
        <v>50</v>
      </c>
      <c r="M2" s="989"/>
      <c r="N2" s="989"/>
      <c r="O2" s="987" t="s">
        <v>590</v>
      </c>
      <c r="P2" s="988"/>
      <c r="Q2" s="988"/>
      <c r="R2" s="988"/>
      <c r="S2" s="988"/>
      <c r="T2" s="983" t="s">
        <v>455</v>
      </c>
      <c r="U2" s="984"/>
      <c r="V2" s="968" t="s">
        <v>596</v>
      </c>
      <c r="W2" s="969"/>
      <c r="X2" s="970"/>
      <c r="Y2" s="974" t="s">
        <v>404</v>
      </c>
      <c r="Z2" s="976">
        <v>45845</v>
      </c>
      <c r="AA2" s="977"/>
      <c r="AB2" s="978"/>
    </row>
    <row r="3" spans="1:36" ht="12" customHeight="1" x14ac:dyDescent="0.15">
      <c r="A3" s="31" t="s">
        <v>49</v>
      </c>
      <c r="B3" s="982" t="s">
        <v>48</v>
      </c>
      <c r="C3" s="982"/>
      <c r="D3" s="982"/>
      <c r="E3" s="982"/>
      <c r="F3" s="990" t="s">
        <v>588</v>
      </c>
      <c r="G3" s="991"/>
      <c r="H3" s="991"/>
      <c r="I3" s="991"/>
      <c r="J3" s="991"/>
      <c r="K3" s="991"/>
      <c r="L3" s="989" t="s">
        <v>47</v>
      </c>
      <c r="M3" s="989"/>
      <c r="N3" s="989"/>
      <c r="O3" s="1023" t="s">
        <v>592</v>
      </c>
      <c r="P3" s="1024"/>
      <c r="Q3" s="1024"/>
      <c r="R3" s="1024"/>
      <c r="S3" s="1024"/>
      <c r="T3" s="985"/>
      <c r="U3" s="986"/>
      <c r="V3" s="971" t="s">
        <v>597</v>
      </c>
      <c r="W3" s="972"/>
      <c r="X3" s="973"/>
      <c r="Y3" s="975"/>
      <c r="Z3" s="979"/>
      <c r="AA3" s="980"/>
      <c r="AB3" s="981"/>
    </row>
    <row r="4" spans="1:36" ht="12" customHeight="1" x14ac:dyDescent="0.15">
      <c r="B4" s="1025"/>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114"/>
      <c r="AA4" s="46"/>
      <c r="AB4" s="115"/>
      <c r="AC4" s="47"/>
      <c r="AD4" s="3"/>
      <c r="AE4" s="3"/>
      <c r="AF4" s="3"/>
      <c r="AG4" s="3"/>
      <c r="AH4" s="3"/>
      <c r="AI4" s="3"/>
      <c r="AJ4" s="3"/>
    </row>
    <row r="5" spans="1:36" ht="12.75" customHeight="1" thickBot="1" x14ac:dyDescent="0.2">
      <c r="B5" s="1027" t="s">
        <v>410</v>
      </c>
      <c r="C5" s="1028"/>
      <c r="D5" s="1028"/>
      <c r="E5" s="1028"/>
      <c r="F5" s="1028"/>
      <c r="G5" s="1028"/>
      <c r="H5" s="1028"/>
      <c r="I5" s="1028"/>
      <c r="J5" s="1028"/>
      <c r="K5" s="1028"/>
      <c r="L5" s="1028"/>
      <c r="M5" s="1028"/>
      <c r="N5" s="1028"/>
      <c r="O5" s="1028"/>
      <c r="P5" s="1028"/>
      <c r="Q5" s="1028"/>
      <c r="R5" s="1028"/>
      <c r="S5" s="1028"/>
      <c r="T5" s="1028"/>
      <c r="U5" s="1028"/>
      <c r="V5" s="1028"/>
      <c r="W5" s="1028"/>
      <c r="X5" s="1028"/>
      <c r="Y5" s="1028"/>
      <c r="Z5" s="1028"/>
      <c r="AA5" s="1028"/>
      <c r="AB5" s="1029"/>
      <c r="AD5" s="3"/>
      <c r="AE5" s="3"/>
      <c r="AF5" s="3"/>
      <c r="AG5" s="3"/>
      <c r="AH5" s="3"/>
      <c r="AI5" s="3"/>
      <c r="AJ5" s="3"/>
    </row>
    <row r="6" spans="1:36" ht="13.5" customHeight="1" x14ac:dyDescent="0.15">
      <c r="B6" s="998" t="s">
        <v>403</v>
      </c>
      <c r="C6" s="999"/>
      <c r="D6" s="1000"/>
      <c r="E6" s="1001" t="s">
        <v>46</v>
      </c>
      <c r="F6" s="1002"/>
      <c r="G6" s="1002"/>
      <c r="H6" s="1002"/>
      <c r="I6" s="1002"/>
      <c r="J6" s="1002"/>
      <c r="K6" s="1002"/>
      <c r="L6" s="1002"/>
      <c r="M6" s="1002"/>
      <c r="N6" s="1002"/>
      <c r="O6" s="1002"/>
      <c r="P6" s="1002"/>
      <c r="Q6" s="1001" t="s">
        <v>45</v>
      </c>
      <c r="R6" s="1002"/>
      <c r="S6" s="1002"/>
      <c r="T6" s="1002"/>
      <c r="U6" s="1002"/>
      <c r="V6" s="1002"/>
      <c r="W6" s="1002"/>
      <c r="X6" s="1002"/>
      <c r="Y6" s="1002"/>
      <c r="Z6" s="1002"/>
      <c r="AA6" s="1002"/>
      <c r="AB6" s="1020"/>
      <c r="AC6" s="44"/>
      <c r="AD6" s="44"/>
    </row>
    <row r="7" spans="1:36" ht="13.5" x14ac:dyDescent="0.15">
      <c r="B7" s="1005" t="s">
        <v>402</v>
      </c>
      <c r="C7" s="993" t="s">
        <v>401</v>
      </c>
      <c r="D7" s="996" t="s">
        <v>457</v>
      </c>
      <c r="E7" s="1003" t="s">
        <v>408</v>
      </c>
      <c r="F7" s="1004"/>
      <c r="G7" s="1004"/>
      <c r="H7" s="1004"/>
      <c r="I7" s="1004"/>
      <c r="J7" s="1004"/>
      <c r="K7" s="1004"/>
      <c r="L7" s="1004"/>
      <c r="M7" s="1004"/>
      <c r="N7" s="1004"/>
      <c r="O7" s="1004"/>
      <c r="P7" s="1007"/>
      <c r="Q7" s="1003" t="s">
        <v>44</v>
      </c>
      <c r="R7" s="1004"/>
      <c r="S7" s="1004"/>
      <c r="T7" s="1004"/>
      <c r="U7" s="1021" t="s">
        <v>43</v>
      </c>
      <c r="V7" s="1004"/>
      <c r="W7" s="1004"/>
      <c r="X7" s="1004"/>
      <c r="Y7" s="1004"/>
      <c r="Z7" s="1004"/>
      <c r="AA7" s="1004"/>
      <c r="AB7" s="1022"/>
      <c r="AC7" s="44"/>
      <c r="AD7" s="44"/>
    </row>
    <row r="8" spans="1:36" ht="13.5" x14ac:dyDescent="0.15">
      <c r="B8" s="1005"/>
      <c r="C8" s="994"/>
      <c r="D8" s="996"/>
      <c r="E8" s="1003" t="s">
        <v>42</v>
      </c>
      <c r="F8" s="1004"/>
      <c r="G8" s="1004"/>
      <c r="H8" s="1007"/>
      <c r="I8" s="1004" t="s">
        <v>41</v>
      </c>
      <c r="J8" s="1004"/>
      <c r="K8" s="1004"/>
      <c r="L8" s="1007"/>
      <c r="M8" s="1004" t="s">
        <v>40</v>
      </c>
      <c r="N8" s="1004"/>
      <c r="O8" s="1004"/>
      <c r="P8" s="1007"/>
      <c r="Q8" s="1003" t="s">
        <v>236</v>
      </c>
      <c r="R8" s="1004"/>
      <c r="S8" s="1004"/>
      <c r="T8" s="1004"/>
      <c r="U8" s="1021" t="s">
        <v>41</v>
      </c>
      <c r="V8" s="1004"/>
      <c r="W8" s="1004"/>
      <c r="X8" s="1004"/>
      <c r="Y8" s="1021" t="s">
        <v>40</v>
      </c>
      <c r="Z8" s="1004"/>
      <c r="AA8" s="1004"/>
      <c r="AB8" s="1022"/>
      <c r="AC8" s="43"/>
      <c r="AD8" s="43"/>
      <c r="AE8" s="43"/>
      <c r="AF8" s="43"/>
      <c r="AG8" s="43"/>
      <c r="AH8" s="43"/>
      <c r="AI8" s="43"/>
      <c r="AJ8" s="43"/>
    </row>
    <row r="9" spans="1:36" s="30" customFormat="1" x14ac:dyDescent="0.15">
      <c r="B9" s="1006"/>
      <c r="C9" s="995"/>
      <c r="D9" s="997"/>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6" t="str">
        <f>'様式D-3_PS'!$AV$5</f>
        <v>PS</v>
      </c>
      <c r="C10" s="217">
        <f>'様式D-3_PS'!$AW$5</f>
        <v>0</v>
      </c>
      <c r="D10" s="218" t="str">
        <f>'様式D-3_PS'!$AX$5</f>
        <v>Ⅰ</v>
      </c>
      <c r="E10" s="219" t="str">
        <f>'様式D-3_PS'!$AY$5</f>
        <v/>
      </c>
      <c r="F10" s="220" t="str">
        <f>'様式D-3_PS'!$AZ$5</f>
        <v/>
      </c>
      <c r="G10" s="220" t="str">
        <f>'様式D-3_PS'!$BA$5</f>
        <v/>
      </c>
      <c r="H10" s="221" t="str">
        <f>'様式D-3_PS'!$BB$5</f>
        <v/>
      </c>
      <c r="I10" s="222">
        <f>'様式D-3_PS'!$BC$5</f>
        <v>0</v>
      </c>
      <c r="J10" s="220">
        <f>'様式D-3_PS'!$BD$5</f>
        <v>0</v>
      </c>
      <c r="K10" s="220">
        <f>'様式D-3_PS'!$BE$5</f>
        <v>0</v>
      </c>
      <c r="L10" s="221">
        <f>'様式D-3_PS'!$BF$5</f>
        <v>0</v>
      </c>
      <c r="M10" s="222">
        <f>'様式D-3_PS'!$BG$5</f>
        <v>0</v>
      </c>
      <c r="N10" s="220">
        <f>'様式D-3_PS'!$BH$5</f>
        <v>0</v>
      </c>
      <c r="O10" s="220">
        <f>'様式D-3_PS'!$BI$5</f>
        <v>0</v>
      </c>
      <c r="P10" s="221">
        <f>'様式D-3_PS'!$BJ$5</f>
        <v>0</v>
      </c>
      <c r="Q10" s="223" t="str">
        <f>'様式D-3_PS'!$BK$5</f>
        <v/>
      </c>
      <c r="R10" s="224" t="str">
        <f>'様式D-3_PS'!$BL$5</f>
        <v/>
      </c>
      <c r="S10" s="224" t="str">
        <f>'様式D-3_PS'!$BM$5</f>
        <v/>
      </c>
      <c r="T10" s="225" t="str">
        <f>'様式D-3_PS'!$BN$5</f>
        <v/>
      </c>
      <c r="U10" s="226">
        <f>'様式D-3_PS'!$BO$5</f>
        <v>0</v>
      </c>
      <c r="V10" s="227">
        <f>'様式D-3_PS'!$BP$5</f>
        <v>0</v>
      </c>
      <c r="W10" s="227">
        <f>'様式D-3_PS'!$BQ$5</f>
        <v>0</v>
      </c>
      <c r="X10" s="228">
        <f>'様式D-3_PS'!$BR$5</f>
        <v>0</v>
      </c>
      <c r="Y10" s="229">
        <f>'様式D-3_PS'!$BS$5</f>
        <v>0</v>
      </c>
      <c r="Z10" s="227">
        <f>'様式D-3_PS'!$BT$5</f>
        <v>0</v>
      </c>
      <c r="AA10" s="227">
        <f>'様式D-3_PS'!$BU$5</f>
        <v>0</v>
      </c>
      <c r="AB10" s="230">
        <f>'様式D-3_PS'!$BV$5</f>
        <v>0</v>
      </c>
      <c r="AC10" s="43"/>
      <c r="AD10" s="43"/>
      <c r="AE10" s="43"/>
      <c r="AF10" s="43"/>
      <c r="AG10" s="43"/>
      <c r="AH10" s="43"/>
      <c r="AI10" s="43"/>
      <c r="AJ10" s="43"/>
    </row>
    <row r="11" spans="1:36" x14ac:dyDescent="0.15">
      <c r="B11" s="216">
        <f>'様式D-3_S001'!$AV$5</f>
        <v>1</v>
      </c>
      <c r="C11" s="231">
        <f>'様式D-3_S001'!$AW$5</f>
        <v>8.5</v>
      </c>
      <c r="D11" s="218" t="str">
        <f>'様式D-3_S001'!$AX$5</f>
        <v>Ⅱ</v>
      </c>
      <c r="E11" s="219" t="str">
        <f>'様式D-3_S001'!$AY$5</f>
        <v/>
      </c>
      <c r="F11" s="220" t="str">
        <f>'様式D-3_S001'!$AZ$5</f>
        <v/>
      </c>
      <c r="G11" s="220" t="str">
        <f>'様式D-3_S001'!$BA$5</f>
        <v/>
      </c>
      <c r="H11" s="221" t="str">
        <f>'様式D-3_S001'!$BB$5</f>
        <v/>
      </c>
      <c r="I11" s="222">
        <f>'様式D-3_S001'!$BC$5</f>
        <v>0</v>
      </c>
      <c r="J11" s="220">
        <f>'様式D-3_S001'!$BD$5</f>
        <v>0</v>
      </c>
      <c r="K11" s="220">
        <f>'様式D-3_S001'!$BE$5</f>
        <v>1</v>
      </c>
      <c r="L11" s="221">
        <f>'様式D-3_S001'!$BF$5</f>
        <v>0</v>
      </c>
      <c r="M11" s="222">
        <f>'様式D-3_S001'!$BG$5</f>
        <v>0</v>
      </c>
      <c r="N11" s="220">
        <f>'様式D-3_S001'!$BH$5</f>
        <v>0</v>
      </c>
      <c r="O11" s="220">
        <f>'様式D-3_S001'!$BI$5</f>
        <v>0</v>
      </c>
      <c r="P11" s="221">
        <f>'様式D-3_S001'!$BJ$5</f>
        <v>0</v>
      </c>
      <c r="Q11" s="232" t="str">
        <f>'様式D-3_S001'!$BK$5</f>
        <v/>
      </c>
      <c r="R11" s="224" t="str">
        <f>'様式D-3_S001'!$BL$5</f>
        <v/>
      </c>
      <c r="S11" s="224" t="str">
        <f>'様式D-3_S001'!$BM$5</f>
        <v/>
      </c>
      <c r="T11" s="225" t="str">
        <f>'様式D-3_S001'!$BN$5</f>
        <v/>
      </c>
      <c r="U11" s="226">
        <f>'様式D-3_S001'!$BO$5</f>
        <v>0</v>
      </c>
      <c r="V11" s="227">
        <f>'様式D-3_S001'!$BP$5</f>
        <v>0</v>
      </c>
      <c r="W11" s="227">
        <f>'様式D-3_S001'!$BQ$5</f>
        <v>3.24</v>
      </c>
      <c r="X11" s="228">
        <f>'様式D-3_S001'!$BR$5</f>
        <v>0</v>
      </c>
      <c r="Y11" s="229">
        <f>'様式D-3_S001'!$BS$5</f>
        <v>0</v>
      </c>
      <c r="Z11" s="227">
        <f>'様式D-3_S001'!$BT$5</f>
        <v>0</v>
      </c>
      <c r="AA11" s="227">
        <f>'様式D-3_S001'!$BU$5</f>
        <v>0</v>
      </c>
      <c r="AB11" s="230">
        <f>'様式D-3_S001'!$BV$5</f>
        <v>0</v>
      </c>
      <c r="AC11" s="43"/>
      <c r="AD11" s="43"/>
      <c r="AE11" s="43"/>
      <c r="AF11" s="43"/>
      <c r="AG11" s="43"/>
      <c r="AH11" s="43"/>
      <c r="AI11" s="43"/>
      <c r="AJ11" s="43"/>
    </row>
    <row r="12" spans="1:36" x14ac:dyDescent="0.15">
      <c r="B12" s="216">
        <f>'様式D-3_S002'!$AV$5</f>
        <v>2</v>
      </c>
      <c r="C12" s="231">
        <f>'様式D-3_S002'!$AW$5</f>
        <v>10.5</v>
      </c>
      <c r="D12" s="218" t="str">
        <f>'様式D-3_S002'!$AX$5</f>
        <v>Ⅰ</v>
      </c>
      <c r="E12" s="219" t="str">
        <f>'様式D-3_S002'!$AY$5</f>
        <v/>
      </c>
      <c r="F12" s="220" t="str">
        <f>'様式D-3_S002'!$AZ$5</f>
        <v/>
      </c>
      <c r="G12" s="220" t="str">
        <f>'様式D-3_S002'!$BA$5</f>
        <v/>
      </c>
      <c r="H12" s="221" t="str">
        <f>'様式D-3_S002'!$BB$5</f>
        <v/>
      </c>
      <c r="I12" s="222">
        <f>'様式D-3_S002'!$BC$5</f>
        <v>0</v>
      </c>
      <c r="J12" s="220">
        <f>'様式D-3_S002'!$BD$5</f>
        <v>0</v>
      </c>
      <c r="K12" s="220">
        <f>'様式D-3_S002'!$BE$5</f>
        <v>0</v>
      </c>
      <c r="L12" s="221">
        <f>'様式D-3_S002'!$BF$5</f>
        <v>0</v>
      </c>
      <c r="M12" s="222">
        <f>'様式D-3_S002'!$BG$5</f>
        <v>0</v>
      </c>
      <c r="N12" s="220">
        <f>'様式D-3_S002'!$BH$5</f>
        <v>0</v>
      </c>
      <c r="O12" s="220">
        <f>'様式D-3_S002'!$BI$5</f>
        <v>0</v>
      </c>
      <c r="P12" s="221">
        <f>'様式D-3_S002'!$BJ$5</f>
        <v>0</v>
      </c>
      <c r="Q12" s="223" t="str">
        <f>'様式D-3_S002'!$BK$5</f>
        <v/>
      </c>
      <c r="R12" s="224" t="str">
        <f>'様式D-3_S002'!$BL$5</f>
        <v/>
      </c>
      <c r="S12" s="233" t="str">
        <f>'様式D-3_S002'!$BM$5</f>
        <v/>
      </c>
      <c r="T12" s="225" t="str">
        <f>'様式D-3_S002'!$BN$5</f>
        <v/>
      </c>
      <c r="U12" s="226">
        <f>'様式D-3_S002'!$BO$5</f>
        <v>0</v>
      </c>
      <c r="V12" s="227">
        <f>'様式D-3_S002'!$BP$5</f>
        <v>0</v>
      </c>
      <c r="W12" s="227">
        <f>'様式D-3_S002'!$BQ$5</f>
        <v>0</v>
      </c>
      <c r="X12" s="228">
        <f>'様式D-3_S002'!$BR$5</f>
        <v>0</v>
      </c>
      <c r="Y12" s="229">
        <f>'様式D-3_S002'!$BS$5</f>
        <v>0</v>
      </c>
      <c r="Z12" s="227">
        <f>'様式D-3_S002'!$BT$5</f>
        <v>0</v>
      </c>
      <c r="AA12" s="227">
        <f>'様式D-3_S002'!$BU$5</f>
        <v>0</v>
      </c>
      <c r="AB12" s="230">
        <f>'様式D-3_S002'!$BV$5</f>
        <v>0</v>
      </c>
      <c r="AC12" s="43"/>
      <c r="AD12" s="43"/>
      <c r="AE12" s="43"/>
      <c r="AF12" s="43"/>
      <c r="AG12" s="43"/>
      <c r="AH12" s="43"/>
      <c r="AI12" s="43"/>
      <c r="AJ12" s="43"/>
    </row>
    <row r="13" spans="1:36" x14ac:dyDescent="0.15">
      <c r="B13" s="216">
        <f>'様式D-3_S003'!$AV$5</f>
        <v>3</v>
      </c>
      <c r="C13" s="231">
        <f>'様式D-3_S003'!$AW$5</f>
        <v>10.5</v>
      </c>
      <c r="D13" s="218" t="str">
        <f>'様式D-3_S003'!$AX$5</f>
        <v>Ⅱ</v>
      </c>
      <c r="E13" s="219" t="str">
        <f>'様式D-3_S003'!$AY$5</f>
        <v/>
      </c>
      <c r="F13" s="220" t="str">
        <f>'様式D-3_S003'!$AZ$5</f>
        <v/>
      </c>
      <c r="G13" s="220" t="str">
        <f>'様式D-3_S003'!$BA$5</f>
        <v/>
      </c>
      <c r="H13" s="221" t="str">
        <f>'様式D-3_S003'!$BB$5</f>
        <v/>
      </c>
      <c r="I13" s="222">
        <f>'様式D-3_S003'!$BC$5</f>
        <v>0</v>
      </c>
      <c r="J13" s="220">
        <f>'様式D-3_S003'!$BD$5</f>
        <v>0</v>
      </c>
      <c r="K13" s="220">
        <f>'様式D-3_S003'!$BE$5</f>
        <v>0</v>
      </c>
      <c r="L13" s="221">
        <f>'様式D-3_S003'!$BF$5</f>
        <v>0</v>
      </c>
      <c r="M13" s="222">
        <f>'様式D-3_S003'!$BG$5</f>
        <v>0</v>
      </c>
      <c r="N13" s="220">
        <f>'様式D-3_S003'!$BH$5</f>
        <v>0</v>
      </c>
      <c r="O13" s="220">
        <f>'様式D-3_S003'!$BI$5</f>
        <v>0</v>
      </c>
      <c r="P13" s="221">
        <f>'様式D-3_S003'!$BJ$5</f>
        <v>1</v>
      </c>
      <c r="Q13" s="223" t="str">
        <f>'様式D-3_S003'!$BK$5</f>
        <v/>
      </c>
      <c r="R13" s="224" t="str">
        <f>'様式D-3_S003'!$BL$5</f>
        <v/>
      </c>
      <c r="S13" s="233" t="str">
        <f>'様式D-3_S003'!$BM$5</f>
        <v/>
      </c>
      <c r="T13" s="225" t="str">
        <f>'様式D-3_S003'!$BN$5</f>
        <v/>
      </c>
      <c r="U13" s="226">
        <f>'様式D-3_S003'!$BO$5</f>
        <v>0</v>
      </c>
      <c r="V13" s="227">
        <f>'様式D-3_S003'!$BP$5</f>
        <v>0</v>
      </c>
      <c r="W13" s="227">
        <f>'様式D-3_S003'!$BQ$5</f>
        <v>0</v>
      </c>
      <c r="X13" s="228">
        <f>'様式D-3_S003'!$BR$5</f>
        <v>0</v>
      </c>
      <c r="Y13" s="229">
        <f>'様式D-3_S003'!$BS$5</f>
        <v>0</v>
      </c>
      <c r="Z13" s="227">
        <f>'様式D-3_S003'!$BT$5</f>
        <v>0</v>
      </c>
      <c r="AA13" s="227">
        <f>'様式D-3_S003'!$BU$5</f>
        <v>0</v>
      </c>
      <c r="AB13" s="230">
        <f>'様式D-3_S003'!$BV$5</f>
        <v>7.0000000000000007E-2</v>
      </c>
      <c r="AC13" s="43"/>
      <c r="AD13" s="43"/>
      <c r="AE13" s="43"/>
      <c r="AF13" s="43"/>
      <c r="AG13" s="43"/>
      <c r="AH13" s="43"/>
      <c r="AI13" s="43"/>
      <c r="AJ13" s="43"/>
    </row>
    <row r="14" spans="1:36" x14ac:dyDescent="0.15">
      <c r="B14" s="216">
        <f>'様式D-3_S004'!$AV$5</f>
        <v>4</v>
      </c>
      <c r="C14" s="231">
        <f>'様式D-3_S004'!$AW$5</f>
        <v>10.5</v>
      </c>
      <c r="D14" s="218" t="str">
        <f>'様式D-3_S004'!$AX$5</f>
        <v>Ⅰ</v>
      </c>
      <c r="E14" s="219" t="str">
        <f>'様式D-3_S004'!$AY$5</f>
        <v/>
      </c>
      <c r="F14" s="220" t="str">
        <f>'様式D-3_S004'!$AZ$5</f>
        <v/>
      </c>
      <c r="G14" s="220" t="str">
        <f>'様式D-3_S004'!$BA$5</f>
        <v/>
      </c>
      <c r="H14" s="221" t="str">
        <f>'様式D-3_S004'!$BB$5</f>
        <v/>
      </c>
      <c r="I14" s="222">
        <f>'様式D-3_S004'!$BC$5</f>
        <v>0</v>
      </c>
      <c r="J14" s="220">
        <f>'様式D-3_S004'!$BD$5</f>
        <v>0</v>
      </c>
      <c r="K14" s="220">
        <f>'様式D-3_S004'!$BE$5</f>
        <v>0</v>
      </c>
      <c r="L14" s="221">
        <f>'様式D-3_S004'!$BF$5</f>
        <v>0</v>
      </c>
      <c r="M14" s="222">
        <f>'様式D-3_S004'!$BG$5</f>
        <v>0</v>
      </c>
      <c r="N14" s="220">
        <f>'様式D-3_S004'!$BH$5</f>
        <v>0</v>
      </c>
      <c r="O14" s="220">
        <f>'様式D-3_S004'!$BI$5</f>
        <v>0</v>
      </c>
      <c r="P14" s="221">
        <f>'様式D-3_S004'!$BJ$5</f>
        <v>0</v>
      </c>
      <c r="Q14" s="223" t="str">
        <f>'様式D-3_S004'!$BK$5</f>
        <v/>
      </c>
      <c r="R14" s="224" t="str">
        <f>'様式D-3_S004'!$BL$5</f>
        <v/>
      </c>
      <c r="S14" s="224" t="str">
        <f>'様式D-3_S004'!$BM$5</f>
        <v/>
      </c>
      <c r="T14" s="225" t="str">
        <f>'様式D-3_S004'!$BN$5</f>
        <v/>
      </c>
      <c r="U14" s="226">
        <f>'様式D-3_S004'!$BO$5</f>
        <v>0</v>
      </c>
      <c r="V14" s="227">
        <f>'様式D-3_S004'!$BP$5</f>
        <v>0</v>
      </c>
      <c r="W14" s="227">
        <f>'様式D-3_S004'!$BQ$5</f>
        <v>0</v>
      </c>
      <c r="X14" s="228">
        <f>'様式D-3_S004'!$BR$5</f>
        <v>0</v>
      </c>
      <c r="Y14" s="229">
        <f>'様式D-3_S004'!$BS$5</f>
        <v>0</v>
      </c>
      <c r="Z14" s="227">
        <f>'様式D-3_S004'!$BT$5</f>
        <v>0</v>
      </c>
      <c r="AA14" s="227">
        <f>'様式D-3_S004'!$BU$5</f>
        <v>0</v>
      </c>
      <c r="AB14" s="230">
        <f>'様式D-3_S004'!$BV$5</f>
        <v>0</v>
      </c>
      <c r="AC14" s="43"/>
      <c r="AD14" s="43"/>
      <c r="AE14" s="43"/>
      <c r="AF14" s="43"/>
      <c r="AG14" s="43"/>
      <c r="AH14" s="43"/>
      <c r="AI14" s="43"/>
      <c r="AJ14" s="43"/>
    </row>
    <row r="15" spans="1:36" x14ac:dyDescent="0.15">
      <c r="B15" s="216">
        <f>'様式D-3_S005'!$AV$5</f>
        <v>5</v>
      </c>
      <c r="C15" s="231">
        <f>'様式D-3_S005'!$AW$5</f>
        <v>10.5</v>
      </c>
      <c r="D15" s="218" t="str">
        <f>'様式D-3_S005'!$AX$5</f>
        <v>Ⅰ</v>
      </c>
      <c r="E15" s="219" t="str">
        <f>'様式D-3_S005'!$AY$5</f>
        <v/>
      </c>
      <c r="F15" s="220" t="str">
        <f>'様式D-3_S005'!$AZ$5</f>
        <v/>
      </c>
      <c r="G15" s="220" t="str">
        <f>'様式D-3_S005'!$BA$5</f>
        <v/>
      </c>
      <c r="H15" s="234" t="str">
        <f>'様式D-3_S005'!$BB$5</f>
        <v/>
      </c>
      <c r="I15" s="235">
        <f>'様式D-3_S005'!$BC$5</f>
        <v>0</v>
      </c>
      <c r="J15" s="220">
        <f>'様式D-3_S005'!$BD$5</f>
        <v>0</v>
      </c>
      <c r="K15" s="220">
        <f>'様式D-3_S005'!$BE$5</f>
        <v>0</v>
      </c>
      <c r="L15" s="234">
        <f>'様式D-3_S005'!$BF$5</f>
        <v>0</v>
      </c>
      <c r="M15" s="235">
        <f>'様式D-3_S005'!$BG$5</f>
        <v>0</v>
      </c>
      <c r="N15" s="220">
        <f>'様式D-3_S005'!$BH$5</f>
        <v>0</v>
      </c>
      <c r="O15" s="220">
        <f>'様式D-3_S005'!$BI$5</f>
        <v>0</v>
      </c>
      <c r="P15" s="234">
        <f>'様式D-3_S005'!$BJ$5</f>
        <v>0</v>
      </c>
      <c r="Q15" s="236" t="str">
        <f>'様式D-3_S005'!$BK$5</f>
        <v/>
      </c>
      <c r="R15" s="237" t="str">
        <f>'様式D-3_S005'!$BL$5</f>
        <v/>
      </c>
      <c r="S15" s="238" t="str">
        <f>'様式D-3_S005'!$BM$5</f>
        <v/>
      </c>
      <c r="T15" s="239" t="str">
        <f>'様式D-3_S005'!$BN$5</f>
        <v/>
      </c>
      <c r="U15" s="240">
        <f>'様式D-3_S005'!$BO$5</f>
        <v>0</v>
      </c>
      <c r="V15" s="241">
        <f>'様式D-3_S005'!$BP$5</f>
        <v>0</v>
      </c>
      <c r="W15" s="227">
        <f>'様式D-3_S005'!$BQ$5</f>
        <v>0</v>
      </c>
      <c r="X15" s="242">
        <f>'様式D-3_S005'!$BR$5</f>
        <v>0</v>
      </c>
      <c r="Y15" s="240">
        <f>'様式D-3_S005'!$BS$5</f>
        <v>0</v>
      </c>
      <c r="Z15" s="241">
        <f>'様式D-3_S005'!$BT$5</f>
        <v>0</v>
      </c>
      <c r="AA15" s="227">
        <f>'様式D-3_S005'!$BU$5</f>
        <v>0</v>
      </c>
      <c r="AB15" s="230">
        <f>'様式D-3_S005'!$BV$5</f>
        <v>0</v>
      </c>
      <c r="AC15" s="43"/>
      <c r="AD15" s="43"/>
      <c r="AE15" s="43"/>
      <c r="AF15" s="43"/>
      <c r="AG15" s="43"/>
      <c r="AH15" s="43"/>
      <c r="AI15" s="43"/>
      <c r="AJ15" s="43"/>
    </row>
    <row r="16" spans="1:36" x14ac:dyDescent="0.15">
      <c r="B16" s="216">
        <f>'様式D-3_S006'!$AV$5</f>
        <v>6</v>
      </c>
      <c r="C16" s="231">
        <f>'様式D-3_S006'!$AW$5</f>
        <v>10.5</v>
      </c>
      <c r="D16" s="218" t="str">
        <f>'様式D-3_S006'!$AX$5</f>
        <v>Ⅰ</v>
      </c>
      <c r="E16" s="219" t="str">
        <f>'様式D-3_S006'!$AY$5</f>
        <v/>
      </c>
      <c r="F16" s="220" t="str">
        <f>'様式D-3_S006'!$AZ$5</f>
        <v/>
      </c>
      <c r="G16" s="220" t="str">
        <f>'様式D-3_S006'!$BA$5</f>
        <v/>
      </c>
      <c r="H16" s="234" t="str">
        <f>'様式D-3_S006'!$BB$5</f>
        <v/>
      </c>
      <c r="I16" s="235">
        <f>'様式D-3_S006'!$BC$5</f>
        <v>0</v>
      </c>
      <c r="J16" s="220">
        <f>'様式D-3_S006'!$BD$5</f>
        <v>0</v>
      </c>
      <c r="K16" s="220">
        <f>'様式D-3_S006'!$BE$5</f>
        <v>0</v>
      </c>
      <c r="L16" s="234">
        <f>'様式D-3_S006'!$BF$5</f>
        <v>0</v>
      </c>
      <c r="M16" s="235">
        <f>'様式D-3_S006'!$BG$5</f>
        <v>0</v>
      </c>
      <c r="N16" s="220">
        <f>'様式D-3_S006'!$BH$5</f>
        <v>0</v>
      </c>
      <c r="O16" s="220">
        <f>'様式D-3_S006'!$BI$5</f>
        <v>0</v>
      </c>
      <c r="P16" s="234">
        <f>'様式D-3_S006'!$BJ$5</f>
        <v>0</v>
      </c>
      <c r="Q16" s="236" t="str">
        <f>'様式D-3_S006'!$BK$5</f>
        <v/>
      </c>
      <c r="R16" s="237" t="str">
        <f>'様式D-3_S006'!$BL$5</f>
        <v/>
      </c>
      <c r="S16" s="238" t="str">
        <f>'様式D-3_S006'!$BM$5</f>
        <v/>
      </c>
      <c r="T16" s="239" t="str">
        <f>'様式D-3_S006'!$BN$5</f>
        <v/>
      </c>
      <c r="U16" s="240">
        <f>'様式D-3_S006'!$BO$5</f>
        <v>0</v>
      </c>
      <c r="V16" s="241">
        <f>'様式D-3_S006'!$BP$5</f>
        <v>0</v>
      </c>
      <c r="W16" s="227">
        <f>'様式D-3_S006'!$BQ$5</f>
        <v>0</v>
      </c>
      <c r="X16" s="242">
        <f>'様式D-3_S006'!$BR$5</f>
        <v>0</v>
      </c>
      <c r="Y16" s="240">
        <f>'様式D-3_S006'!$BS$5</f>
        <v>0</v>
      </c>
      <c r="Z16" s="241">
        <f>'様式D-3_S006'!$BT$5</f>
        <v>0</v>
      </c>
      <c r="AA16" s="227">
        <f>'様式D-3_S006'!$BU$5</f>
        <v>0</v>
      </c>
      <c r="AB16" s="230">
        <f>'様式D-3_S006'!$BV$5</f>
        <v>0</v>
      </c>
      <c r="AC16" s="43"/>
      <c r="AD16" s="43"/>
      <c r="AE16" s="43"/>
      <c r="AF16" s="43"/>
      <c r="AG16" s="43"/>
      <c r="AH16" s="43"/>
      <c r="AI16" s="43"/>
      <c r="AJ16" s="43"/>
    </row>
    <row r="17" spans="2:36" x14ac:dyDescent="0.15">
      <c r="B17" s="216">
        <f>'様式D-3_S007'!$AV$5</f>
        <v>7</v>
      </c>
      <c r="C17" s="231">
        <f>'様式D-3_S007'!$AW$5</f>
        <v>10.5</v>
      </c>
      <c r="D17" s="218" t="str">
        <f>'様式D-3_S007'!$AX$5</f>
        <v>Ⅰ</v>
      </c>
      <c r="E17" s="219" t="str">
        <f>'様式D-3_S007'!$AY$5</f>
        <v/>
      </c>
      <c r="F17" s="220" t="str">
        <f>'様式D-3_S007'!$AZ$5</f>
        <v/>
      </c>
      <c r="G17" s="220" t="str">
        <f>'様式D-3_S007'!$BA$5</f>
        <v/>
      </c>
      <c r="H17" s="234" t="str">
        <f>'様式D-3_S007'!$BB$5</f>
        <v/>
      </c>
      <c r="I17" s="235">
        <f>'様式D-3_S007'!$BC$5</f>
        <v>0</v>
      </c>
      <c r="J17" s="220">
        <f>'様式D-3_S007'!$BD$5</f>
        <v>0</v>
      </c>
      <c r="K17" s="220">
        <f>'様式D-3_S007'!$BE$5</f>
        <v>0</v>
      </c>
      <c r="L17" s="234">
        <f>'様式D-3_S007'!$BF$5</f>
        <v>0</v>
      </c>
      <c r="M17" s="235">
        <f>'様式D-3_S007'!$BG$5</f>
        <v>0</v>
      </c>
      <c r="N17" s="220">
        <f>'様式D-3_S007'!$BH$5</f>
        <v>0</v>
      </c>
      <c r="O17" s="220">
        <f>'様式D-3_S007'!$BI$5</f>
        <v>0</v>
      </c>
      <c r="P17" s="234">
        <f>'様式D-3_S007'!$BJ$5</f>
        <v>0</v>
      </c>
      <c r="Q17" s="236" t="str">
        <f>'様式D-3_S007'!$BK$5</f>
        <v/>
      </c>
      <c r="R17" s="237" t="str">
        <f>'様式D-3_S007'!$BL$5</f>
        <v/>
      </c>
      <c r="S17" s="238" t="str">
        <f>'様式D-3_S007'!$BM$5</f>
        <v/>
      </c>
      <c r="T17" s="239" t="str">
        <f>'様式D-3_S007'!$BN$5</f>
        <v/>
      </c>
      <c r="U17" s="240">
        <f>'様式D-3_S007'!$BO$5</f>
        <v>0</v>
      </c>
      <c r="V17" s="241">
        <f>'様式D-3_S007'!$BP$5</f>
        <v>0</v>
      </c>
      <c r="W17" s="227">
        <f>'様式D-3_S007'!$BQ$5</f>
        <v>0</v>
      </c>
      <c r="X17" s="242">
        <f>'様式D-3_S007'!$BR$5</f>
        <v>0</v>
      </c>
      <c r="Y17" s="240">
        <f>'様式D-3_S007'!$BS$5</f>
        <v>0</v>
      </c>
      <c r="Z17" s="241">
        <f>'様式D-3_S007'!$BT$5</f>
        <v>0</v>
      </c>
      <c r="AA17" s="227">
        <f>'様式D-3_S007'!$BU$5</f>
        <v>0</v>
      </c>
      <c r="AB17" s="230">
        <f>'様式D-3_S007'!$BV$5</f>
        <v>0</v>
      </c>
      <c r="AC17" s="43"/>
      <c r="AD17" s="43"/>
      <c r="AE17" s="43"/>
      <c r="AF17" s="43"/>
      <c r="AG17" s="43"/>
      <c r="AH17" s="43"/>
      <c r="AI17" s="43"/>
      <c r="AJ17" s="43"/>
    </row>
    <row r="18" spans="2:36" x14ac:dyDescent="0.15">
      <c r="B18" s="216">
        <f>'様式D-3_S008'!$AV$5</f>
        <v>8</v>
      </c>
      <c r="C18" s="231">
        <f>'様式D-3_S008'!$AW$5</f>
        <v>10.5</v>
      </c>
      <c r="D18" s="218" t="str">
        <f>'様式D-3_S008'!$AX$5</f>
        <v>Ⅰ</v>
      </c>
      <c r="E18" s="219" t="str">
        <f>'様式D-3_S008'!$AY$5</f>
        <v/>
      </c>
      <c r="F18" s="220" t="str">
        <f>'様式D-3_S008'!$AZ$5</f>
        <v/>
      </c>
      <c r="G18" s="220" t="str">
        <f>'様式D-3_S008'!$BA$5</f>
        <v/>
      </c>
      <c r="H18" s="234" t="str">
        <f>'様式D-3_S008'!$BB$5</f>
        <v/>
      </c>
      <c r="I18" s="235">
        <f>'様式D-3_S008'!$BC$5</f>
        <v>0</v>
      </c>
      <c r="J18" s="220">
        <f>'様式D-3_S008'!$BD$5</f>
        <v>0</v>
      </c>
      <c r="K18" s="220">
        <f>'様式D-3_S008'!$BE$5</f>
        <v>0</v>
      </c>
      <c r="L18" s="234">
        <f>'様式D-3_S008'!$BF$5</f>
        <v>0</v>
      </c>
      <c r="M18" s="235">
        <f>'様式D-3_S008'!$BG$5</f>
        <v>0</v>
      </c>
      <c r="N18" s="220">
        <f>'様式D-3_S008'!$BH$5</f>
        <v>0</v>
      </c>
      <c r="O18" s="220">
        <f>'様式D-3_S008'!$BI$5</f>
        <v>0</v>
      </c>
      <c r="P18" s="234">
        <f>'様式D-3_S008'!$BJ$5</f>
        <v>0</v>
      </c>
      <c r="Q18" s="236" t="str">
        <f>'様式D-3_S008'!$BK$5</f>
        <v/>
      </c>
      <c r="R18" s="237" t="str">
        <f>'様式D-3_S008'!$BL$5</f>
        <v/>
      </c>
      <c r="S18" s="238" t="str">
        <f>'様式D-3_S008'!$BM$5</f>
        <v/>
      </c>
      <c r="T18" s="239" t="str">
        <f>'様式D-3_S008'!$BN$5</f>
        <v/>
      </c>
      <c r="U18" s="240">
        <f>'様式D-3_S008'!$BO$5</f>
        <v>0</v>
      </c>
      <c r="V18" s="241">
        <f>'様式D-3_S008'!$BP$5</f>
        <v>0</v>
      </c>
      <c r="W18" s="227">
        <f>'様式D-3_S008'!$BQ$5</f>
        <v>0</v>
      </c>
      <c r="X18" s="242">
        <f>'様式D-3_S008'!$BR$5</f>
        <v>0</v>
      </c>
      <c r="Y18" s="240">
        <f>'様式D-3_S008'!$BS$5</f>
        <v>0</v>
      </c>
      <c r="Z18" s="241">
        <f>'様式D-3_S008'!$BT$5</f>
        <v>0</v>
      </c>
      <c r="AA18" s="227">
        <f>'様式D-3_S008'!$BU$5</f>
        <v>0</v>
      </c>
      <c r="AB18" s="230">
        <f>'様式D-3_S008'!$BV$5</f>
        <v>0</v>
      </c>
      <c r="AC18" s="43"/>
      <c r="AD18" s="43"/>
      <c r="AE18" s="43"/>
      <c r="AF18" s="43"/>
      <c r="AG18" s="43"/>
      <c r="AH18" s="43"/>
      <c r="AI18" s="43"/>
      <c r="AJ18" s="43"/>
    </row>
    <row r="19" spans="2:36" x14ac:dyDescent="0.15">
      <c r="B19" s="216">
        <f>'様式D-3_S009'!$AV$5</f>
        <v>9</v>
      </c>
      <c r="C19" s="231">
        <f>'様式D-3_S009'!$AW$5</f>
        <v>10.5</v>
      </c>
      <c r="D19" s="218" t="str">
        <f>'様式D-3_S009'!$AX$5</f>
        <v>Ⅰ</v>
      </c>
      <c r="E19" s="219" t="str">
        <f>'様式D-3_S009'!$AY$5</f>
        <v/>
      </c>
      <c r="F19" s="220" t="str">
        <f>'様式D-3_S009'!$AZ$5</f>
        <v/>
      </c>
      <c r="G19" s="220" t="str">
        <f>'様式D-3_S009'!$BA$5</f>
        <v/>
      </c>
      <c r="H19" s="234" t="str">
        <f>'様式D-3_S009'!$BB$5</f>
        <v/>
      </c>
      <c r="I19" s="235">
        <f>'様式D-3_S009'!$BC$5</f>
        <v>0</v>
      </c>
      <c r="J19" s="220">
        <f>'様式D-3_S009'!$BD$5</f>
        <v>0</v>
      </c>
      <c r="K19" s="220">
        <f>'様式D-3_S009'!$BE$5</f>
        <v>0</v>
      </c>
      <c r="L19" s="234">
        <f>'様式D-3_S009'!$BF$5</f>
        <v>0</v>
      </c>
      <c r="M19" s="235">
        <f>'様式D-3_S009'!$BG$5</f>
        <v>0</v>
      </c>
      <c r="N19" s="220">
        <f>'様式D-3_S009'!$BH$5</f>
        <v>0</v>
      </c>
      <c r="O19" s="220">
        <f>'様式D-3_S009'!$BI$5</f>
        <v>0</v>
      </c>
      <c r="P19" s="234">
        <f>'様式D-3_S009'!$BJ$5</f>
        <v>0</v>
      </c>
      <c r="Q19" s="236" t="str">
        <f>'様式D-3_S009'!$BK$5</f>
        <v/>
      </c>
      <c r="R19" s="237" t="str">
        <f>'様式D-3_S009'!$BL$5</f>
        <v/>
      </c>
      <c r="S19" s="238" t="str">
        <f>'様式D-3_S009'!$BM$5</f>
        <v/>
      </c>
      <c r="T19" s="239" t="str">
        <f>'様式D-3_S009'!$BN$5</f>
        <v/>
      </c>
      <c r="U19" s="240">
        <f>'様式D-3_S009'!$BO$5</f>
        <v>0</v>
      </c>
      <c r="V19" s="241">
        <f>'様式D-3_S009'!$BP$5</f>
        <v>0</v>
      </c>
      <c r="W19" s="227">
        <f>'様式D-3_S009'!$BQ$5</f>
        <v>0</v>
      </c>
      <c r="X19" s="242">
        <f>'様式D-3_S009'!$BR$5</f>
        <v>0</v>
      </c>
      <c r="Y19" s="240">
        <f>'様式D-3_S009'!$BS$5</f>
        <v>0</v>
      </c>
      <c r="Z19" s="241">
        <f>'様式D-3_S009'!$BT$5</f>
        <v>0</v>
      </c>
      <c r="AA19" s="227">
        <f>'様式D-3_S009'!$BU$5</f>
        <v>0</v>
      </c>
      <c r="AB19" s="230">
        <f>'様式D-3_S009'!$BV$5</f>
        <v>0</v>
      </c>
      <c r="AC19" s="43"/>
      <c r="AD19" s="43"/>
      <c r="AE19" s="43"/>
      <c r="AF19" s="43"/>
      <c r="AG19" s="43"/>
      <c r="AH19" s="43"/>
      <c r="AI19" s="43"/>
      <c r="AJ19" s="43"/>
    </row>
    <row r="20" spans="2:36" x14ac:dyDescent="0.15">
      <c r="B20" s="216">
        <f>'様式D-3_S010'!$AV$5</f>
        <v>10</v>
      </c>
      <c r="C20" s="231">
        <f>'様式D-3_S010'!$AW$5</f>
        <v>10.5</v>
      </c>
      <c r="D20" s="218" t="str">
        <f>'様式D-3_S010'!$AX$5</f>
        <v>Ⅰ</v>
      </c>
      <c r="E20" s="219" t="str">
        <f>'様式D-3_S010'!$AY$5</f>
        <v/>
      </c>
      <c r="F20" s="220" t="str">
        <f>'様式D-3_S010'!$AZ$5</f>
        <v/>
      </c>
      <c r="G20" s="220" t="str">
        <f>'様式D-3_S010'!$BA$5</f>
        <v/>
      </c>
      <c r="H20" s="234" t="str">
        <f>'様式D-3_S010'!$BB$5</f>
        <v/>
      </c>
      <c r="I20" s="235">
        <f>'様式D-3_S010'!$BC$5</f>
        <v>0</v>
      </c>
      <c r="J20" s="220">
        <f>'様式D-3_S010'!$BD$5</f>
        <v>0</v>
      </c>
      <c r="K20" s="220">
        <f>'様式D-3_S010'!$BE$5</f>
        <v>0</v>
      </c>
      <c r="L20" s="234">
        <f>'様式D-3_S010'!$BF$5</f>
        <v>0</v>
      </c>
      <c r="M20" s="235">
        <f>'様式D-3_S010'!$BG$5</f>
        <v>0</v>
      </c>
      <c r="N20" s="220">
        <f>'様式D-3_S010'!$BH$5</f>
        <v>0</v>
      </c>
      <c r="O20" s="220">
        <f>'様式D-3_S010'!$BI$5</f>
        <v>0</v>
      </c>
      <c r="P20" s="234">
        <f>'様式D-3_S010'!$BJ$5</f>
        <v>0</v>
      </c>
      <c r="Q20" s="236" t="str">
        <f>'様式D-3_S010'!$BK$5</f>
        <v/>
      </c>
      <c r="R20" s="237" t="str">
        <f>'様式D-3_S010'!$BL$5</f>
        <v/>
      </c>
      <c r="S20" s="238" t="str">
        <f>'様式D-3_S010'!$BM$5</f>
        <v/>
      </c>
      <c r="T20" s="239" t="str">
        <f>'様式D-3_S010'!$BN$5</f>
        <v/>
      </c>
      <c r="U20" s="240">
        <f>'様式D-3_S010'!$BO$5</f>
        <v>0</v>
      </c>
      <c r="V20" s="241">
        <f>'様式D-3_S010'!$BP$5</f>
        <v>0</v>
      </c>
      <c r="W20" s="227">
        <f>'様式D-3_S010'!$BQ$5</f>
        <v>0</v>
      </c>
      <c r="X20" s="242">
        <f>'様式D-3_S010'!$BR$5</f>
        <v>0</v>
      </c>
      <c r="Y20" s="240">
        <f>'様式D-3_S010'!$BS$5</f>
        <v>0</v>
      </c>
      <c r="Z20" s="241">
        <f>'様式D-3_S010'!$BT$5</f>
        <v>0</v>
      </c>
      <c r="AA20" s="227">
        <f>'様式D-3_S010'!$BU$5</f>
        <v>0</v>
      </c>
      <c r="AB20" s="230">
        <f>'様式D-3_S010'!$BV$5</f>
        <v>0</v>
      </c>
      <c r="AC20" s="43"/>
      <c r="AD20" s="43"/>
      <c r="AE20" s="43"/>
      <c r="AF20" s="43"/>
      <c r="AG20" s="43"/>
      <c r="AH20" s="43"/>
      <c r="AI20" s="43"/>
      <c r="AJ20" s="43"/>
    </row>
    <row r="21" spans="2:36" x14ac:dyDescent="0.15">
      <c r="B21" s="216">
        <f>'様式D-3_S011'!$AV$5</f>
        <v>11</v>
      </c>
      <c r="C21" s="231">
        <f>'様式D-3_S011'!$AW$5</f>
        <v>10.5</v>
      </c>
      <c r="D21" s="218" t="str">
        <f>'様式D-3_S011'!$AX$5</f>
        <v>Ⅰ</v>
      </c>
      <c r="E21" s="219" t="str">
        <f>'様式D-3_S011'!$AY$5</f>
        <v/>
      </c>
      <c r="F21" s="220" t="str">
        <f>'様式D-3_S011'!$AZ$5</f>
        <v/>
      </c>
      <c r="G21" s="220" t="str">
        <f>'様式D-3_S011'!$BA$5</f>
        <v/>
      </c>
      <c r="H21" s="234" t="str">
        <f>'様式D-3_S011'!$BB$5</f>
        <v/>
      </c>
      <c r="I21" s="235">
        <f>'様式D-3_S011'!$BC$5</f>
        <v>0</v>
      </c>
      <c r="J21" s="220">
        <f>'様式D-3_S011'!$BD$5</f>
        <v>0</v>
      </c>
      <c r="K21" s="220">
        <f>'様式D-3_S011'!$BE$5</f>
        <v>0</v>
      </c>
      <c r="L21" s="234">
        <f>'様式D-3_S011'!$BF$5</f>
        <v>0</v>
      </c>
      <c r="M21" s="235">
        <f>'様式D-3_S011'!$BG$5</f>
        <v>0</v>
      </c>
      <c r="N21" s="220">
        <f>'様式D-3_S011'!$BH$5</f>
        <v>0</v>
      </c>
      <c r="O21" s="220">
        <f>'様式D-3_S011'!$BI$5</f>
        <v>0</v>
      </c>
      <c r="P21" s="234">
        <f>'様式D-3_S011'!$BJ$5</f>
        <v>0</v>
      </c>
      <c r="Q21" s="236" t="str">
        <f>'様式D-3_S011'!$BK$5</f>
        <v/>
      </c>
      <c r="R21" s="237" t="str">
        <f>'様式D-3_S011'!$BL$5</f>
        <v/>
      </c>
      <c r="S21" s="238" t="str">
        <f>'様式D-3_S011'!$BM$5</f>
        <v/>
      </c>
      <c r="T21" s="239" t="str">
        <f>'様式D-3_S011'!$BN$5</f>
        <v/>
      </c>
      <c r="U21" s="240">
        <f>'様式D-3_S011'!$BO$5</f>
        <v>0</v>
      </c>
      <c r="V21" s="241">
        <f>'様式D-3_S011'!$BP$5</f>
        <v>0</v>
      </c>
      <c r="W21" s="227">
        <f>'様式D-3_S011'!$BQ$5</f>
        <v>0</v>
      </c>
      <c r="X21" s="242">
        <f>'様式D-3_S011'!$BR$5</f>
        <v>0</v>
      </c>
      <c r="Y21" s="240">
        <f>'様式D-3_S011'!$BS$5</f>
        <v>0</v>
      </c>
      <c r="Z21" s="241">
        <f>'様式D-3_S011'!$BT$5</f>
        <v>0</v>
      </c>
      <c r="AA21" s="227">
        <f>'様式D-3_S011'!$BU$5</f>
        <v>0</v>
      </c>
      <c r="AB21" s="230">
        <f>'様式D-3_S011'!$BV$5</f>
        <v>0</v>
      </c>
      <c r="AC21" s="43"/>
      <c r="AD21" s="43"/>
      <c r="AE21" s="43"/>
      <c r="AF21" s="43"/>
      <c r="AG21" s="43"/>
      <c r="AH21" s="43"/>
      <c r="AI21" s="43"/>
      <c r="AJ21" s="43"/>
    </row>
    <row r="22" spans="2:36" x14ac:dyDescent="0.15">
      <c r="B22" s="216">
        <f>'様式D-3_S012'!$AV$5</f>
        <v>12</v>
      </c>
      <c r="C22" s="231">
        <f>'様式D-3_S012'!$AW$5</f>
        <v>10.5</v>
      </c>
      <c r="D22" s="218" t="str">
        <f>'様式D-3_S012'!$AX$5</f>
        <v>Ⅰ</v>
      </c>
      <c r="E22" s="219" t="str">
        <f>'様式D-3_S012'!$AY$5</f>
        <v/>
      </c>
      <c r="F22" s="220" t="str">
        <f>'様式D-3_S012'!$AZ$5</f>
        <v/>
      </c>
      <c r="G22" s="220" t="str">
        <f>'様式D-3_S012'!$BA$5</f>
        <v/>
      </c>
      <c r="H22" s="234" t="str">
        <f>'様式D-3_S012'!$BB$5</f>
        <v/>
      </c>
      <c r="I22" s="235">
        <f>'様式D-3_S012'!$BC$5</f>
        <v>0</v>
      </c>
      <c r="J22" s="220">
        <f>'様式D-3_S012'!$BD$5</f>
        <v>0</v>
      </c>
      <c r="K22" s="220">
        <f>'様式D-3_S012'!$BE$5</f>
        <v>0</v>
      </c>
      <c r="L22" s="234">
        <f>'様式D-3_S012'!$BF$5</f>
        <v>0</v>
      </c>
      <c r="M22" s="235">
        <f>'様式D-3_S012'!$BG$5</f>
        <v>0</v>
      </c>
      <c r="N22" s="220">
        <f>'様式D-3_S012'!$BH$5</f>
        <v>0</v>
      </c>
      <c r="O22" s="220">
        <f>'様式D-3_S012'!$BI$5</f>
        <v>0</v>
      </c>
      <c r="P22" s="234">
        <f>'様式D-3_S012'!$BJ$5</f>
        <v>0</v>
      </c>
      <c r="Q22" s="236" t="str">
        <f>'様式D-3_S012'!$BK$5</f>
        <v/>
      </c>
      <c r="R22" s="237" t="str">
        <f>'様式D-3_S012'!$BL$5</f>
        <v/>
      </c>
      <c r="S22" s="238" t="str">
        <f>'様式D-3_S012'!$BM$5</f>
        <v/>
      </c>
      <c r="T22" s="239" t="str">
        <f>'様式D-3_S012'!$BN$5</f>
        <v/>
      </c>
      <c r="U22" s="240">
        <f>'様式D-3_S012'!$BO$5</f>
        <v>0</v>
      </c>
      <c r="V22" s="241">
        <f>'様式D-3_S012'!$BP$5</f>
        <v>0</v>
      </c>
      <c r="W22" s="227">
        <f>'様式D-3_S012'!$BQ$5</f>
        <v>0</v>
      </c>
      <c r="X22" s="242">
        <f>'様式D-3_S012'!$BR$5</f>
        <v>0</v>
      </c>
      <c r="Y22" s="240">
        <f>'様式D-3_S012'!$BS$5</f>
        <v>0</v>
      </c>
      <c r="Z22" s="241">
        <f>'様式D-3_S012'!$BT$5</f>
        <v>0</v>
      </c>
      <c r="AA22" s="227">
        <f>'様式D-3_S012'!$BU$5</f>
        <v>0</v>
      </c>
      <c r="AB22" s="230">
        <f>'様式D-3_S012'!$BV$5</f>
        <v>0</v>
      </c>
      <c r="AC22" s="43"/>
      <c r="AD22" s="43"/>
      <c r="AE22" s="43"/>
      <c r="AF22" s="43"/>
      <c r="AG22" s="43"/>
      <c r="AH22" s="43"/>
      <c r="AI22" s="43"/>
      <c r="AJ22" s="43"/>
    </row>
    <row r="23" spans="2:36" x14ac:dyDescent="0.15">
      <c r="B23" s="216">
        <f>'様式D-3_S013'!$AV$5</f>
        <v>13</v>
      </c>
      <c r="C23" s="231">
        <f>'様式D-3_S013'!$AW$5</f>
        <v>10.5</v>
      </c>
      <c r="D23" s="218" t="str">
        <f>'様式D-3_S013'!$AX$5</f>
        <v>Ⅰ</v>
      </c>
      <c r="E23" s="219" t="str">
        <f>'様式D-3_S013'!$AY$5</f>
        <v/>
      </c>
      <c r="F23" s="220" t="str">
        <f>'様式D-3_S013'!$AZ$5</f>
        <v/>
      </c>
      <c r="G23" s="220" t="str">
        <f>'様式D-3_S013'!$BA$5</f>
        <v/>
      </c>
      <c r="H23" s="234" t="str">
        <f>'様式D-3_S013'!$BB$5</f>
        <v/>
      </c>
      <c r="I23" s="235">
        <f>'様式D-3_S013'!$BC$5</f>
        <v>0</v>
      </c>
      <c r="J23" s="220">
        <f>'様式D-3_S013'!$BD$5</f>
        <v>0</v>
      </c>
      <c r="K23" s="220">
        <f>'様式D-3_S013'!$BE$5</f>
        <v>0</v>
      </c>
      <c r="L23" s="234">
        <f>'様式D-3_S013'!$BF$5</f>
        <v>0</v>
      </c>
      <c r="M23" s="235">
        <f>'様式D-3_S013'!$BG$5</f>
        <v>0</v>
      </c>
      <c r="N23" s="220">
        <f>'様式D-3_S013'!$BH$5</f>
        <v>0</v>
      </c>
      <c r="O23" s="220">
        <f>'様式D-3_S013'!$BI$5</f>
        <v>0</v>
      </c>
      <c r="P23" s="234">
        <f>'様式D-3_S013'!$BJ$5</f>
        <v>0</v>
      </c>
      <c r="Q23" s="236" t="str">
        <f>'様式D-3_S013'!$BK$5</f>
        <v/>
      </c>
      <c r="R23" s="237" t="str">
        <f>'様式D-3_S013'!$BL$5</f>
        <v/>
      </c>
      <c r="S23" s="238" t="str">
        <f>'様式D-3_S013'!$BM$5</f>
        <v/>
      </c>
      <c r="T23" s="239" t="str">
        <f>'様式D-3_S013'!$BN$5</f>
        <v/>
      </c>
      <c r="U23" s="240">
        <f>'様式D-3_S013'!$BO$5</f>
        <v>0</v>
      </c>
      <c r="V23" s="241">
        <f>'様式D-3_S013'!$BP$5</f>
        <v>0</v>
      </c>
      <c r="W23" s="227">
        <f>'様式D-3_S013'!$BQ$5</f>
        <v>0</v>
      </c>
      <c r="X23" s="242">
        <f>'様式D-3_S013'!$BR$5</f>
        <v>0</v>
      </c>
      <c r="Y23" s="240">
        <f>'様式D-3_S013'!$BS$5</f>
        <v>0</v>
      </c>
      <c r="Z23" s="241">
        <f>'様式D-3_S013'!$BT$5</f>
        <v>0</v>
      </c>
      <c r="AA23" s="227">
        <f>'様式D-3_S013'!$BU$5</f>
        <v>0</v>
      </c>
      <c r="AB23" s="230">
        <f>'様式D-3_S013'!$BV$5</f>
        <v>0</v>
      </c>
      <c r="AC23" s="43"/>
      <c r="AD23" s="43"/>
      <c r="AE23" s="43"/>
      <c r="AF23" s="43"/>
      <c r="AG23" s="43"/>
      <c r="AH23" s="43"/>
      <c r="AI23" s="43"/>
      <c r="AJ23" s="43"/>
    </row>
    <row r="24" spans="2:36" x14ac:dyDescent="0.15">
      <c r="B24" s="216">
        <f>'様式D-3_S014'!$AV$5</f>
        <v>14</v>
      </c>
      <c r="C24" s="231">
        <f>'様式D-3_S014'!$AW$5</f>
        <v>10.5</v>
      </c>
      <c r="D24" s="218" t="str">
        <f>'様式D-3_S014'!$AX$5</f>
        <v>Ⅰ</v>
      </c>
      <c r="E24" s="219" t="str">
        <f>'様式D-3_S014'!$AY$5</f>
        <v/>
      </c>
      <c r="F24" s="220" t="str">
        <f>'様式D-3_S014'!$AZ$5</f>
        <v/>
      </c>
      <c r="G24" s="220" t="str">
        <f>'様式D-3_S014'!$BA$5</f>
        <v/>
      </c>
      <c r="H24" s="234" t="str">
        <f>'様式D-3_S014'!$BB$5</f>
        <v/>
      </c>
      <c r="I24" s="235">
        <f>'様式D-3_S014'!$BC$5</f>
        <v>0</v>
      </c>
      <c r="J24" s="220">
        <f>'様式D-3_S014'!$BD$5</f>
        <v>0</v>
      </c>
      <c r="K24" s="220">
        <f>'様式D-3_S014'!$BE$5</f>
        <v>0</v>
      </c>
      <c r="L24" s="234">
        <f>'様式D-3_S014'!$BF$5</f>
        <v>0</v>
      </c>
      <c r="M24" s="235">
        <f>'様式D-3_S014'!$BG$5</f>
        <v>0</v>
      </c>
      <c r="N24" s="220">
        <f>'様式D-3_S014'!$BH$5</f>
        <v>0</v>
      </c>
      <c r="O24" s="220">
        <f>'様式D-3_S014'!$BI$5</f>
        <v>0</v>
      </c>
      <c r="P24" s="234">
        <f>'様式D-3_S014'!$BJ$5</f>
        <v>0</v>
      </c>
      <c r="Q24" s="236" t="str">
        <f>'様式D-3_S014'!$BK$5</f>
        <v/>
      </c>
      <c r="R24" s="237" t="str">
        <f>'様式D-3_S014'!$BL$5</f>
        <v/>
      </c>
      <c r="S24" s="238" t="str">
        <f>'様式D-3_S014'!$BM$5</f>
        <v/>
      </c>
      <c r="T24" s="239" t="str">
        <f>'様式D-3_S014'!$BN$5</f>
        <v/>
      </c>
      <c r="U24" s="240">
        <f>'様式D-3_S014'!$BO$5</f>
        <v>0</v>
      </c>
      <c r="V24" s="241">
        <f>'様式D-3_S014'!$BP$5</f>
        <v>0</v>
      </c>
      <c r="W24" s="227">
        <f>'様式D-3_S014'!$BQ$5</f>
        <v>0</v>
      </c>
      <c r="X24" s="242">
        <f>'様式D-3_S014'!$BR$5</f>
        <v>0</v>
      </c>
      <c r="Y24" s="240">
        <f>'様式D-3_S014'!$BS$5</f>
        <v>0</v>
      </c>
      <c r="Z24" s="241">
        <f>'様式D-3_S014'!$BT$5</f>
        <v>0</v>
      </c>
      <c r="AA24" s="227">
        <f>'様式D-3_S014'!$BU$5</f>
        <v>0</v>
      </c>
      <c r="AB24" s="230">
        <f>'様式D-3_S014'!$BV$5</f>
        <v>0</v>
      </c>
      <c r="AC24" s="43"/>
      <c r="AD24" s="43"/>
      <c r="AE24" s="43"/>
      <c r="AF24" s="43"/>
      <c r="AG24" s="43"/>
      <c r="AH24" s="43"/>
      <c r="AI24" s="43"/>
      <c r="AJ24" s="43"/>
    </row>
    <row r="25" spans="2:36" x14ac:dyDescent="0.15">
      <c r="B25" s="216">
        <f>'様式D-3_S015'!$AV$5</f>
        <v>15</v>
      </c>
      <c r="C25" s="231">
        <f>'様式D-3_S015'!$AW$5</f>
        <v>10.5</v>
      </c>
      <c r="D25" s="218" t="str">
        <f>'様式D-3_S015'!$AX$5</f>
        <v>Ⅰ</v>
      </c>
      <c r="E25" s="219" t="str">
        <f>'様式D-3_S015'!$AY$5</f>
        <v/>
      </c>
      <c r="F25" s="220" t="str">
        <f>'様式D-3_S015'!$AZ$5</f>
        <v/>
      </c>
      <c r="G25" s="220" t="str">
        <f>'様式D-3_S015'!$BA$5</f>
        <v/>
      </c>
      <c r="H25" s="234" t="str">
        <f>'様式D-3_S015'!$BB$5</f>
        <v/>
      </c>
      <c r="I25" s="235">
        <f>'様式D-3_S015'!$BC$5</f>
        <v>0</v>
      </c>
      <c r="J25" s="220">
        <f>'様式D-3_S015'!$BD$5</f>
        <v>0</v>
      </c>
      <c r="K25" s="220">
        <f>'様式D-3_S015'!$BE$5</f>
        <v>0</v>
      </c>
      <c r="L25" s="234">
        <f>'様式D-3_S015'!$BF$5</f>
        <v>0</v>
      </c>
      <c r="M25" s="235">
        <f>'様式D-3_S015'!$BG$5</f>
        <v>0</v>
      </c>
      <c r="N25" s="220">
        <f>'様式D-3_S015'!$BH$5</f>
        <v>0</v>
      </c>
      <c r="O25" s="220">
        <f>'様式D-3_S015'!$BI$5</f>
        <v>0</v>
      </c>
      <c r="P25" s="234">
        <f>'様式D-3_S015'!$BJ$5</f>
        <v>0</v>
      </c>
      <c r="Q25" s="236" t="str">
        <f>'様式D-3_S015'!$BK$5</f>
        <v/>
      </c>
      <c r="R25" s="237" t="str">
        <f>'様式D-3_S015'!$BL$5</f>
        <v/>
      </c>
      <c r="S25" s="238" t="str">
        <f>'様式D-3_S015'!$BM$5</f>
        <v/>
      </c>
      <c r="T25" s="239" t="str">
        <f>'様式D-3_S015'!$BN$5</f>
        <v/>
      </c>
      <c r="U25" s="240">
        <f>'様式D-3_S015'!$BO$5</f>
        <v>0</v>
      </c>
      <c r="V25" s="241">
        <f>'様式D-3_S015'!$BP$5</f>
        <v>0</v>
      </c>
      <c r="W25" s="227">
        <f>'様式D-3_S015'!$BQ$5</f>
        <v>0</v>
      </c>
      <c r="X25" s="242">
        <f>'様式D-3_S015'!$BR$5</f>
        <v>0</v>
      </c>
      <c r="Y25" s="240">
        <f>'様式D-3_S015'!$BS$5</f>
        <v>0</v>
      </c>
      <c r="Z25" s="241">
        <f>'様式D-3_S015'!$BT$5</f>
        <v>0</v>
      </c>
      <c r="AA25" s="227">
        <f>'様式D-3_S015'!$BU$5</f>
        <v>0</v>
      </c>
      <c r="AB25" s="230">
        <f>'様式D-3_S015'!$BV$5</f>
        <v>0</v>
      </c>
      <c r="AC25" s="43"/>
      <c r="AD25" s="43"/>
      <c r="AE25" s="43"/>
      <c r="AF25" s="43"/>
      <c r="AG25" s="43"/>
      <c r="AH25" s="43"/>
      <c r="AI25" s="43"/>
      <c r="AJ25" s="43"/>
    </row>
    <row r="26" spans="2:36" x14ac:dyDescent="0.15">
      <c r="B26" s="216">
        <f>'様式D-3_S016'!$AV$5</f>
        <v>16</v>
      </c>
      <c r="C26" s="231">
        <f>'様式D-3_S016'!$AW$5</f>
        <v>10.5</v>
      </c>
      <c r="D26" s="218" t="str">
        <f>'様式D-3_S016'!$AX$5</f>
        <v>Ⅰ</v>
      </c>
      <c r="E26" s="219" t="str">
        <f>'様式D-3_S016'!$AY$5</f>
        <v/>
      </c>
      <c r="F26" s="220" t="str">
        <f>'様式D-3_S016'!$AZ$5</f>
        <v/>
      </c>
      <c r="G26" s="220" t="str">
        <f>'様式D-3_S016'!$BA$5</f>
        <v/>
      </c>
      <c r="H26" s="234" t="str">
        <f>'様式D-3_S016'!$BB$5</f>
        <v/>
      </c>
      <c r="I26" s="235">
        <f>'様式D-3_S016'!$BC$5</f>
        <v>0</v>
      </c>
      <c r="J26" s="220">
        <f>'様式D-3_S016'!$BD$5</f>
        <v>0</v>
      </c>
      <c r="K26" s="220">
        <f>'様式D-3_S016'!$BE$5</f>
        <v>0</v>
      </c>
      <c r="L26" s="234">
        <f>'様式D-3_S016'!$BF$5</f>
        <v>0</v>
      </c>
      <c r="M26" s="235">
        <f>'様式D-3_S016'!$BG$5</f>
        <v>0</v>
      </c>
      <c r="N26" s="220">
        <f>'様式D-3_S016'!$BH$5</f>
        <v>0</v>
      </c>
      <c r="O26" s="220">
        <f>'様式D-3_S016'!$BI$5</f>
        <v>0</v>
      </c>
      <c r="P26" s="234">
        <f>'様式D-3_S016'!$BJ$5</f>
        <v>0</v>
      </c>
      <c r="Q26" s="236" t="str">
        <f>'様式D-3_S016'!$BK$5</f>
        <v/>
      </c>
      <c r="R26" s="237" t="str">
        <f>'様式D-3_S016'!$BL$5</f>
        <v/>
      </c>
      <c r="S26" s="238" t="str">
        <f>'様式D-3_S016'!$BM$5</f>
        <v/>
      </c>
      <c r="T26" s="239" t="str">
        <f>'様式D-3_S016'!$BN$5</f>
        <v/>
      </c>
      <c r="U26" s="240">
        <f>'様式D-3_S016'!$BO$5</f>
        <v>0</v>
      </c>
      <c r="V26" s="241">
        <f>'様式D-3_S016'!$BP$5</f>
        <v>0</v>
      </c>
      <c r="W26" s="227">
        <f>'様式D-3_S016'!$BQ$5</f>
        <v>0</v>
      </c>
      <c r="X26" s="242">
        <f>'様式D-3_S016'!$BR$5</f>
        <v>0</v>
      </c>
      <c r="Y26" s="240">
        <f>'様式D-3_S016'!$BS$5</f>
        <v>0</v>
      </c>
      <c r="Z26" s="241">
        <f>'様式D-3_S016'!$BT$5</f>
        <v>0</v>
      </c>
      <c r="AA26" s="227">
        <f>'様式D-3_S016'!$BU$5</f>
        <v>0</v>
      </c>
      <c r="AB26" s="230">
        <f>'様式D-3_S016'!$BV$5</f>
        <v>0</v>
      </c>
      <c r="AC26" s="43"/>
      <c r="AD26" s="43"/>
      <c r="AE26" s="43"/>
      <c r="AF26" s="43"/>
      <c r="AG26" s="43"/>
      <c r="AH26" s="43"/>
      <c r="AI26" s="43"/>
      <c r="AJ26" s="43"/>
    </row>
    <row r="27" spans="2:36" x14ac:dyDescent="0.15">
      <c r="B27" s="216">
        <f>'様式D-3_S017'!$AV$5</f>
        <v>17</v>
      </c>
      <c r="C27" s="231">
        <f>'様式D-3_S017'!$AW$5</f>
        <v>10.5</v>
      </c>
      <c r="D27" s="218" t="str">
        <f>'様式D-3_S017'!$AX$5</f>
        <v>Ⅱ</v>
      </c>
      <c r="E27" s="219" t="str">
        <f>'様式D-3_S017'!$AY$5</f>
        <v/>
      </c>
      <c r="F27" s="220" t="str">
        <f>'様式D-3_S017'!$AZ$5</f>
        <v/>
      </c>
      <c r="G27" s="220" t="str">
        <f>'様式D-3_S017'!$BA$5</f>
        <v/>
      </c>
      <c r="H27" s="234" t="str">
        <f>'様式D-3_S017'!$BB$5</f>
        <v/>
      </c>
      <c r="I27" s="235">
        <f>'様式D-3_S017'!$BC$5</f>
        <v>0</v>
      </c>
      <c r="J27" s="220">
        <f>'様式D-3_S017'!$BD$5</f>
        <v>0</v>
      </c>
      <c r="K27" s="220">
        <f>'様式D-3_S017'!$BE$5</f>
        <v>0</v>
      </c>
      <c r="L27" s="234">
        <f>'様式D-3_S017'!$BF$5</f>
        <v>1</v>
      </c>
      <c r="M27" s="235">
        <f>'様式D-3_S017'!$BG$5</f>
        <v>0</v>
      </c>
      <c r="N27" s="220">
        <f>'様式D-3_S017'!$BH$5</f>
        <v>0</v>
      </c>
      <c r="O27" s="220">
        <f>'様式D-3_S017'!$BI$5</f>
        <v>0</v>
      </c>
      <c r="P27" s="234">
        <f>'様式D-3_S017'!$BJ$5</f>
        <v>0</v>
      </c>
      <c r="Q27" s="236" t="str">
        <f>'様式D-3_S017'!$BK$5</f>
        <v/>
      </c>
      <c r="R27" s="237" t="str">
        <f>'様式D-3_S017'!$BL$5</f>
        <v/>
      </c>
      <c r="S27" s="238" t="str">
        <f>'様式D-3_S017'!$BM$5</f>
        <v/>
      </c>
      <c r="T27" s="239" t="str">
        <f>'様式D-3_S017'!$BN$5</f>
        <v/>
      </c>
      <c r="U27" s="240">
        <f>'様式D-3_S017'!$BO$5</f>
        <v>0</v>
      </c>
      <c r="V27" s="241">
        <f>'様式D-3_S017'!$BP$5</f>
        <v>0</v>
      </c>
      <c r="W27" s="227">
        <f>'様式D-3_S017'!$BQ$5</f>
        <v>0</v>
      </c>
      <c r="X27" s="242">
        <f>'様式D-3_S017'!$BR$5</f>
        <v>0.35</v>
      </c>
      <c r="Y27" s="240">
        <f>'様式D-3_S017'!$BS$5</f>
        <v>0</v>
      </c>
      <c r="Z27" s="241">
        <f>'様式D-3_S017'!$BT$5</f>
        <v>0</v>
      </c>
      <c r="AA27" s="227">
        <f>'様式D-3_S017'!$BU$5</f>
        <v>0</v>
      </c>
      <c r="AB27" s="230">
        <f>'様式D-3_S017'!$BV$5</f>
        <v>0</v>
      </c>
      <c r="AC27" s="43"/>
      <c r="AD27" s="43"/>
      <c r="AE27" s="43"/>
      <c r="AF27" s="43"/>
      <c r="AG27" s="43"/>
      <c r="AH27" s="43"/>
      <c r="AI27" s="43"/>
      <c r="AJ27" s="43"/>
    </row>
    <row r="28" spans="2:36" x14ac:dyDescent="0.15">
      <c r="B28" s="216">
        <f>'様式D-3_S018'!$AV$5</f>
        <v>18</v>
      </c>
      <c r="C28" s="231">
        <f>'様式D-3_S018'!$AW$5</f>
        <v>10.5</v>
      </c>
      <c r="D28" s="218" t="str">
        <f>'様式D-3_S018'!$AX$5</f>
        <v>Ⅰ</v>
      </c>
      <c r="E28" s="219" t="str">
        <f>'様式D-3_S018'!$AY$5</f>
        <v/>
      </c>
      <c r="F28" s="220" t="str">
        <f>'様式D-3_S018'!$AZ$5</f>
        <v/>
      </c>
      <c r="G28" s="220" t="str">
        <f>'様式D-3_S018'!$BA$5</f>
        <v/>
      </c>
      <c r="H28" s="234" t="str">
        <f>'様式D-3_S018'!$BB$5</f>
        <v/>
      </c>
      <c r="I28" s="235">
        <f>'様式D-3_S018'!$BC$5</f>
        <v>0</v>
      </c>
      <c r="J28" s="220">
        <f>'様式D-3_S018'!$BD$5</f>
        <v>0</v>
      </c>
      <c r="K28" s="220">
        <f>'様式D-3_S018'!$BE$5</f>
        <v>0</v>
      </c>
      <c r="L28" s="234">
        <f>'様式D-3_S018'!$BF$5</f>
        <v>0</v>
      </c>
      <c r="M28" s="235">
        <f>'様式D-3_S018'!$BG$5</f>
        <v>0</v>
      </c>
      <c r="N28" s="220">
        <f>'様式D-3_S018'!$BH$5</f>
        <v>0</v>
      </c>
      <c r="O28" s="220">
        <f>'様式D-3_S018'!$BI$5</f>
        <v>0</v>
      </c>
      <c r="P28" s="234">
        <f>'様式D-3_S018'!$BJ$5</f>
        <v>0</v>
      </c>
      <c r="Q28" s="236" t="str">
        <f>'様式D-3_S018'!$BK$5</f>
        <v/>
      </c>
      <c r="R28" s="237" t="str">
        <f>'様式D-3_S018'!$BL$5</f>
        <v/>
      </c>
      <c r="S28" s="238" t="str">
        <f>'様式D-3_S018'!$BM$5</f>
        <v/>
      </c>
      <c r="T28" s="239" t="str">
        <f>'様式D-3_S018'!$BN$5</f>
        <v/>
      </c>
      <c r="U28" s="240">
        <f>'様式D-3_S018'!$BO$5</f>
        <v>0</v>
      </c>
      <c r="V28" s="241">
        <f>'様式D-3_S018'!$BP$5</f>
        <v>0</v>
      </c>
      <c r="W28" s="227">
        <f>'様式D-3_S018'!$BQ$5</f>
        <v>0</v>
      </c>
      <c r="X28" s="242">
        <f>'様式D-3_S018'!$BR$5</f>
        <v>0</v>
      </c>
      <c r="Y28" s="240">
        <f>'様式D-3_S018'!$BS$5</f>
        <v>0</v>
      </c>
      <c r="Z28" s="241">
        <f>'様式D-3_S018'!$BT$5</f>
        <v>0</v>
      </c>
      <c r="AA28" s="227">
        <f>'様式D-3_S018'!$BU$5</f>
        <v>0</v>
      </c>
      <c r="AB28" s="230">
        <f>'様式D-3_S018'!$BV$5</f>
        <v>0</v>
      </c>
      <c r="AC28" s="43"/>
      <c r="AD28" s="43"/>
      <c r="AE28" s="43"/>
      <c r="AF28" s="43"/>
      <c r="AG28" s="43"/>
      <c r="AH28" s="43"/>
      <c r="AI28" s="43"/>
      <c r="AJ28" s="43"/>
    </row>
    <row r="29" spans="2:36" x14ac:dyDescent="0.15">
      <c r="B29" s="216">
        <f>'様式D-3_S019'!$AV$5</f>
        <v>19</v>
      </c>
      <c r="C29" s="231">
        <f>'様式D-3_S019'!$AW$5</f>
        <v>10.5</v>
      </c>
      <c r="D29" s="218" t="str">
        <f>'様式D-3_S019'!$AX$5</f>
        <v>Ⅱ</v>
      </c>
      <c r="E29" s="219" t="str">
        <f>'様式D-3_S019'!$AY$5</f>
        <v/>
      </c>
      <c r="F29" s="220" t="str">
        <f>'様式D-3_S019'!$AZ$5</f>
        <v/>
      </c>
      <c r="G29" s="220" t="str">
        <f>'様式D-3_S019'!$BA$5</f>
        <v/>
      </c>
      <c r="H29" s="234" t="str">
        <f>'様式D-3_S019'!$BB$5</f>
        <v/>
      </c>
      <c r="I29" s="235">
        <f>'様式D-3_S019'!$BC$5</f>
        <v>0</v>
      </c>
      <c r="J29" s="220">
        <f>'様式D-3_S019'!$BD$5</f>
        <v>0</v>
      </c>
      <c r="K29" s="220">
        <f>'様式D-3_S019'!$BE$5</f>
        <v>0</v>
      </c>
      <c r="L29" s="234">
        <f>'様式D-3_S019'!$BF$5</f>
        <v>1</v>
      </c>
      <c r="M29" s="235">
        <f>'様式D-3_S019'!$BG$5</f>
        <v>0</v>
      </c>
      <c r="N29" s="220">
        <f>'様式D-3_S019'!$BH$5</f>
        <v>0</v>
      </c>
      <c r="O29" s="220">
        <f>'様式D-3_S019'!$BI$5</f>
        <v>0</v>
      </c>
      <c r="P29" s="234">
        <f>'様式D-3_S019'!$BJ$5</f>
        <v>0</v>
      </c>
      <c r="Q29" s="236" t="str">
        <f>'様式D-3_S019'!$BK$5</f>
        <v/>
      </c>
      <c r="R29" s="237" t="str">
        <f>'様式D-3_S019'!$BL$5</f>
        <v/>
      </c>
      <c r="S29" s="238" t="str">
        <f>'様式D-3_S019'!$BM$5</f>
        <v/>
      </c>
      <c r="T29" s="239" t="str">
        <f>'様式D-3_S019'!$BN$5</f>
        <v/>
      </c>
      <c r="U29" s="240">
        <f>'様式D-3_S019'!$BO$5</f>
        <v>0</v>
      </c>
      <c r="V29" s="241">
        <f>'様式D-3_S019'!$BP$5</f>
        <v>0</v>
      </c>
      <c r="W29" s="227">
        <f>'様式D-3_S019'!$BQ$5</f>
        <v>0</v>
      </c>
      <c r="X29" s="242">
        <f>'様式D-3_S019'!$BR$5</f>
        <v>0.01</v>
      </c>
      <c r="Y29" s="240">
        <f>'様式D-3_S019'!$BS$5</f>
        <v>0</v>
      </c>
      <c r="Z29" s="241">
        <f>'様式D-3_S019'!$BT$5</f>
        <v>0</v>
      </c>
      <c r="AA29" s="227">
        <f>'様式D-3_S019'!$BU$5</f>
        <v>0</v>
      </c>
      <c r="AB29" s="230">
        <f>'様式D-3_S019'!$BV$5</f>
        <v>0</v>
      </c>
      <c r="AC29" s="43"/>
      <c r="AD29" s="43"/>
      <c r="AE29" s="43"/>
      <c r="AF29" s="43"/>
      <c r="AG29" s="43"/>
      <c r="AH29" s="43"/>
      <c r="AI29" s="43"/>
      <c r="AJ29" s="43"/>
    </row>
    <row r="30" spans="2:36" x14ac:dyDescent="0.15">
      <c r="B30" s="216">
        <f>'様式D-3_S020'!$AV$5</f>
        <v>20</v>
      </c>
      <c r="C30" s="231">
        <f>'様式D-3_S020'!$AW$5</f>
        <v>10.5</v>
      </c>
      <c r="D30" s="218" t="str">
        <f>'様式D-3_S020'!$AX$5</f>
        <v>Ⅱ</v>
      </c>
      <c r="E30" s="219" t="str">
        <f>'様式D-3_S020'!$AY$5</f>
        <v/>
      </c>
      <c r="F30" s="220" t="str">
        <f>'様式D-3_S020'!$AZ$5</f>
        <v/>
      </c>
      <c r="G30" s="220" t="str">
        <f>'様式D-3_S020'!$BA$5</f>
        <v/>
      </c>
      <c r="H30" s="234" t="str">
        <f>'様式D-3_S020'!$BB$5</f>
        <v/>
      </c>
      <c r="I30" s="235">
        <f>'様式D-3_S020'!$BC$5</f>
        <v>0</v>
      </c>
      <c r="J30" s="220">
        <f>'様式D-3_S020'!$BD$5</f>
        <v>0</v>
      </c>
      <c r="K30" s="220">
        <f>'様式D-3_S020'!$BE$5</f>
        <v>1</v>
      </c>
      <c r="L30" s="234">
        <f>'様式D-3_S020'!$BF$5</f>
        <v>0</v>
      </c>
      <c r="M30" s="235">
        <f>'様式D-3_S020'!$BG$5</f>
        <v>0</v>
      </c>
      <c r="N30" s="220">
        <f>'様式D-3_S020'!$BH$5</f>
        <v>0</v>
      </c>
      <c r="O30" s="220">
        <f>'様式D-3_S020'!$BI$5</f>
        <v>0</v>
      </c>
      <c r="P30" s="234">
        <f>'様式D-3_S020'!$BJ$5</f>
        <v>0</v>
      </c>
      <c r="Q30" s="236" t="str">
        <f>'様式D-3_S020'!$BK$5</f>
        <v/>
      </c>
      <c r="R30" s="237" t="str">
        <f>'様式D-3_S020'!$BL$5</f>
        <v/>
      </c>
      <c r="S30" s="238" t="str">
        <f>'様式D-3_S020'!$BM$5</f>
        <v/>
      </c>
      <c r="T30" s="239" t="str">
        <f>'様式D-3_S020'!$BN$5</f>
        <v/>
      </c>
      <c r="U30" s="240">
        <f>'様式D-3_S020'!$BO$5</f>
        <v>0</v>
      </c>
      <c r="V30" s="241">
        <f>'様式D-3_S020'!$BP$5</f>
        <v>0</v>
      </c>
      <c r="W30" s="227">
        <f>'様式D-3_S020'!$BQ$5</f>
        <v>0.06</v>
      </c>
      <c r="X30" s="242">
        <f>'様式D-3_S020'!$BR$5</f>
        <v>0</v>
      </c>
      <c r="Y30" s="240">
        <f>'様式D-3_S020'!$BS$5</f>
        <v>0</v>
      </c>
      <c r="Z30" s="241">
        <f>'様式D-3_S020'!$BT$5</f>
        <v>0</v>
      </c>
      <c r="AA30" s="227">
        <f>'様式D-3_S020'!$BU$5</f>
        <v>0</v>
      </c>
      <c r="AB30" s="230">
        <f>'様式D-3_S020'!$BV$5</f>
        <v>0</v>
      </c>
      <c r="AC30" s="43"/>
      <c r="AD30" s="43"/>
      <c r="AE30" s="43"/>
      <c r="AF30" s="43"/>
      <c r="AG30" s="43"/>
      <c r="AH30" s="43"/>
      <c r="AI30" s="43"/>
      <c r="AJ30" s="43"/>
    </row>
    <row r="31" spans="2:36" x14ac:dyDescent="0.15">
      <c r="B31" s="216">
        <f>'様式D-3_S021'!$AV$5</f>
        <v>21</v>
      </c>
      <c r="C31" s="231">
        <f>'様式D-3_S021'!$AW$5</f>
        <v>10.5</v>
      </c>
      <c r="D31" s="218" t="str">
        <f>'様式D-3_S021'!$AX$5</f>
        <v>Ⅰ</v>
      </c>
      <c r="E31" s="219" t="str">
        <f>'様式D-3_S021'!$AY$5</f>
        <v/>
      </c>
      <c r="F31" s="220" t="str">
        <f>'様式D-3_S021'!$AZ$5</f>
        <v/>
      </c>
      <c r="G31" s="220" t="str">
        <f>'様式D-3_S021'!$BA$5</f>
        <v/>
      </c>
      <c r="H31" s="234" t="str">
        <f>'様式D-3_S021'!$BB$5</f>
        <v/>
      </c>
      <c r="I31" s="235">
        <f>'様式D-3_S021'!$BC$5</f>
        <v>0</v>
      </c>
      <c r="J31" s="220">
        <f>'様式D-3_S021'!$BD$5</f>
        <v>0</v>
      </c>
      <c r="K31" s="220">
        <f>'様式D-3_S021'!$BE$5</f>
        <v>0</v>
      </c>
      <c r="L31" s="234">
        <f>'様式D-3_S021'!$BF$5</f>
        <v>0</v>
      </c>
      <c r="M31" s="235">
        <f>'様式D-3_S021'!$BG$5</f>
        <v>0</v>
      </c>
      <c r="N31" s="220">
        <f>'様式D-3_S021'!$BH$5</f>
        <v>0</v>
      </c>
      <c r="O31" s="220">
        <f>'様式D-3_S021'!$BI$5</f>
        <v>0</v>
      </c>
      <c r="P31" s="234">
        <f>'様式D-3_S021'!$BJ$5</f>
        <v>0</v>
      </c>
      <c r="Q31" s="236" t="str">
        <f>'様式D-3_S021'!$BK$5</f>
        <v/>
      </c>
      <c r="R31" s="237" t="str">
        <f>'様式D-3_S021'!$BL$5</f>
        <v/>
      </c>
      <c r="S31" s="238" t="str">
        <f>'様式D-3_S021'!$BM$5</f>
        <v/>
      </c>
      <c r="T31" s="239" t="str">
        <f>'様式D-3_S021'!$BN$5</f>
        <v/>
      </c>
      <c r="U31" s="240">
        <f>'様式D-3_S021'!$BO$5</f>
        <v>0</v>
      </c>
      <c r="V31" s="241">
        <f>'様式D-3_S021'!$BP$5</f>
        <v>0</v>
      </c>
      <c r="W31" s="227">
        <f>'様式D-3_S021'!$BQ$5</f>
        <v>0</v>
      </c>
      <c r="X31" s="242">
        <f>'様式D-3_S021'!$BR$5</f>
        <v>0</v>
      </c>
      <c r="Y31" s="240">
        <f>'様式D-3_S021'!$BS$5</f>
        <v>0</v>
      </c>
      <c r="Z31" s="241">
        <f>'様式D-3_S021'!$BT$5</f>
        <v>0</v>
      </c>
      <c r="AA31" s="227">
        <f>'様式D-3_S021'!$BU$5</f>
        <v>0</v>
      </c>
      <c r="AB31" s="230">
        <f>'様式D-3_S021'!$BV$5</f>
        <v>0</v>
      </c>
      <c r="AC31" s="43"/>
      <c r="AD31" s="43"/>
      <c r="AE31" s="43"/>
      <c r="AF31" s="43"/>
      <c r="AG31" s="43"/>
      <c r="AH31" s="43"/>
      <c r="AI31" s="43"/>
      <c r="AJ31" s="43"/>
    </row>
    <row r="32" spans="2:36" x14ac:dyDescent="0.15">
      <c r="B32" s="216">
        <f>'様式D-3_S022'!$AV$5</f>
        <v>22</v>
      </c>
      <c r="C32" s="231">
        <f>'様式D-3_S022'!$AW$5</f>
        <v>10.5</v>
      </c>
      <c r="D32" s="218" t="str">
        <f>'様式D-3_S022'!$AX$5</f>
        <v>Ⅰ</v>
      </c>
      <c r="E32" s="219" t="str">
        <f>'様式D-3_S022'!$AY$5</f>
        <v/>
      </c>
      <c r="F32" s="220" t="str">
        <f>'様式D-3_S022'!$AZ$5</f>
        <v/>
      </c>
      <c r="G32" s="220" t="str">
        <f>'様式D-3_S022'!$BA$5</f>
        <v/>
      </c>
      <c r="H32" s="234" t="str">
        <f>'様式D-3_S022'!$BB$5</f>
        <v/>
      </c>
      <c r="I32" s="235">
        <f>'様式D-3_S022'!$BC$5</f>
        <v>0</v>
      </c>
      <c r="J32" s="220">
        <f>'様式D-3_S022'!$BD$5</f>
        <v>0</v>
      </c>
      <c r="K32" s="220">
        <f>'様式D-3_S022'!$BE$5</f>
        <v>0</v>
      </c>
      <c r="L32" s="234">
        <f>'様式D-3_S022'!$BF$5</f>
        <v>0</v>
      </c>
      <c r="M32" s="235">
        <f>'様式D-3_S022'!$BG$5</f>
        <v>0</v>
      </c>
      <c r="N32" s="220">
        <f>'様式D-3_S022'!$BH$5</f>
        <v>0</v>
      </c>
      <c r="O32" s="220">
        <f>'様式D-3_S022'!$BI$5</f>
        <v>0</v>
      </c>
      <c r="P32" s="234">
        <f>'様式D-3_S022'!$BJ$5</f>
        <v>0</v>
      </c>
      <c r="Q32" s="236" t="str">
        <f>'様式D-3_S022'!$BK$5</f>
        <v/>
      </c>
      <c r="R32" s="237" t="str">
        <f>'様式D-3_S022'!$BL$5</f>
        <v/>
      </c>
      <c r="S32" s="238" t="str">
        <f>'様式D-3_S022'!$BM$5</f>
        <v/>
      </c>
      <c r="T32" s="239" t="str">
        <f>'様式D-3_S022'!$BN$5</f>
        <v/>
      </c>
      <c r="U32" s="240">
        <f>'様式D-3_S022'!$BO$5</f>
        <v>0</v>
      </c>
      <c r="V32" s="241">
        <f>'様式D-3_S022'!$BP$5</f>
        <v>0</v>
      </c>
      <c r="W32" s="227">
        <f>'様式D-3_S022'!$BQ$5</f>
        <v>0</v>
      </c>
      <c r="X32" s="242">
        <f>'様式D-3_S022'!$BR$5</f>
        <v>0</v>
      </c>
      <c r="Y32" s="240">
        <f>'様式D-3_S022'!$BS$5</f>
        <v>0</v>
      </c>
      <c r="Z32" s="241">
        <f>'様式D-3_S022'!$BT$5</f>
        <v>0</v>
      </c>
      <c r="AA32" s="227">
        <f>'様式D-3_S022'!$BU$5</f>
        <v>0</v>
      </c>
      <c r="AB32" s="230">
        <f>'様式D-3_S022'!$BV$5</f>
        <v>0</v>
      </c>
      <c r="AC32" s="43"/>
      <c r="AD32" s="43"/>
      <c r="AE32" s="43"/>
      <c r="AF32" s="43"/>
      <c r="AG32" s="43"/>
      <c r="AH32" s="43"/>
      <c r="AI32" s="43"/>
      <c r="AJ32" s="43"/>
    </row>
    <row r="33" spans="2:36" x14ac:dyDescent="0.15">
      <c r="B33" s="216">
        <f>'様式D-3_S023'!$AV$5</f>
        <v>23</v>
      </c>
      <c r="C33" s="231">
        <f>'様式D-3_S023'!$AW$5</f>
        <v>10.5</v>
      </c>
      <c r="D33" s="218" t="str">
        <f>'様式D-3_S023'!$AX$5</f>
        <v>Ⅱ</v>
      </c>
      <c r="E33" s="219" t="str">
        <f>'様式D-3_S023'!$AY$5</f>
        <v/>
      </c>
      <c r="F33" s="220" t="str">
        <f>'様式D-3_S023'!$AZ$5</f>
        <v/>
      </c>
      <c r="G33" s="220" t="str">
        <f>'様式D-3_S023'!$BA$5</f>
        <v/>
      </c>
      <c r="H33" s="234" t="str">
        <f>'様式D-3_S023'!$BB$5</f>
        <v/>
      </c>
      <c r="I33" s="235">
        <f>'様式D-3_S023'!$BC$5</f>
        <v>0</v>
      </c>
      <c r="J33" s="220">
        <f>'様式D-3_S023'!$BD$5</f>
        <v>0</v>
      </c>
      <c r="K33" s="220">
        <f>'様式D-3_S023'!$BE$5</f>
        <v>0</v>
      </c>
      <c r="L33" s="234">
        <f>'様式D-3_S023'!$BF$5</f>
        <v>1</v>
      </c>
      <c r="M33" s="235">
        <f>'様式D-3_S023'!$BG$5</f>
        <v>0</v>
      </c>
      <c r="N33" s="220">
        <f>'様式D-3_S023'!$BH$5</f>
        <v>0</v>
      </c>
      <c r="O33" s="220">
        <f>'様式D-3_S023'!$BI$5</f>
        <v>0</v>
      </c>
      <c r="P33" s="234">
        <f>'様式D-3_S023'!$BJ$5</f>
        <v>0</v>
      </c>
      <c r="Q33" s="236" t="str">
        <f>'様式D-3_S023'!$BK$5</f>
        <v/>
      </c>
      <c r="R33" s="237" t="str">
        <f>'様式D-3_S023'!$BL$5</f>
        <v/>
      </c>
      <c r="S33" s="238" t="str">
        <f>'様式D-3_S023'!$BM$5</f>
        <v/>
      </c>
      <c r="T33" s="239" t="str">
        <f>'様式D-3_S023'!$BN$5</f>
        <v/>
      </c>
      <c r="U33" s="240">
        <f>'様式D-3_S023'!$BO$5</f>
        <v>0</v>
      </c>
      <c r="V33" s="241">
        <f>'様式D-3_S023'!$BP$5</f>
        <v>0</v>
      </c>
      <c r="W33" s="227">
        <f>'様式D-3_S023'!$BQ$5</f>
        <v>0</v>
      </c>
      <c r="X33" s="242">
        <f>'様式D-3_S023'!$BR$5</f>
        <v>2.08</v>
      </c>
      <c r="Y33" s="240">
        <f>'様式D-3_S023'!$BS$5</f>
        <v>0</v>
      </c>
      <c r="Z33" s="241">
        <f>'様式D-3_S023'!$BT$5</f>
        <v>0</v>
      </c>
      <c r="AA33" s="227">
        <f>'様式D-3_S023'!$BU$5</f>
        <v>0</v>
      </c>
      <c r="AB33" s="230">
        <f>'様式D-3_S023'!$BV$5</f>
        <v>0</v>
      </c>
      <c r="AC33" s="43"/>
      <c r="AD33" s="43"/>
      <c r="AE33" s="43"/>
      <c r="AF33" s="43"/>
      <c r="AG33" s="43"/>
      <c r="AH33" s="43"/>
      <c r="AI33" s="43"/>
      <c r="AJ33" s="43"/>
    </row>
    <row r="34" spans="2:36" x14ac:dyDescent="0.15">
      <c r="B34" s="216">
        <f>'様式D-3_S024'!$AV$5</f>
        <v>24</v>
      </c>
      <c r="C34" s="231">
        <f>'様式D-3_S024'!$AW$5</f>
        <v>10.5</v>
      </c>
      <c r="D34" s="218" t="str">
        <f>'様式D-3_S024'!$AX$5</f>
        <v>Ⅰ</v>
      </c>
      <c r="E34" s="219" t="str">
        <f>'様式D-3_S024'!$AY$5</f>
        <v/>
      </c>
      <c r="F34" s="220" t="str">
        <f>'様式D-3_S024'!$AZ$5</f>
        <v/>
      </c>
      <c r="G34" s="220" t="str">
        <f>'様式D-3_S024'!$BA$5</f>
        <v/>
      </c>
      <c r="H34" s="234" t="str">
        <f>'様式D-3_S024'!$BB$5</f>
        <v/>
      </c>
      <c r="I34" s="235">
        <f>'様式D-3_S024'!$BC$5</f>
        <v>0</v>
      </c>
      <c r="J34" s="220">
        <f>'様式D-3_S024'!$BD$5</f>
        <v>0</v>
      </c>
      <c r="K34" s="220">
        <f>'様式D-3_S024'!$BE$5</f>
        <v>0</v>
      </c>
      <c r="L34" s="234">
        <f>'様式D-3_S024'!$BF$5</f>
        <v>0</v>
      </c>
      <c r="M34" s="235">
        <f>'様式D-3_S024'!$BG$5</f>
        <v>0</v>
      </c>
      <c r="N34" s="220">
        <f>'様式D-3_S024'!$BH$5</f>
        <v>0</v>
      </c>
      <c r="O34" s="220">
        <f>'様式D-3_S024'!$BI$5</f>
        <v>0</v>
      </c>
      <c r="P34" s="234">
        <f>'様式D-3_S024'!$BJ$5</f>
        <v>0</v>
      </c>
      <c r="Q34" s="236" t="str">
        <f>'様式D-3_S024'!$BK$5</f>
        <v/>
      </c>
      <c r="R34" s="237" t="str">
        <f>'様式D-3_S024'!$BL$5</f>
        <v/>
      </c>
      <c r="S34" s="238" t="str">
        <f>'様式D-3_S024'!$BM$5</f>
        <v/>
      </c>
      <c r="T34" s="239" t="str">
        <f>'様式D-3_S024'!$BN$5</f>
        <v/>
      </c>
      <c r="U34" s="240">
        <f>'様式D-3_S024'!$BO$5</f>
        <v>0</v>
      </c>
      <c r="V34" s="241">
        <f>'様式D-3_S024'!$BP$5</f>
        <v>0</v>
      </c>
      <c r="W34" s="227">
        <f>'様式D-3_S024'!$BQ$5</f>
        <v>0</v>
      </c>
      <c r="X34" s="242">
        <f>'様式D-3_S024'!$BR$5</f>
        <v>0</v>
      </c>
      <c r="Y34" s="240">
        <f>'様式D-3_S024'!$BS$5</f>
        <v>0</v>
      </c>
      <c r="Z34" s="241">
        <f>'様式D-3_S024'!$BT$5</f>
        <v>0</v>
      </c>
      <c r="AA34" s="227">
        <f>'様式D-3_S024'!$BU$5</f>
        <v>0</v>
      </c>
      <c r="AB34" s="230">
        <f>'様式D-3_S024'!$BV$5</f>
        <v>0</v>
      </c>
      <c r="AC34" s="43"/>
      <c r="AD34" s="43"/>
      <c r="AE34" s="43"/>
      <c r="AF34" s="43"/>
      <c r="AG34" s="43"/>
      <c r="AH34" s="43"/>
      <c r="AI34" s="43"/>
      <c r="AJ34" s="43"/>
    </row>
    <row r="35" spans="2:36" x14ac:dyDescent="0.15">
      <c r="B35" s="216">
        <f>'様式D-3_S025'!$AV$5</f>
        <v>25</v>
      </c>
      <c r="C35" s="231">
        <f>'様式D-3_S025'!$AW$5</f>
        <v>10.5</v>
      </c>
      <c r="D35" s="218" t="str">
        <f>'様式D-3_S025'!$AX$5</f>
        <v>Ⅰ</v>
      </c>
      <c r="E35" s="219" t="str">
        <f>'様式D-3_S025'!$AY$5</f>
        <v/>
      </c>
      <c r="F35" s="220" t="str">
        <f>'様式D-3_S025'!$AZ$5</f>
        <v/>
      </c>
      <c r="G35" s="220" t="str">
        <f>'様式D-3_S025'!$BA$5</f>
        <v/>
      </c>
      <c r="H35" s="234" t="str">
        <f>'様式D-3_S025'!$BB$5</f>
        <v/>
      </c>
      <c r="I35" s="235">
        <f>'様式D-3_S025'!$BC$5</f>
        <v>0</v>
      </c>
      <c r="J35" s="220">
        <f>'様式D-3_S025'!$BD$5</f>
        <v>0</v>
      </c>
      <c r="K35" s="220">
        <f>'様式D-3_S025'!$BE$5</f>
        <v>0</v>
      </c>
      <c r="L35" s="234">
        <f>'様式D-3_S025'!$BF$5</f>
        <v>0</v>
      </c>
      <c r="M35" s="235">
        <f>'様式D-3_S025'!$BG$5</f>
        <v>0</v>
      </c>
      <c r="N35" s="220">
        <f>'様式D-3_S025'!$BH$5</f>
        <v>0</v>
      </c>
      <c r="O35" s="220">
        <f>'様式D-3_S025'!$BI$5</f>
        <v>0</v>
      </c>
      <c r="P35" s="234">
        <f>'様式D-3_S025'!$BJ$5</f>
        <v>0</v>
      </c>
      <c r="Q35" s="236" t="str">
        <f>'様式D-3_S025'!$BK$5</f>
        <v/>
      </c>
      <c r="R35" s="237" t="str">
        <f>'様式D-3_S025'!$BL$5</f>
        <v/>
      </c>
      <c r="S35" s="238" t="str">
        <f>'様式D-3_S025'!$BM$5</f>
        <v/>
      </c>
      <c r="T35" s="239" t="str">
        <f>'様式D-3_S025'!$BN$5</f>
        <v/>
      </c>
      <c r="U35" s="240">
        <f>'様式D-3_S025'!$BO$5</f>
        <v>0</v>
      </c>
      <c r="V35" s="241">
        <f>'様式D-3_S025'!$BP$5</f>
        <v>0</v>
      </c>
      <c r="W35" s="227">
        <f>'様式D-3_S025'!$BQ$5</f>
        <v>0</v>
      </c>
      <c r="X35" s="242">
        <f>'様式D-3_S025'!$BR$5</f>
        <v>0</v>
      </c>
      <c r="Y35" s="240">
        <f>'様式D-3_S025'!$BS$5</f>
        <v>0</v>
      </c>
      <c r="Z35" s="241">
        <f>'様式D-3_S025'!$BT$5</f>
        <v>0</v>
      </c>
      <c r="AA35" s="227">
        <f>'様式D-3_S025'!$BU$5</f>
        <v>0</v>
      </c>
      <c r="AB35" s="230">
        <f>'様式D-3_S025'!$BV$5</f>
        <v>0</v>
      </c>
      <c r="AC35" s="43"/>
      <c r="AD35" s="43"/>
      <c r="AE35" s="43"/>
      <c r="AF35" s="43"/>
      <c r="AG35" s="43"/>
      <c r="AH35" s="43"/>
      <c r="AI35" s="43"/>
      <c r="AJ35" s="43"/>
    </row>
    <row r="36" spans="2:36" x14ac:dyDescent="0.15">
      <c r="B36" s="216">
        <f>'様式D-3_S026'!$AV$5</f>
        <v>26</v>
      </c>
      <c r="C36" s="231">
        <f>'様式D-3_S026'!$AW$5</f>
        <v>10.5</v>
      </c>
      <c r="D36" s="218" t="str">
        <f>'様式D-3_S026'!$AX$5</f>
        <v>Ⅰ</v>
      </c>
      <c r="E36" s="219" t="str">
        <f>'様式D-3_S026'!$AY$5</f>
        <v/>
      </c>
      <c r="F36" s="220" t="str">
        <f>'様式D-3_S026'!$AZ$5</f>
        <v/>
      </c>
      <c r="G36" s="220" t="str">
        <f>'様式D-3_S026'!$BA$5</f>
        <v/>
      </c>
      <c r="H36" s="234" t="str">
        <f>'様式D-3_S026'!$BB$5</f>
        <v/>
      </c>
      <c r="I36" s="235">
        <f>'様式D-3_S026'!$BC$5</f>
        <v>0</v>
      </c>
      <c r="J36" s="220">
        <f>'様式D-3_S026'!$BD$5</f>
        <v>0</v>
      </c>
      <c r="K36" s="220">
        <f>'様式D-3_S026'!$BE$5</f>
        <v>0</v>
      </c>
      <c r="L36" s="234">
        <f>'様式D-3_S026'!$BF$5</f>
        <v>0</v>
      </c>
      <c r="M36" s="235">
        <f>'様式D-3_S026'!$BG$5</f>
        <v>0</v>
      </c>
      <c r="N36" s="220">
        <f>'様式D-3_S026'!$BH$5</f>
        <v>0</v>
      </c>
      <c r="O36" s="220">
        <f>'様式D-3_S026'!$BI$5</f>
        <v>0</v>
      </c>
      <c r="P36" s="234">
        <f>'様式D-3_S026'!$BJ$5</f>
        <v>0</v>
      </c>
      <c r="Q36" s="236" t="str">
        <f>'様式D-3_S026'!$BK$5</f>
        <v/>
      </c>
      <c r="R36" s="237" t="str">
        <f>'様式D-3_S026'!$BL$5</f>
        <v/>
      </c>
      <c r="S36" s="238" t="str">
        <f>'様式D-3_S026'!$BM$5</f>
        <v/>
      </c>
      <c r="T36" s="239" t="str">
        <f>'様式D-3_S026'!$BN$5</f>
        <v/>
      </c>
      <c r="U36" s="240">
        <f>'様式D-3_S026'!$BO$5</f>
        <v>0</v>
      </c>
      <c r="V36" s="241">
        <f>'様式D-3_S026'!$BP$5</f>
        <v>0</v>
      </c>
      <c r="W36" s="227">
        <f>'様式D-3_S026'!$BQ$5</f>
        <v>0</v>
      </c>
      <c r="X36" s="242">
        <f>'様式D-3_S026'!$BR$5</f>
        <v>0</v>
      </c>
      <c r="Y36" s="240">
        <f>'様式D-3_S026'!$BS$5</f>
        <v>0</v>
      </c>
      <c r="Z36" s="241">
        <f>'様式D-3_S026'!$BT$5</f>
        <v>0</v>
      </c>
      <c r="AA36" s="227">
        <f>'様式D-3_S026'!$BU$5</f>
        <v>0</v>
      </c>
      <c r="AB36" s="230">
        <f>'様式D-3_S026'!$BV$5</f>
        <v>0</v>
      </c>
      <c r="AC36" s="43"/>
      <c r="AD36" s="43"/>
      <c r="AE36" s="43"/>
      <c r="AF36" s="43"/>
      <c r="AG36" s="43"/>
      <c r="AH36" s="43"/>
      <c r="AI36" s="43"/>
      <c r="AJ36" s="43"/>
    </row>
    <row r="37" spans="2:36" x14ac:dyDescent="0.15">
      <c r="B37" s="216">
        <f>'様式D-3_S027'!$AV$5</f>
        <v>27</v>
      </c>
      <c r="C37" s="231">
        <f>'様式D-3_S027'!$AW$5</f>
        <v>10.5</v>
      </c>
      <c r="D37" s="218" t="str">
        <f>'様式D-3_S027'!$AX$5</f>
        <v>Ⅰ</v>
      </c>
      <c r="E37" s="219" t="str">
        <f>'様式D-3_S027'!$AY$5</f>
        <v/>
      </c>
      <c r="F37" s="220" t="str">
        <f>'様式D-3_S027'!$AZ$5</f>
        <v/>
      </c>
      <c r="G37" s="220" t="str">
        <f>'様式D-3_S027'!$BA$5</f>
        <v/>
      </c>
      <c r="H37" s="234" t="str">
        <f>'様式D-3_S027'!$BB$5</f>
        <v/>
      </c>
      <c r="I37" s="235">
        <f>'様式D-3_S027'!$BC$5</f>
        <v>0</v>
      </c>
      <c r="J37" s="220">
        <f>'様式D-3_S027'!$BD$5</f>
        <v>0</v>
      </c>
      <c r="K37" s="220">
        <f>'様式D-3_S027'!$BE$5</f>
        <v>0</v>
      </c>
      <c r="L37" s="234">
        <f>'様式D-3_S027'!$BF$5</f>
        <v>0</v>
      </c>
      <c r="M37" s="235">
        <f>'様式D-3_S027'!$BG$5</f>
        <v>0</v>
      </c>
      <c r="N37" s="220">
        <f>'様式D-3_S027'!$BH$5</f>
        <v>0</v>
      </c>
      <c r="O37" s="220">
        <f>'様式D-3_S027'!$BI$5</f>
        <v>0</v>
      </c>
      <c r="P37" s="234">
        <f>'様式D-3_S027'!$BJ$5</f>
        <v>0</v>
      </c>
      <c r="Q37" s="236" t="str">
        <f>'様式D-3_S027'!$BK$5</f>
        <v/>
      </c>
      <c r="R37" s="237" t="str">
        <f>'様式D-3_S027'!$BL$5</f>
        <v/>
      </c>
      <c r="S37" s="238" t="str">
        <f>'様式D-3_S027'!$BM$5</f>
        <v/>
      </c>
      <c r="T37" s="239" t="str">
        <f>'様式D-3_S027'!$BN$5</f>
        <v/>
      </c>
      <c r="U37" s="240">
        <f>'様式D-3_S027'!$BO$5</f>
        <v>0</v>
      </c>
      <c r="V37" s="241">
        <f>'様式D-3_S027'!$BP$5</f>
        <v>0</v>
      </c>
      <c r="W37" s="227">
        <f>'様式D-3_S027'!$BQ$5</f>
        <v>0</v>
      </c>
      <c r="X37" s="242">
        <f>'様式D-3_S027'!$BR$5</f>
        <v>0</v>
      </c>
      <c r="Y37" s="240">
        <f>'様式D-3_S027'!$BS$5</f>
        <v>0</v>
      </c>
      <c r="Z37" s="241">
        <f>'様式D-3_S027'!$BT$5</f>
        <v>0</v>
      </c>
      <c r="AA37" s="227">
        <f>'様式D-3_S027'!$BU$5</f>
        <v>0</v>
      </c>
      <c r="AB37" s="230">
        <f>'様式D-3_S027'!$BV$5</f>
        <v>0</v>
      </c>
      <c r="AC37" s="43"/>
      <c r="AD37" s="43"/>
      <c r="AE37" s="43"/>
      <c r="AF37" s="43"/>
      <c r="AG37" s="43"/>
      <c r="AH37" s="43"/>
      <c r="AI37" s="43"/>
      <c r="AJ37" s="43"/>
    </row>
    <row r="38" spans="2:36" x14ac:dyDescent="0.15">
      <c r="B38" s="216">
        <f>'様式D-3_S028'!$AV$5</f>
        <v>28</v>
      </c>
      <c r="C38" s="231">
        <f>'様式D-3_S028'!$AW$5</f>
        <v>10.6</v>
      </c>
      <c r="D38" s="218" t="str">
        <f>'様式D-3_S028'!$AX$5</f>
        <v>Ⅰ</v>
      </c>
      <c r="E38" s="219" t="str">
        <f>'様式D-3_S028'!$AY$5</f>
        <v/>
      </c>
      <c r="F38" s="220" t="str">
        <f>'様式D-3_S028'!$AZ$5</f>
        <v/>
      </c>
      <c r="G38" s="220" t="str">
        <f>'様式D-3_S028'!$BA$5</f>
        <v/>
      </c>
      <c r="H38" s="234" t="str">
        <f>'様式D-3_S028'!$BB$5</f>
        <v/>
      </c>
      <c r="I38" s="235">
        <f>'様式D-3_S028'!$BC$5</f>
        <v>0</v>
      </c>
      <c r="J38" s="220">
        <f>'様式D-3_S028'!$BD$5</f>
        <v>0</v>
      </c>
      <c r="K38" s="220">
        <f>'様式D-3_S028'!$BE$5</f>
        <v>0</v>
      </c>
      <c r="L38" s="234">
        <f>'様式D-3_S028'!$BF$5</f>
        <v>0</v>
      </c>
      <c r="M38" s="235">
        <f>'様式D-3_S028'!$BG$5</f>
        <v>0</v>
      </c>
      <c r="N38" s="220">
        <f>'様式D-3_S028'!$BH$5</f>
        <v>0</v>
      </c>
      <c r="O38" s="220">
        <f>'様式D-3_S028'!$BI$5</f>
        <v>0</v>
      </c>
      <c r="P38" s="234">
        <f>'様式D-3_S028'!$BJ$5</f>
        <v>0</v>
      </c>
      <c r="Q38" s="236" t="str">
        <f>'様式D-3_S028'!$BK$5</f>
        <v/>
      </c>
      <c r="R38" s="237" t="str">
        <f>'様式D-3_S028'!$BL$5</f>
        <v/>
      </c>
      <c r="S38" s="238" t="str">
        <f>'様式D-3_S028'!$BM$5</f>
        <v/>
      </c>
      <c r="T38" s="239" t="str">
        <f>'様式D-3_S028'!$BN$5</f>
        <v/>
      </c>
      <c r="U38" s="240">
        <f>'様式D-3_S028'!$BO$5</f>
        <v>0</v>
      </c>
      <c r="V38" s="241">
        <f>'様式D-3_S028'!$BP$5</f>
        <v>0</v>
      </c>
      <c r="W38" s="227">
        <f>'様式D-3_S028'!$BQ$5</f>
        <v>0</v>
      </c>
      <c r="X38" s="242">
        <f>'様式D-3_S028'!$BR$5</f>
        <v>0</v>
      </c>
      <c r="Y38" s="240">
        <f>'様式D-3_S028'!$BS$5</f>
        <v>0</v>
      </c>
      <c r="Z38" s="241">
        <f>'様式D-3_S028'!$BT$5</f>
        <v>0</v>
      </c>
      <c r="AA38" s="227">
        <f>'様式D-3_S028'!$BU$5</f>
        <v>0</v>
      </c>
      <c r="AB38" s="230">
        <f>'様式D-3_S028'!$BV$5</f>
        <v>0</v>
      </c>
      <c r="AC38" s="43"/>
      <c r="AD38" s="43"/>
      <c r="AE38" s="43"/>
      <c r="AF38" s="43"/>
      <c r="AG38" s="43"/>
      <c r="AH38" s="43"/>
      <c r="AI38" s="43"/>
      <c r="AJ38" s="43"/>
    </row>
    <row r="39" spans="2:36" x14ac:dyDescent="0.15">
      <c r="B39" s="216">
        <f>'様式D-3_S029'!$AV$5</f>
        <v>29</v>
      </c>
      <c r="C39" s="231">
        <f>'様式D-3_S029'!$AW$5</f>
        <v>10.5</v>
      </c>
      <c r="D39" s="218" t="str">
        <f>'様式D-3_S029'!$AX$5</f>
        <v>Ⅰ</v>
      </c>
      <c r="E39" s="219" t="str">
        <f>'様式D-3_S029'!$AY$5</f>
        <v/>
      </c>
      <c r="F39" s="220" t="str">
        <f>'様式D-3_S029'!$AZ$5</f>
        <v/>
      </c>
      <c r="G39" s="220" t="str">
        <f>'様式D-3_S029'!$BA$5</f>
        <v/>
      </c>
      <c r="H39" s="234" t="str">
        <f>'様式D-3_S029'!$BB$5</f>
        <v/>
      </c>
      <c r="I39" s="235">
        <f>'様式D-3_S029'!$BC$5</f>
        <v>0</v>
      </c>
      <c r="J39" s="220">
        <f>'様式D-3_S029'!$BD$5</f>
        <v>0</v>
      </c>
      <c r="K39" s="220">
        <f>'様式D-3_S029'!$BE$5</f>
        <v>0</v>
      </c>
      <c r="L39" s="234">
        <f>'様式D-3_S029'!$BF$5</f>
        <v>0</v>
      </c>
      <c r="M39" s="235">
        <f>'様式D-3_S029'!$BG$5</f>
        <v>0</v>
      </c>
      <c r="N39" s="220">
        <f>'様式D-3_S029'!$BH$5</f>
        <v>0</v>
      </c>
      <c r="O39" s="220">
        <f>'様式D-3_S029'!$BI$5</f>
        <v>0</v>
      </c>
      <c r="P39" s="234">
        <f>'様式D-3_S029'!$BJ$5</f>
        <v>0</v>
      </c>
      <c r="Q39" s="236" t="str">
        <f>'様式D-3_S029'!$BK$5</f>
        <v/>
      </c>
      <c r="R39" s="237" t="str">
        <f>'様式D-3_S029'!$BL$5</f>
        <v/>
      </c>
      <c r="S39" s="238" t="str">
        <f>'様式D-3_S029'!$BM$5</f>
        <v/>
      </c>
      <c r="T39" s="239" t="str">
        <f>'様式D-3_S029'!$BN$5</f>
        <v/>
      </c>
      <c r="U39" s="240">
        <f>'様式D-3_S029'!$BO$5</f>
        <v>0</v>
      </c>
      <c r="V39" s="241">
        <f>'様式D-3_S029'!$BP$5</f>
        <v>0</v>
      </c>
      <c r="W39" s="227">
        <f>'様式D-3_S029'!$BQ$5</f>
        <v>0</v>
      </c>
      <c r="X39" s="242">
        <f>'様式D-3_S029'!$BR$5</f>
        <v>0</v>
      </c>
      <c r="Y39" s="240">
        <f>'様式D-3_S029'!$BS$5</f>
        <v>0</v>
      </c>
      <c r="Z39" s="241">
        <f>'様式D-3_S029'!$BT$5</f>
        <v>0</v>
      </c>
      <c r="AA39" s="227">
        <f>'様式D-3_S029'!$BU$5</f>
        <v>0</v>
      </c>
      <c r="AB39" s="230">
        <f>'様式D-3_S029'!$BV$5</f>
        <v>0</v>
      </c>
      <c r="AC39" s="43"/>
      <c r="AD39" s="43"/>
      <c r="AE39" s="43"/>
      <c r="AF39" s="43"/>
      <c r="AG39" s="43"/>
      <c r="AH39" s="43"/>
      <c r="AI39" s="43"/>
      <c r="AJ39" s="43"/>
    </row>
    <row r="40" spans="2:36" x14ac:dyDescent="0.15">
      <c r="B40" s="216">
        <f>'様式D-3_S030'!$AV$5</f>
        <v>30</v>
      </c>
      <c r="C40" s="231">
        <f>'様式D-3_S030'!$AW$5</f>
        <v>10.5</v>
      </c>
      <c r="D40" s="218" t="str">
        <f>'様式D-3_S030'!$AX$5</f>
        <v>Ⅱ</v>
      </c>
      <c r="E40" s="219" t="str">
        <f>'様式D-3_S030'!$AY$5</f>
        <v/>
      </c>
      <c r="F40" s="220" t="str">
        <f>'様式D-3_S030'!$AZ$5</f>
        <v/>
      </c>
      <c r="G40" s="220" t="str">
        <f>'様式D-3_S030'!$BA$5</f>
        <v/>
      </c>
      <c r="H40" s="234" t="str">
        <f>'様式D-3_S030'!$BB$5</f>
        <v/>
      </c>
      <c r="I40" s="235">
        <f>'様式D-3_S030'!$BC$5</f>
        <v>0</v>
      </c>
      <c r="J40" s="220">
        <f>'様式D-3_S030'!$BD$5</f>
        <v>0</v>
      </c>
      <c r="K40" s="220">
        <f>'様式D-3_S030'!$BE$5</f>
        <v>1</v>
      </c>
      <c r="L40" s="234">
        <f>'様式D-3_S030'!$BF$5</f>
        <v>0</v>
      </c>
      <c r="M40" s="235">
        <f>'様式D-3_S030'!$BG$5</f>
        <v>0</v>
      </c>
      <c r="N40" s="220">
        <f>'様式D-3_S030'!$BH$5</f>
        <v>0</v>
      </c>
      <c r="O40" s="220">
        <f>'様式D-3_S030'!$BI$5</f>
        <v>0</v>
      </c>
      <c r="P40" s="234">
        <f>'様式D-3_S030'!$BJ$5</f>
        <v>0</v>
      </c>
      <c r="Q40" s="236" t="str">
        <f>'様式D-3_S030'!$BK$5</f>
        <v/>
      </c>
      <c r="R40" s="237" t="str">
        <f>'様式D-3_S030'!$BL$5</f>
        <v/>
      </c>
      <c r="S40" s="238" t="str">
        <f>'様式D-3_S030'!$BM$5</f>
        <v/>
      </c>
      <c r="T40" s="239" t="str">
        <f>'様式D-3_S030'!$BN$5</f>
        <v/>
      </c>
      <c r="U40" s="240">
        <f>'様式D-3_S030'!$BO$5</f>
        <v>0</v>
      </c>
      <c r="V40" s="241">
        <f>'様式D-3_S030'!$BP$5</f>
        <v>0</v>
      </c>
      <c r="W40" s="227">
        <f>'様式D-3_S030'!$BQ$5</f>
        <v>0.02</v>
      </c>
      <c r="X40" s="242">
        <f>'様式D-3_S030'!$BR$5</f>
        <v>0</v>
      </c>
      <c r="Y40" s="240">
        <f>'様式D-3_S030'!$BS$5</f>
        <v>0</v>
      </c>
      <c r="Z40" s="241">
        <f>'様式D-3_S030'!$BT$5</f>
        <v>0</v>
      </c>
      <c r="AA40" s="227">
        <f>'様式D-3_S030'!$BU$5</f>
        <v>0</v>
      </c>
      <c r="AB40" s="230">
        <f>'様式D-3_S030'!$BV$5</f>
        <v>0</v>
      </c>
      <c r="AC40" s="43"/>
      <c r="AD40" s="43"/>
      <c r="AE40" s="43"/>
      <c r="AF40" s="43"/>
      <c r="AG40" s="43"/>
      <c r="AH40" s="43"/>
      <c r="AI40" s="43"/>
      <c r="AJ40" s="43"/>
    </row>
    <row r="41" spans="2:36" x14ac:dyDescent="0.15">
      <c r="B41" s="216">
        <f>'様式D-3_S031'!$AV$5</f>
        <v>31</v>
      </c>
      <c r="C41" s="231">
        <f>'様式D-3_S031'!$AW$5</f>
        <v>10.6</v>
      </c>
      <c r="D41" s="218" t="str">
        <f>'様式D-3_S031'!$AX$5</f>
        <v>Ⅱ</v>
      </c>
      <c r="E41" s="219" t="str">
        <f>'様式D-3_S031'!$AY$5</f>
        <v/>
      </c>
      <c r="F41" s="220" t="str">
        <f>'様式D-3_S031'!$AZ$5</f>
        <v/>
      </c>
      <c r="G41" s="220" t="str">
        <f>'様式D-3_S031'!$BA$5</f>
        <v/>
      </c>
      <c r="H41" s="234">
        <f>'様式D-3_S031'!$BB$5</f>
        <v>1</v>
      </c>
      <c r="I41" s="235">
        <f>'様式D-3_S031'!$BC$5</f>
        <v>0</v>
      </c>
      <c r="J41" s="220">
        <f>'様式D-3_S031'!$BD$5</f>
        <v>0</v>
      </c>
      <c r="K41" s="220">
        <f>'様式D-3_S031'!$BE$5</f>
        <v>0</v>
      </c>
      <c r="L41" s="234">
        <f>'様式D-3_S031'!$BF$5</f>
        <v>0</v>
      </c>
      <c r="M41" s="235">
        <f>'様式D-3_S031'!$BG$5</f>
        <v>0</v>
      </c>
      <c r="N41" s="220">
        <f>'様式D-3_S031'!$BH$5</f>
        <v>0</v>
      </c>
      <c r="O41" s="220">
        <f>'様式D-3_S031'!$BI$5</f>
        <v>0</v>
      </c>
      <c r="P41" s="234">
        <f>'様式D-3_S031'!$BJ$5</f>
        <v>0</v>
      </c>
      <c r="Q41" s="236" t="str">
        <f>'様式D-3_S031'!$BK$5</f>
        <v/>
      </c>
      <c r="R41" s="237" t="str">
        <f>'様式D-3_S031'!$BL$5</f>
        <v/>
      </c>
      <c r="S41" s="238" t="str">
        <f>'様式D-3_S031'!$BM$5</f>
        <v/>
      </c>
      <c r="T41" s="239">
        <f>'様式D-3_S031'!$BN$5</f>
        <v>10.6</v>
      </c>
      <c r="U41" s="240">
        <f>'様式D-3_S031'!$BO$5</f>
        <v>0</v>
      </c>
      <c r="V41" s="241">
        <f>'様式D-3_S031'!$BP$5</f>
        <v>0</v>
      </c>
      <c r="W41" s="227">
        <f>'様式D-3_S031'!$BQ$5</f>
        <v>0</v>
      </c>
      <c r="X41" s="242">
        <f>'様式D-3_S031'!$BR$5</f>
        <v>0</v>
      </c>
      <c r="Y41" s="240">
        <f>'様式D-3_S031'!$BS$5</f>
        <v>0</v>
      </c>
      <c r="Z41" s="241">
        <f>'様式D-3_S031'!$BT$5</f>
        <v>0</v>
      </c>
      <c r="AA41" s="227">
        <f>'様式D-3_S031'!$BU$5</f>
        <v>0</v>
      </c>
      <c r="AB41" s="230">
        <f>'様式D-3_S031'!$BV$5</f>
        <v>0</v>
      </c>
      <c r="AC41" s="43"/>
      <c r="AD41" s="43"/>
      <c r="AE41" s="43"/>
      <c r="AF41" s="43"/>
      <c r="AG41" s="43"/>
      <c r="AH41" s="43"/>
      <c r="AI41" s="43"/>
      <c r="AJ41" s="43"/>
    </row>
    <row r="42" spans="2:36" x14ac:dyDescent="0.15">
      <c r="B42" s="216">
        <f>'様式D-3_S032'!$AV$5</f>
        <v>32</v>
      </c>
      <c r="C42" s="231">
        <f>'様式D-3_S032'!$AW$5</f>
        <v>4.3</v>
      </c>
      <c r="D42" s="218" t="str">
        <f>'様式D-3_S032'!$AX$5</f>
        <v>Ⅰ</v>
      </c>
      <c r="E42" s="219" t="str">
        <f>'様式D-3_S032'!$AY$5</f>
        <v/>
      </c>
      <c r="F42" s="220" t="str">
        <f>'様式D-3_S032'!$AZ$5</f>
        <v/>
      </c>
      <c r="G42" s="220" t="str">
        <f>'様式D-3_S032'!$BA$5</f>
        <v/>
      </c>
      <c r="H42" s="234" t="str">
        <f>'様式D-3_S032'!$BB$5</f>
        <v/>
      </c>
      <c r="I42" s="235">
        <f>'様式D-3_S032'!$BC$5</f>
        <v>0</v>
      </c>
      <c r="J42" s="220">
        <f>'様式D-3_S032'!$BD$5</f>
        <v>0</v>
      </c>
      <c r="K42" s="220">
        <f>'様式D-3_S032'!$BE$5</f>
        <v>0</v>
      </c>
      <c r="L42" s="234">
        <f>'様式D-3_S032'!$BF$5</f>
        <v>0</v>
      </c>
      <c r="M42" s="235">
        <f>'様式D-3_S032'!$BG$5</f>
        <v>0</v>
      </c>
      <c r="N42" s="220">
        <f>'様式D-3_S032'!$BH$5</f>
        <v>0</v>
      </c>
      <c r="O42" s="220">
        <f>'様式D-3_S032'!$BI$5</f>
        <v>0</v>
      </c>
      <c r="P42" s="234">
        <f>'様式D-3_S032'!$BJ$5</f>
        <v>0</v>
      </c>
      <c r="Q42" s="236" t="str">
        <f>'様式D-3_S032'!$BK$5</f>
        <v/>
      </c>
      <c r="R42" s="237" t="str">
        <f>'様式D-3_S032'!$BL$5</f>
        <v/>
      </c>
      <c r="S42" s="238" t="str">
        <f>'様式D-3_S032'!$BM$5</f>
        <v/>
      </c>
      <c r="T42" s="239" t="str">
        <f>'様式D-3_S032'!$BN$5</f>
        <v/>
      </c>
      <c r="U42" s="240">
        <f>'様式D-3_S032'!$BO$5</f>
        <v>0</v>
      </c>
      <c r="V42" s="241">
        <f>'様式D-3_S032'!$BP$5</f>
        <v>0</v>
      </c>
      <c r="W42" s="227">
        <f>'様式D-3_S032'!$BQ$5</f>
        <v>0</v>
      </c>
      <c r="X42" s="242">
        <f>'様式D-3_S032'!$BR$5</f>
        <v>0</v>
      </c>
      <c r="Y42" s="240">
        <f>'様式D-3_S032'!$BS$5</f>
        <v>0</v>
      </c>
      <c r="Z42" s="241">
        <f>'様式D-3_S032'!$BT$5</f>
        <v>0</v>
      </c>
      <c r="AA42" s="227">
        <f>'様式D-3_S032'!$BU$5</f>
        <v>0</v>
      </c>
      <c r="AB42" s="230">
        <f>'様式D-3_S032'!$BV$5</f>
        <v>0</v>
      </c>
      <c r="AC42" s="43"/>
      <c r="AD42" s="43"/>
      <c r="AE42" s="43"/>
      <c r="AF42" s="43"/>
      <c r="AG42" s="43"/>
      <c r="AH42" s="43"/>
      <c r="AI42" s="43"/>
      <c r="AJ42" s="43"/>
    </row>
    <row r="43" spans="2:36" ht="12.75" thickBot="1" x14ac:dyDescent="0.2">
      <c r="B43" s="216" t="str">
        <f>'様式D-3_PE'!$AV$5</f>
        <v>PE</v>
      </c>
      <c r="C43" s="231">
        <f>'様式D-3_PE'!$AW$5</f>
        <v>0</v>
      </c>
      <c r="D43" s="218" t="str">
        <f>'様式D-3_PE'!$AX$5</f>
        <v>Ⅰ</v>
      </c>
      <c r="E43" s="219" t="str">
        <f>'様式D-3_PE'!$AY$5</f>
        <v/>
      </c>
      <c r="F43" s="220" t="str">
        <f>'様式D-3_PE'!$AZ$5</f>
        <v/>
      </c>
      <c r="G43" s="220" t="str">
        <f>'様式D-3_PE'!$BA$5</f>
        <v/>
      </c>
      <c r="H43" s="234" t="str">
        <f>'様式D-3_PE'!$BB$5</f>
        <v/>
      </c>
      <c r="I43" s="235">
        <f>'様式D-3_PE'!$BC$5</f>
        <v>0</v>
      </c>
      <c r="J43" s="220">
        <f>'様式D-3_PE'!$BD$5</f>
        <v>0</v>
      </c>
      <c r="K43" s="220">
        <f>'様式D-3_PE'!$BE$5</f>
        <v>0</v>
      </c>
      <c r="L43" s="234">
        <f>'様式D-3_PE'!$BF$5</f>
        <v>0</v>
      </c>
      <c r="M43" s="235">
        <f>'様式D-3_PE'!$BG$5</f>
        <v>0</v>
      </c>
      <c r="N43" s="220">
        <f>'様式D-3_PE'!$BH$5</f>
        <v>0</v>
      </c>
      <c r="O43" s="220">
        <f>'様式D-3_PE'!$BI$5</f>
        <v>0</v>
      </c>
      <c r="P43" s="234">
        <f>'様式D-3_PE'!$BJ$5</f>
        <v>0</v>
      </c>
      <c r="Q43" s="236" t="str">
        <f>'様式D-3_PE'!$BK$5</f>
        <v/>
      </c>
      <c r="R43" s="237" t="str">
        <f>'様式D-3_PE'!$BL$5</f>
        <v/>
      </c>
      <c r="S43" s="238" t="str">
        <f>'様式D-3_PE'!$BM$5</f>
        <v/>
      </c>
      <c r="T43" s="239" t="str">
        <f>'様式D-3_PE'!$BN$5</f>
        <v/>
      </c>
      <c r="U43" s="240">
        <f>'様式D-3_PE'!$BO$5</f>
        <v>0</v>
      </c>
      <c r="V43" s="241">
        <f>'様式D-3_PE'!$BP$5</f>
        <v>0</v>
      </c>
      <c r="W43" s="227">
        <f>'様式D-3_PE'!$BQ$5</f>
        <v>0</v>
      </c>
      <c r="X43" s="242">
        <f>'様式D-3_PE'!$BR$5</f>
        <v>0</v>
      </c>
      <c r="Y43" s="240">
        <f>'様式D-3_PE'!$BS$5</f>
        <v>0</v>
      </c>
      <c r="Z43" s="241">
        <f>'様式D-3_PE'!$BT$5</f>
        <v>0</v>
      </c>
      <c r="AA43" s="227">
        <f>'様式D-3_PE'!$BU$5</f>
        <v>0</v>
      </c>
      <c r="AB43" s="230">
        <f>'様式D-3_PE'!$BV$5</f>
        <v>0</v>
      </c>
      <c r="AC43" s="43"/>
      <c r="AD43" s="43"/>
      <c r="AE43" s="43"/>
      <c r="AF43" s="43"/>
      <c r="AG43" s="43"/>
      <c r="AH43" s="43"/>
      <c r="AI43" s="43"/>
      <c r="AJ43" s="43"/>
    </row>
    <row r="44" spans="2:36" ht="15" customHeight="1" thickTop="1" x14ac:dyDescent="0.15">
      <c r="B44" s="1015" t="s">
        <v>35</v>
      </c>
      <c r="C44" s="1016"/>
      <c r="D44" s="1017"/>
      <c r="E44" s="1032">
        <f t="shared" ref="E44:AB44" si="0">SUM(E10:E43)</f>
        <v>0</v>
      </c>
      <c r="F44" s="1030">
        <f t="shared" si="0"/>
        <v>0</v>
      </c>
      <c r="G44" s="137">
        <f t="shared" si="0"/>
        <v>0</v>
      </c>
      <c r="H44" s="138">
        <f t="shared" si="0"/>
        <v>1</v>
      </c>
      <c r="I44" s="1034">
        <f t="shared" si="0"/>
        <v>0</v>
      </c>
      <c r="J44" s="1030">
        <f t="shared" si="0"/>
        <v>0</v>
      </c>
      <c r="K44" s="137">
        <f t="shared" si="0"/>
        <v>3</v>
      </c>
      <c r="L44" s="138">
        <f t="shared" si="0"/>
        <v>3</v>
      </c>
      <c r="M44" s="1034">
        <f t="shared" si="0"/>
        <v>0</v>
      </c>
      <c r="N44" s="1030">
        <f t="shared" si="0"/>
        <v>0</v>
      </c>
      <c r="O44" s="139">
        <f t="shared" si="0"/>
        <v>0</v>
      </c>
      <c r="P44" s="140">
        <f t="shared" si="0"/>
        <v>1</v>
      </c>
      <c r="Q44" s="141">
        <f t="shared" si="0"/>
        <v>0</v>
      </c>
      <c r="R44" s="142">
        <f t="shared" si="0"/>
        <v>0</v>
      </c>
      <c r="S44" s="143">
        <f t="shared" si="0"/>
        <v>0</v>
      </c>
      <c r="T44" s="144">
        <f t="shared" si="0"/>
        <v>10.6</v>
      </c>
      <c r="U44" s="145">
        <f t="shared" si="0"/>
        <v>0</v>
      </c>
      <c r="V44" s="146">
        <f t="shared" si="0"/>
        <v>0</v>
      </c>
      <c r="W44" s="147">
        <f t="shared" si="0"/>
        <v>3.3200000000000003</v>
      </c>
      <c r="X44" s="148">
        <f t="shared" si="0"/>
        <v>2.44</v>
      </c>
      <c r="Y44" s="145">
        <f t="shared" si="0"/>
        <v>0</v>
      </c>
      <c r="Z44" s="146">
        <f t="shared" si="0"/>
        <v>0</v>
      </c>
      <c r="AA44" s="147">
        <f t="shared" si="0"/>
        <v>0</v>
      </c>
      <c r="AB44" s="149">
        <f t="shared" si="0"/>
        <v>7.0000000000000007E-2</v>
      </c>
      <c r="AC44" s="45"/>
      <c r="AD44" s="45"/>
      <c r="AE44" s="45"/>
      <c r="AF44" s="45"/>
      <c r="AG44" s="45"/>
      <c r="AH44" s="45"/>
      <c r="AI44" s="45"/>
    </row>
    <row r="45" spans="2:36" ht="15" customHeight="1" thickBot="1" x14ac:dyDescent="0.2">
      <c r="B45" s="1018"/>
      <c r="C45" s="1019"/>
      <c r="D45" s="1011"/>
      <c r="E45" s="1033"/>
      <c r="F45" s="1031"/>
      <c r="G45" s="1008">
        <f>G44+H44</f>
        <v>1</v>
      </c>
      <c r="H45" s="1009"/>
      <c r="I45" s="1035"/>
      <c r="J45" s="1031"/>
      <c r="K45" s="1008">
        <f>K44+L44</f>
        <v>6</v>
      </c>
      <c r="L45" s="1009"/>
      <c r="M45" s="1035"/>
      <c r="N45" s="1031"/>
      <c r="O45" s="1010">
        <f>O44+P44</f>
        <v>1</v>
      </c>
      <c r="P45" s="1011"/>
      <c r="Q45" s="1012"/>
      <c r="R45" s="1013"/>
      <c r="S45" s="1013"/>
      <c r="T45" s="1013"/>
      <c r="U45" s="1013"/>
      <c r="V45" s="1013"/>
      <c r="W45" s="1013"/>
      <c r="X45" s="1013"/>
      <c r="Y45" s="1013"/>
      <c r="Z45" s="1013"/>
      <c r="AA45" s="1013"/>
      <c r="AB45" s="1014"/>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36"/>
      <c r="R2" s="1037"/>
      <c r="S2" s="1037"/>
      <c r="T2" s="1037"/>
      <c r="U2" s="253" t="s">
        <v>414</v>
      </c>
      <c r="V2" s="260"/>
      <c r="W2" s="254"/>
      <c r="X2" s="1038" t="s">
        <v>587</v>
      </c>
      <c r="Y2" s="1039"/>
      <c r="Z2" s="1040"/>
    </row>
    <row r="3" spans="2:26" s="1" customFormat="1" ht="25.15" customHeight="1" x14ac:dyDescent="0.15">
      <c r="B3" s="343" t="s">
        <v>17</v>
      </c>
      <c r="C3" s="357"/>
      <c r="D3" s="358"/>
      <c r="E3" s="1041" t="s">
        <v>687</v>
      </c>
      <c r="F3" s="1042"/>
      <c r="G3" s="1042"/>
      <c r="H3" s="1043"/>
      <c r="I3" s="251" t="s">
        <v>18</v>
      </c>
      <c r="J3" s="326"/>
      <c r="K3" s="252"/>
      <c r="L3" s="1044" t="s">
        <v>590</v>
      </c>
      <c r="M3" s="1045"/>
      <c r="N3" s="1046"/>
      <c r="O3" s="266" t="s">
        <v>454</v>
      </c>
      <c r="P3" s="267"/>
      <c r="Q3" s="268"/>
      <c r="R3" s="1047" t="s">
        <v>596</v>
      </c>
      <c r="S3" s="1048"/>
      <c r="T3" s="1049"/>
      <c r="U3" s="484" t="s">
        <v>185</v>
      </c>
      <c r="V3" s="485"/>
      <c r="W3" s="485"/>
      <c r="X3" s="1062">
        <v>45845</v>
      </c>
      <c r="Y3" s="1063"/>
      <c r="Z3" s="1064"/>
    </row>
    <row r="4" spans="2:26" s="1" customFormat="1" ht="25.15" customHeight="1" x14ac:dyDescent="0.15">
      <c r="B4" s="282" t="s">
        <v>0</v>
      </c>
      <c r="C4" s="283"/>
      <c r="D4" s="284"/>
      <c r="E4" s="1068" t="s">
        <v>588</v>
      </c>
      <c r="F4" s="1069"/>
      <c r="G4" s="1069"/>
      <c r="H4" s="1070"/>
      <c r="I4" s="569" t="s">
        <v>1</v>
      </c>
      <c r="J4" s="621"/>
      <c r="K4" s="570"/>
      <c r="L4" s="1071" t="s">
        <v>592</v>
      </c>
      <c r="M4" s="1072"/>
      <c r="N4" s="1073"/>
      <c r="O4" s="269"/>
      <c r="P4" s="270"/>
      <c r="Q4" s="271"/>
      <c r="R4" s="1074" t="s">
        <v>597</v>
      </c>
      <c r="S4" s="1075"/>
      <c r="T4" s="1076"/>
      <c r="U4" s="487"/>
      <c r="V4" s="488"/>
      <c r="W4" s="488"/>
      <c r="X4" s="1065"/>
      <c r="Y4" s="1066"/>
      <c r="Z4" s="1067"/>
    </row>
    <row r="5" spans="2:26" ht="49.9" customHeight="1" x14ac:dyDescent="0.15">
      <c r="B5" s="1059" t="s">
        <v>439</v>
      </c>
      <c r="C5" s="1060"/>
      <c r="D5" s="1060"/>
      <c r="E5" s="1060"/>
      <c r="F5" s="1060"/>
      <c r="G5" s="1060"/>
      <c r="H5" s="1060"/>
      <c r="I5" s="1060"/>
      <c r="J5" s="1060"/>
      <c r="K5" s="1060"/>
      <c r="L5" s="1060"/>
      <c r="M5" s="1060"/>
      <c r="N5" s="1060"/>
      <c r="O5" s="1060"/>
      <c r="P5" s="1060"/>
      <c r="Q5" s="1060"/>
      <c r="R5" s="1060"/>
      <c r="S5" s="1060"/>
      <c r="T5" s="1060"/>
      <c r="U5" s="1060"/>
      <c r="V5" s="1060"/>
      <c r="W5" s="1060"/>
      <c r="X5" s="1060"/>
      <c r="Y5" s="1060"/>
      <c r="Z5" s="1061"/>
    </row>
    <row r="6" spans="2:26" ht="49.9" customHeight="1" x14ac:dyDescent="0.15">
      <c r="B6" s="1050" t="s">
        <v>686</v>
      </c>
      <c r="C6" s="1051"/>
      <c r="D6" s="1051"/>
      <c r="E6" s="1051"/>
      <c r="F6" s="1051"/>
      <c r="G6" s="1051"/>
      <c r="H6" s="1051"/>
      <c r="I6" s="1051"/>
      <c r="J6" s="1051"/>
      <c r="K6" s="1051"/>
      <c r="L6" s="1051"/>
      <c r="M6" s="1051"/>
      <c r="N6" s="1051"/>
      <c r="O6" s="1051"/>
      <c r="P6" s="1051"/>
      <c r="Q6" s="1051"/>
      <c r="R6" s="1051"/>
      <c r="S6" s="1051"/>
      <c r="T6" s="1051"/>
      <c r="U6" s="1051"/>
      <c r="V6" s="1051"/>
      <c r="W6" s="1051"/>
      <c r="X6" s="1051"/>
      <c r="Y6" s="1051"/>
      <c r="Z6" s="1052"/>
    </row>
    <row r="7" spans="2:26" ht="100.15" customHeight="1" x14ac:dyDescent="0.15">
      <c r="B7" s="1053"/>
      <c r="C7" s="1054"/>
      <c r="D7" s="1054"/>
      <c r="E7" s="1054"/>
      <c r="F7" s="1054"/>
      <c r="G7" s="1054"/>
      <c r="H7" s="1054"/>
      <c r="I7" s="1054"/>
      <c r="J7" s="1054"/>
      <c r="K7" s="1054"/>
      <c r="L7" s="1054"/>
      <c r="M7" s="1054"/>
      <c r="N7" s="1054"/>
      <c r="O7" s="1054"/>
      <c r="P7" s="1054"/>
      <c r="Q7" s="1054"/>
      <c r="R7" s="1054"/>
      <c r="S7" s="1054"/>
      <c r="T7" s="1054"/>
      <c r="U7" s="1054"/>
      <c r="V7" s="1054"/>
      <c r="W7" s="1054"/>
      <c r="X7" s="1054"/>
      <c r="Y7" s="1054"/>
      <c r="Z7" s="1055"/>
    </row>
    <row r="8" spans="2:26" ht="49.9" customHeight="1" x14ac:dyDescent="0.15">
      <c r="B8" s="1053"/>
      <c r="C8" s="1054"/>
      <c r="D8" s="1054"/>
      <c r="E8" s="1054"/>
      <c r="F8" s="1054"/>
      <c r="G8" s="1054"/>
      <c r="H8" s="1054"/>
      <c r="I8" s="1054"/>
      <c r="J8" s="1054"/>
      <c r="K8" s="1054"/>
      <c r="L8" s="1054"/>
      <c r="M8" s="1054"/>
      <c r="N8" s="1054"/>
      <c r="O8" s="1054"/>
      <c r="P8" s="1054"/>
      <c r="Q8" s="1054"/>
      <c r="R8" s="1054"/>
      <c r="S8" s="1054"/>
      <c r="T8" s="1054"/>
      <c r="U8" s="1054"/>
      <c r="V8" s="1054"/>
      <c r="W8" s="1054"/>
      <c r="X8" s="1054"/>
      <c r="Y8" s="1054"/>
      <c r="Z8" s="1055"/>
    </row>
    <row r="9" spans="2:26" ht="100.15" customHeight="1" x14ac:dyDescent="0.15">
      <c r="B9" s="1053"/>
      <c r="C9" s="1054"/>
      <c r="D9" s="1054"/>
      <c r="E9" s="1054"/>
      <c r="F9" s="1054"/>
      <c r="G9" s="1054"/>
      <c r="H9" s="1054"/>
      <c r="I9" s="1054"/>
      <c r="J9" s="1054"/>
      <c r="K9" s="1054"/>
      <c r="L9" s="1054"/>
      <c r="M9" s="1054"/>
      <c r="N9" s="1054"/>
      <c r="O9" s="1054"/>
      <c r="P9" s="1054"/>
      <c r="Q9" s="1054"/>
      <c r="R9" s="1054"/>
      <c r="S9" s="1054"/>
      <c r="T9" s="1054"/>
      <c r="U9" s="1054"/>
      <c r="V9" s="1054"/>
      <c r="W9" s="1054"/>
      <c r="X9" s="1054"/>
      <c r="Y9" s="1054"/>
      <c r="Z9" s="1055"/>
    </row>
    <row r="10" spans="2:26" ht="49.9" customHeight="1" x14ac:dyDescent="0.15">
      <c r="B10" s="1053"/>
      <c r="C10" s="1054"/>
      <c r="D10" s="1054"/>
      <c r="E10" s="1054"/>
      <c r="F10" s="1054"/>
      <c r="G10" s="1054"/>
      <c r="H10" s="1054"/>
      <c r="I10" s="1054"/>
      <c r="J10" s="1054"/>
      <c r="K10" s="1054"/>
      <c r="L10" s="1054"/>
      <c r="M10" s="1054"/>
      <c r="N10" s="1054"/>
      <c r="O10" s="1054"/>
      <c r="P10" s="1054"/>
      <c r="Q10" s="1054"/>
      <c r="R10" s="1054"/>
      <c r="S10" s="1054"/>
      <c r="T10" s="1054"/>
      <c r="U10" s="1054"/>
      <c r="V10" s="1054"/>
      <c r="W10" s="1054"/>
      <c r="X10" s="1054"/>
      <c r="Y10" s="1054"/>
      <c r="Z10" s="1055"/>
    </row>
    <row r="11" spans="2:26" ht="100.15" customHeight="1" x14ac:dyDescent="0.15">
      <c r="B11" s="1053"/>
      <c r="C11" s="1054"/>
      <c r="D11" s="1054"/>
      <c r="E11" s="1054"/>
      <c r="F11" s="1054"/>
      <c r="G11" s="1054"/>
      <c r="H11" s="1054"/>
      <c r="I11" s="1054"/>
      <c r="J11" s="1054"/>
      <c r="K11" s="1054"/>
      <c r="L11" s="1054"/>
      <c r="M11" s="1054"/>
      <c r="N11" s="1054"/>
      <c r="O11" s="1054"/>
      <c r="P11" s="1054"/>
      <c r="Q11" s="1054"/>
      <c r="R11" s="1054"/>
      <c r="S11" s="1054"/>
      <c r="T11" s="1054"/>
      <c r="U11" s="1054"/>
      <c r="V11" s="1054"/>
      <c r="W11" s="1054"/>
      <c r="X11" s="1054"/>
      <c r="Y11" s="1054"/>
      <c r="Z11" s="1055"/>
    </row>
    <row r="12" spans="2:26" ht="49.9" customHeight="1" x14ac:dyDescent="0.15">
      <c r="B12" s="1053"/>
      <c r="C12" s="1054"/>
      <c r="D12" s="1054"/>
      <c r="E12" s="1054"/>
      <c r="F12" s="1054"/>
      <c r="G12" s="1054"/>
      <c r="H12" s="1054"/>
      <c r="I12" s="1054"/>
      <c r="J12" s="1054"/>
      <c r="K12" s="1054"/>
      <c r="L12" s="1054"/>
      <c r="M12" s="1054"/>
      <c r="N12" s="1054"/>
      <c r="O12" s="1054"/>
      <c r="P12" s="1054"/>
      <c r="Q12" s="1054"/>
      <c r="R12" s="1054"/>
      <c r="S12" s="1054"/>
      <c r="T12" s="1054"/>
      <c r="U12" s="1054"/>
      <c r="V12" s="1054"/>
      <c r="W12" s="1054"/>
      <c r="X12" s="1054"/>
      <c r="Y12" s="1054"/>
      <c r="Z12" s="1055"/>
    </row>
    <row r="13" spans="2:26" ht="100.15" customHeight="1" x14ac:dyDescent="0.15">
      <c r="B13" s="1053"/>
      <c r="C13" s="1054"/>
      <c r="D13" s="1054"/>
      <c r="E13" s="1054"/>
      <c r="F13" s="1054"/>
      <c r="G13" s="1054"/>
      <c r="H13" s="1054"/>
      <c r="I13" s="1054"/>
      <c r="J13" s="1054"/>
      <c r="K13" s="1054"/>
      <c r="L13" s="1054"/>
      <c r="M13" s="1054"/>
      <c r="N13" s="1054"/>
      <c r="O13" s="1054"/>
      <c r="P13" s="1054"/>
      <c r="Q13" s="1054"/>
      <c r="R13" s="1054"/>
      <c r="S13" s="1054"/>
      <c r="T13" s="1054"/>
      <c r="U13" s="1054"/>
      <c r="V13" s="1054"/>
      <c r="W13" s="1054"/>
      <c r="X13" s="1054"/>
      <c r="Y13" s="1054"/>
      <c r="Z13" s="1055"/>
    </row>
    <row r="14" spans="2:26" ht="49.9" customHeight="1" x14ac:dyDescent="0.15">
      <c r="B14" s="1053"/>
      <c r="C14" s="1054"/>
      <c r="D14" s="1054"/>
      <c r="E14" s="1054"/>
      <c r="F14" s="1054"/>
      <c r="G14" s="1054"/>
      <c r="H14" s="1054"/>
      <c r="I14" s="1054"/>
      <c r="J14" s="1054"/>
      <c r="K14" s="1054"/>
      <c r="L14" s="1054"/>
      <c r="M14" s="1054"/>
      <c r="N14" s="1054"/>
      <c r="O14" s="1054"/>
      <c r="P14" s="1054"/>
      <c r="Q14" s="1054"/>
      <c r="R14" s="1054"/>
      <c r="S14" s="1054"/>
      <c r="T14" s="1054"/>
      <c r="U14" s="1054"/>
      <c r="V14" s="1054"/>
      <c r="W14" s="1054"/>
      <c r="X14" s="1054"/>
      <c r="Y14" s="1054"/>
      <c r="Z14" s="1055"/>
    </row>
    <row r="15" spans="2:26" ht="100.15" customHeight="1" x14ac:dyDescent="0.15">
      <c r="B15" s="1056"/>
      <c r="C15" s="1057"/>
      <c r="D15" s="1057"/>
      <c r="E15" s="1057"/>
      <c r="F15" s="1057"/>
      <c r="G15" s="1057"/>
      <c r="H15" s="1057"/>
      <c r="I15" s="1057"/>
      <c r="J15" s="1057"/>
      <c r="K15" s="1057"/>
      <c r="L15" s="1057"/>
      <c r="M15" s="1057"/>
      <c r="N15" s="1057"/>
      <c r="O15" s="1057"/>
      <c r="P15" s="1057"/>
      <c r="Q15" s="1057"/>
      <c r="R15" s="1057"/>
      <c r="S15" s="1057"/>
      <c r="T15" s="1057"/>
      <c r="U15" s="1057"/>
      <c r="V15" s="1057"/>
      <c r="W15" s="1057"/>
      <c r="X15" s="1057"/>
      <c r="Y15" s="1057"/>
      <c r="Z15" s="1058"/>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7" t="s">
        <v>364</v>
      </c>
      <c r="C4" s="1078"/>
      <c r="D4" s="1078"/>
      <c r="E4" s="1078"/>
      <c r="F4" s="1079"/>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7" t="s">
        <v>367</v>
      </c>
      <c r="C14" s="1078"/>
      <c r="D14" s="1078"/>
      <c r="E14" s="1078"/>
      <c r="F14" s="1078"/>
      <c r="G14" s="1078"/>
      <c r="H14" s="1078"/>
      <c r="I14" s="1078"/>
      <c r="J14" s="1079"/>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80" t="s">
        <v>369</v>
      </c>
      <c r="C50" s="1081"/>
      <c r="D50" s="1081"/>
      <c r="E50" s="1081"/>
      <c r="F50" s="1081"/>
      <c r="G50" s="1082"/>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90</vt:i4>
      </vt:variant>
    </vt:vector>
  </HeadingPairs>
  <TitlesOfParts>
    <vt:vector size="157"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様式B_004</vt:lpstr>
      <vt:lpstr>様式B_005</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様式D-1-2</vt:lpstr>
      <vt:lpstr>様式D-2-1</vt:lpstr>
      <vt:lpstr>様式D-2-1´_001</vt:lpstr>
      <vt:lpstr>様式D-2-1´_002</vt:lpstr>
      <vt:lpstr>様式D-2-1´_003</vt:lpstr>
      <vt:lpstr>様式D-2-1´_004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'様式D-1-2'!Print_Area</vt:lpstr>
      <vt:lpstr>'様式D-2-1'!Print_Area</vt:lpstr>
      <vt:lpstr>'様式D-2-1´_001'!Print_Area</vt:lpstr>
      <vt:lpstr>'様式D-2-1´_002'!Print_Area</vt:lpstr>
      <vt:lpstr>'様式D-2-1´_003'!Print_Area</vt:lpstr>
      <vt:lpstr>'様式D-2-1´_004'!Print_Area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2026-01-13T05:43:01Z</dcterms:modified>
</cp:coreProperties>
</file>